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k\Desktop\PREWORK_JK\Module-1\"/>
    </mc:Choice>
  </mc:AlternateContent>
  <xr:revisionPtr revIDLastSave="0" documentId="13_ncr:1_{B5B6A7B7-72FC-465A-A4C5-8AA6F2D81DF0}" xr6:coauthVersionLast="36" xr6:coauthVersionMax="36" xr10:uidLastSave="{00000000-0000-0000-0000-000000000000}"/>
  <bookViews>
    <workbookView xWindow="0" yWindow="0" windowWidth="14376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7" r:id="rId5"/>
    <sheet name="Sheet6" sheetId="8" r:id="rId6"/>
  </sheets>
  <definedNames>
    <definedName name="_xlnm._FilterDatabase" localSheetId="0" hidden="1">Sheet1!$A$1:$S$4115</definedName>
    <definedName name="_xlcn.WorksheetConnection_Sheet1FR1" hidden="1">Sheet1!$F:$R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F:$R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E3" i="8"/>
  <c r="E4" i="8"/>
  <c r="E5" i="8"/>
  <c r="E6" i="8"/>
  <c r="E7" i="8"/>
  <c r="E8" i="8"/>
  <c r="E9" i="8"/>
  <c r="E10" i="8"/>
  <c r="E11" i="8"/>
  <c r="E12" i="8"/>
  <c r="E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2" i="8"/>
  <c r="B3" i="8"/>
  <c r="D2" i="8"/>
  <c r="C2" i="8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67AC0-CD1C-4A55-80B8-94EC7170363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1C6FE2-8BF6-4C8D-B87D-64AFDFBA69A1}" name="WorksheetConnection_Sheet1!$F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F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<sst xmlns="http://schemas.openxmlformats.org/spreadsheetml/2006/main" count="28939" uniqueCount="8357">
  <si>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</si>
  <si>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</si>
  <si>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</si>
  <si>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</si>
  <si>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</si>
  <si>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</si>
  <si>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</si>
  <si>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</si>
  <si>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</si>
  <si>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</si>
  <si>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</si>
  <si>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</si>
  <si>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</si>
  <si>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</si>
  <si>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</si>
  <si>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</si>
  <si>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</si>
  <si>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</si>
  <si>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</si>
  <si>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</si>
  <si>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</si>
  <si>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</si>
  <si>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</si>
  <si>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</si>
  <si>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</si>
  <si>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</si>
  <si>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</si>
  <si>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</si>
  <si>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</si>
  <si>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</si>
  <si>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</si>
  <si>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</si>
  <si>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</si>
  <si>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</si>
  <si>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</si>
  <si>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</si>
  <si>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</si>
  <si>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</si>
  <si>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</si>
  <si>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</si>
  <si>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</si>
  <si>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</si>
  <si>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</si>
  <si>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</si>
  <si>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</si>
  <si>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</si>
  <si>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</si>
  <si>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</si>
  <si>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</si>
  <si>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</si>
  <si>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</si>
  <si>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</si>
  <si>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</si>
  <si>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</si>
  <si>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</si>
  <si>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</si>
  <si>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</si>
  <si>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</si>
  <si>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</si>
  <si>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</si>
  <si>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</si>
  <si>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</si>
  <si>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</si>
  <si>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</si>
  <si>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</si>
  <si>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</si>
  <si>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</si>
  <si>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</si>
  <si>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</si>
  <si>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</si>
  <si>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</si>
  <si>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</si>
  <si>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</si>
  <si>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</si>
  <si>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</si>
  <si>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</si>
  <si>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</si>
  <si>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</si>
  <si>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</si>
  <si>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</si>
  <si>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</si>
  <si>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</si>
  <si>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</si>
  <si>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</si>
  <si>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</si>
  <si>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</si>
  <si>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</si>
  <si>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</si>
  <si>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</si>
  <si>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</si>
  <si>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</si>
  <si>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</si>
  <si>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</si>
  <si>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</si>
  <si>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</si>
  <si>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</si>
  <si>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</si>
  <si>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</si>
  <si>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</si>
  <si>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</si>
  <si>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</si>
  <si>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</si>
  <si>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</si>
  <si>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</si>
  <si>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</si>
  <si>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</si>
  <si>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</si>
  <si>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</si>
  <si>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</si>
  <si>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</si>
  <si>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</si>
  <si>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</si>
  <si>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</si>
  <si>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</si>
  <si>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</si>
  <si>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</si>
  <si>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</si>
  <si>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</si>
  <si>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</si>
  <si>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</si>
  <si>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</si>
  <si>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</si>
  <si>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</si>
  <si>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</si>
  <si>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</si>
  <si>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</si>
  <si>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</si>
  <si>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</si>
  <si>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</si>
  <si>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</si>
  <si>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</si>
  <si>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</si>
  <si>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</si>
  <si>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</si>
  <si>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</si>
  <si>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</si>
  <si>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</si>
  <si>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</si>
  <si>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</si>
  <si>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</si>
  <si>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</si>
  <si>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</si>
  <si>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</si>
  <si>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</si>
  <si>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</si>
  <si>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</si>
  <si>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</si>
  <si>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</si>
  <si>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</si>
  <si>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</si>
  <si>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</si>
  <si>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</si>
  <si>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</si>
  <si>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</si>
  <si>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</si>
  <si>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</si>
  <si>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</si>
  <si>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</si>
  <si>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</si>
  <si>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</si>
  <si>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</si>
  <si>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</si>
  <si>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</si>
  <si>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</si>
  <si>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</si>
  <si>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</si>
  <si>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</si>
  <si>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</si>
  <si>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</si>
  <si>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</si>
  <si>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</si>
  <si>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</si>
  <si>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</si>
  <si>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</si>
  <si>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</si>
  <si>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</si>
  <si>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</si>
  <si>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</si>
  <si>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</si>
  <si>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</si>
  <si>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</si>
  <si>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</si>
  <si>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</si>
  <si>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</si>
  <si>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</si>
  <si>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</si>
  <si>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</si>
  <si>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</si>
  <si>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</si>
  <si>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</si>
  <si>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</si>
  <si>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</si>
  <si>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</si>
  <si>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</si>
  <si>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</si>
  <si>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</si>
  <si>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</si>
  <si>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</si>
  <si>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</si>
  <si>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</si>
  <si>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</si>
  <si>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</si>
  <si>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</si>
  <si>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</si>
  <si>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</si>
  <si>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</si>
  <si>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</si>
  <si>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</si>
  <si>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</si>
  <si>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</si>
  <si>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</si>
  <si>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</si>
  <si>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</si>
  <si>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</si>
  <si>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</si>
  <si>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</si>
  <si>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</si>
  <si>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</si>
  <si>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</si>
  <si>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</si>
  <si>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</si>
  <si>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</si>
  <si>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</si>
  <si>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</si>
  <si>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</si>
  <si>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</si>
  <si>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</si>
  <si>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</si>
  <si>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</si>
  <si>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</si>
  <si>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</si>
  <si>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</si>
  <si>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</si>
  <si>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</si>
  <si>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</si>
  <si>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</si>
  <si>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</si>
  <si>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</si>
  <si>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</si>
  <si>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</si>
  <si>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</si>
  <si>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</si>
  <si>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</si>
  <si>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</si>
  <si>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</si>
  <si>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</si>
  <si>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</si>
  <si>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</si>
  <si>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</si>
  <si>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</si>
  <si>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</si>
  <si>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</si>
  <si>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</si>
  <si>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</si>
  <si>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</si>
  <si>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</si>
  <si>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</si>
  <si>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</si>
  <si>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</si>
  <si>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</si>
  <si>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</si>
  <si>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</si>
  <si>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</si>
  <si>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</si>
  <si>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</si>
  <si>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</si>
  <si>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</si>
  <si>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</si>
  <si>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</si>
  <si>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</si>
  <si>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</si>
  <si>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</si>
  <si>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</si>
  <si>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</si>
  <si>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</si>
  <si>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</si>
  <si>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</si>
  <si>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</si>
  <si>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</si>
  <si>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</si>
  <si>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</si>
  <si>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</si>
  <si>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</si>
  <si>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</si>
  <si>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</si>
  <si>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</si>
  <si>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</si>
  <si>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</si>
  <si>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</si>
  <si>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</si>
  <si>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</si>
  <si>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</si>
  <si>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</si>
  <si>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</si>
  <si>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</si>
  <si>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</si>
  <si>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</si>
  <si>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</si>
  <si>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</si>
  <si>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</si>
  <si>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</si>
  <si>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</si>
  <si>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</si>
  <si>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</si>
  <si>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</si>
  <si>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</si>
  <si>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</si>
  <si>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</si>
  <si>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</si>
  <si>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</si>
  <si>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</si>
  <si>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</si>
  <si>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</si>
  <si>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</si>
  <si>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</si>
  <si>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</si>
  <si>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</si>
  <si>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</si>
  <si>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</si>
  <si>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</si>
  <si>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</si>
  <si>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</si>
  <si>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</si>
  <si>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</si>
  <si>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</si>
  <si>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</si>
  <si>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</si>
  <si>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</si>
  <si>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</si>
  <si>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</si>
  <si>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</si>
  <si>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</si>
  <si>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</si>
  <si>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</si>
  <si>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</si>
  <si>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</si>
  <si>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</si>
  <si>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</si>
  <si>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</si>
  <si>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</si>
  <si>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</si>
  <si>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</si>
  <si>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</si>
  <si>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</si>
  <si>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</si>
  <si>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</si>
  <si>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</si>
  <si>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</si>
  <si>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</si>
  <si>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</si>
  <si>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</si>
  <si>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</si>
  <si>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</si>
  <si>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</si>
  <si>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</si>
  <si>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</si>
  <si>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</si>
  <si>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</si>
  <si>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</si>
  <si>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</si>
  <si>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</si>
  <si>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</si>
  <si>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</si>
  <si>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</si>
  <si>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</si>
  <si>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</si>
  <si>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</si>
  <si>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</si>
  <si>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</si>
  <si>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</si>
  <si>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</si>
  <si>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</si>
  <si>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</si>
  <si>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</si>
  <si>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</si>
  <si>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</si>
  <si>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</si>
  <si>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</si>
  <si>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</si>
  <si>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</si>
  <si>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</si>
  <si>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</si>
  <si>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</si>
  <si>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</si>
  <si>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</si>
  <si>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</si>
  <si>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</si>
  <si>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</si>
  <si>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</si>
  <si>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</si>
  <si>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</si>
  <si>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</si>
  <si>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</si>
  <si>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</si>
  <si>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</si>
  <si>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</si>
  <si>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</si>
  <si>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</si>
  <si>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</si>
  <si>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</si>
  <si>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</si>
  <si>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</si>
  <si>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</si>
  <si>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</si>
  <si>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</si>
  <si>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</si>
  <si>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</si>
  <si>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</si>
  <si>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</si>
  <si>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</si>
  <si>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</si>
  <si>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</si>
  <si>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</si>
  <si>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</si>
  <si>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</si>
  <si>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</si>
  <si>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</si>
  <si>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</si>
  <si>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</si>
  <si>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</si>
  <si>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</si>
  <si>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</si>
  <si>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</si>
  <si>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</si>
  <si>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</si>
  <si>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</si>
  <si>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</si>
  <si>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</si>
  <si>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</si>
  <si>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</si>
  <si>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</si>
  <si>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</si>
  <si>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</si>
  <si>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</si>
  <si>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</si>
  <si>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</si>
  <si>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</si>
  <si>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</si>
  <si>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</si>
  <si>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</si>
  <si>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</si>
  <si>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</si>
  <si>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</si>
  <si>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</si>
  <si>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</si>
  <si>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</si>
  <si>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</si>
  <si>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</si>
  <si>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</si>
  <si>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</si>
  <si>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</si>
  <si>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</si>
  <si>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</si>
  <si>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</si>
  <si>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</si>
  <si>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</si>
  <si>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</si>
  <si>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</si>
  <si>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</si>
  <si>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</si>
  <si>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</si>
  <si>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</si>
  <si>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</si>
  <si>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</si>
  <si>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</si>
  <si>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</si>
  <si>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</si>
  <si>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</si>
  <si>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</si>
  <si>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</si>
  <si>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</si>
  <si>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</si>
  <si>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</si>
  <si>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</si>
  <si>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</si>
  <si>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</si>
  <si>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</si>
  <si>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</si>
  <si>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</si>
  <si>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</si>
  <si>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</si>
  <si>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</si>
  <si>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</si>
  <si>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</si>
  <si>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</si>
  <si>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</si>
  <si>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</si>
  <si>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</si>
  <si>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</si>
  <si>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</si>
  <si>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</si>
  <si>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</si>
  <si>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</si>
  <si>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</si>
  <si>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</si>
  <si>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</si>
  <si>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</si>
  <si>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</si>
  <si>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</si>
  <si>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</si>
  <si>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</si>
  <si>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</si>
  <si>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</si>
  <si>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</si>
  <si>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</si>
  <si>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</si>
  <si>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</si>
  <si>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</si>
  <si>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</si>
  <si>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</si>
  <si>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</si>
  <si>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</si>
  <si>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</si>
  <si>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</si>
  <si>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</si>
  <si>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</si>
  <si>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</si>
  <si>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</si>
  <si>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</si>
  <si>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</si>
  <si>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</si>
  <si>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</si>
  <si>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</si>
  <si>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</si>
  <si>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</si>
  <si>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</si>
  <si>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</si>
  <si>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</si>
  <si>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</si>
  <si>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</si>
  <si>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</si>
  <si>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</si>
  <si>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</si>
  <si>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</si>
  <si>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</si>
  <si>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</si>
  <si>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</si>
  <si>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</si>
  <si>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</si>
  <si>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</si>
  <si>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</si>
  <si>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</si>
  <si>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</si>
  <si>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</si>
  <si>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</si>
  <si>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</si>
  <si>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</si>
  <si>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</si>
  <si>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</si>
  <si>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</si>
  <si>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</si>
  <si>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</si>
  <si>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</si>
  <si>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</si>
  <si>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</si>
  <si>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</si>
  <si>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</si>
  <si>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</si>
  <si>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</si>
  <si>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</si>
  <si>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</si>
  <si>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</si>
  <si>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</si>
  <si>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</si>
  <si>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</si>
  <si>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</si>
  <si>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</si>
  <si>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</si>
  <si>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</si>
  <si>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</si>
  <si>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</si>
  <si>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</si>
  <si>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</si>
  <si>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</si>
  <si>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</si>
  <si>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</si>
  <si>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</si>
  <si>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</si>
  <si>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</si>
  <si>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</si>
  <si>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</si>
  <si>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</si>
  <si>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</si>
  <si>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</si>
  <si>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</si>
  <si>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</si>
  <si>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</si>
  <si>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</si>
  <si>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</si>
  <si>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</si>
  <si>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</si>
  <si>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</si>
  <si>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</si>
  <si>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</si>
  <si>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</si>
  <si>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</si>
  <si>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</si>
  <si>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</si>
  <si>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</si>
  <si>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</si>
  <si>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</si>
  <si>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</si>
  <si>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</si>
  <si>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</si>
  <si>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</si>
  <si>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</si>
  <si>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</si>
  <si>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</si>
  <si>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</si>
  <si>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</si>
  <si>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</si>
  <si>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</si>
  <si>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</si>
  <si>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</si>
  <si>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</si>
  <si>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</si>
  <si>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</si>
  <si>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</si>
  <si>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</si>
  <si>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</si>
  <si>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</si>
  <si>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</si>
  <si>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</si>
  <si>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</si>
  <si>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</si>
  <si>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</si>
  <si>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</si>
  <si>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</si>
  <si>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</si>
  <si>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</si>
  <si>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</si>
  <si>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</si>
  <si>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</si>
  <si>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</si>
  <si>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</si>
  <si>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</si>
  <si>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</si>
  <si>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</si>
  <si>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</si>
  <si>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</si>
  <si>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</si>
  <si>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</si>
  <si>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</si>
  <si>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</si>
  <si>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</si>
  <si>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</si>
  <si>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</si>
  <si>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</si>
  <si>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</si>
  <si>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</si>
  <si>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</si>
  <si>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</si>
  <si>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</si>
  <si>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</si>
  <si>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</si>
  <si>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</si>
  <si>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</si>
  <si>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</si>
  <si>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</si>
  <si>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</si>
  <si>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</si>
  <si>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</si>
  <si>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</si>
  <si>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</si>
  <si>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</si>
  <si>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</si>
  <si>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</si>
  <si>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</si>
  <si>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</si>
  <si>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</si>
  <si>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</si>
  <si>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</si>
  <si>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</si>
  <si>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</si>
  <si>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</si>
  <si>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</si>
  <si>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</si>
  <si>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</si>
  <si>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</si>
  <si>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</si>
  <si>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</si>
  <si>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</si>
  <si>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</si>
  <si>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</si>
  <si>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</si>
  <si>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</si>
  <si>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</si>
  <si>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</si>
  <si>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</si>
  <si>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</si>
  <si>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</si>
  <si>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</si>
  <si>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</si>
  <si>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</si>
  <si>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</si>
  <si>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</si>
  <si>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</si>
  <si>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</si>
  <si>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</si>
  <si>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</si>
  <si>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</si>
  <si>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</si>
  <si>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</si>
  <si>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</si>
  <si>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</si>
  <si>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</si>
  <si>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</si>
  <si>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</si>
  <si>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</si>
  <si>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</si>
  <si>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</si>
  <si>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</si>
  <si>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</si>
  <si>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</si>
  <si>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</si>
  <si>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</si>
  <si>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</si>
  <si>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</si>
  <si>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</si>
  <si>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</si>
  <si>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</si>
  <si>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</si>
  <si>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</si>
  <si>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</si>
  <si>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</si>
  <si>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</si>
  <si>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</si>
  <si>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</si>
  <si>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</si>
  <si>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</si>
  <si>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</si>
  <si>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</si>
  <si>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</si>
  <si>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</si>
  <si>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</si>
  <si>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</si>
  <si>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</si>
  <si>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</si>
  <si>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</si>
  <si>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</si>
  <si>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</si>
  <si>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</si>
  <si>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</si>
  <si>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</si>
  <si>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</si>
  <si>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</si>
  <si>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</si>
  <si>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</si>
  <si>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</si>
  <si>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</si>
  <si>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</si>
  <si>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</si>
  <si>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</si>
  <si>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</si>
  <si>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</si>
  <si>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</si>
  <si>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</si>
  <si>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</si>
  <si>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</si>
  <si>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</si>
  <si>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</si>
  <si>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</si>
  <si>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</si>
  <si>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</si>
  <si>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</si>
  <si>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</si>
  <si>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</si>
  <si>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</si>
  <si>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</si>
  <si>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</si>
  <si>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</si>
  <si>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</si>
  <si>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</si>
  <si>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</si>
  <si>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</si>
  <si>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</si>
  <si>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</si>
  <si>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</si>
  <si>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</si>
  <si>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</si>
  <si>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</si>
  <si>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</si>
  <si>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</si>
  <si>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</si>
  <si>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</si>
  <si>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</si>
  <si>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</si>
  <si>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</si>
  <si>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</si>
  <si>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</si>
  <si>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</si>
  <si>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</si>
  <si>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</si>
  <si>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</si>
  <si>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</si>
  <si>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</si>
  <si>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</si>
  <si>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</si>
  <si>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</si>
  <si>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</si>
  <si>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</si>
  <si>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</si>
  <si>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</si>
  <si>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</si>
  <si>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</si>
  <si>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</si>
  <si>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</si>
  <si>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</si>
  <si>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</si>
  <si>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</si>
  <si>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</si>
  <si>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</si>
  <si>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</si>
  <si>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</si>
  <si>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</si>
  <si>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</si>
  <si>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</si>
  <si>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</si>
  <si>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</si>
  <si>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</si>
  <si>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</si>
  <si>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</si>
  <si>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</si>
  <si>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</si>
  <si>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</si>
  <si>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</si>
  <si>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</si>
  <si>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</si>
  <si>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</si>
  <si>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</si>
  <si>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</si>
  <si>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</si>
  <si>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</si>
  <si>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</si>
  <si>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</si>
  <si>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</si>
  <si>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</si>
  <si>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</si>
  <si>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</si>
  <si>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</si>
  <si>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</si>
  <si>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</si>
  <si>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</si>
  <si>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</si>
  <si>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</si>
  <si>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</si>
  <si>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</si>
  <si>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</si>
  <si>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</si>
  <si>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</si>
  <si>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</si>
  <si>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</si>
  <si>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</si>
  <si>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</si>
  <si>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</si>
  <si>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</si>
  <si>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</si>
  <si>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</si>
  <si>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</si>
  <si>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</si>
  <si>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</si>
  <si>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</si>
  <si>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</si>
  <si>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</si>
  <si>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</si>
  <si>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</si>
  <si>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</si>
  <si>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</si>
  <si>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</si>
  <si>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</si>
  <si>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</si>
  <si>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</si>
  <si>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</si>
  <si>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</si>
  <si>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</si>
  <si>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</si>
  <si>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</si>
  <si>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</si>
  <si>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</si>
  <si>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</si>
  <si>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</si>
  <si>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</si>
  <si>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</si>
  <si>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</si>
  <si>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</si>
  <si>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</si>
  <si>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</si>
  <si>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</si>
  <si>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</si>
  <si>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</si>
  <si>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</si>
  <si>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</si>
  <si>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</si>
  <si>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</si>
  <si>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</si>
  <si>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</si>
  <si>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</si>
  <si>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</si>
  <si>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</si>
  <si>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</si>
  <si>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</si>
  <si>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</si>
  <si>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</si>
  <si>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</si>
  <si>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</si>
  <si>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</si>
  <si>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</si>
  <si>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</si>
  <si>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</si>
  <si>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</si>
  <si>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</si>
  <si>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</si>
  <si>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</si>
  <si>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</si>
  <si>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</si>
  <si>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</si>
  <si>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</si>
  <si>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</si>
  <si>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</si>
  <si>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</si>
  <si>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</si>
  <si>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</si>
  <si>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</si>
  <si>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</si>
  <si>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</si>
  <si>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</si>
  <si>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</si>
  <si>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</si>
  <si>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</si>
  <si>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</si>
  <si>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</si>
  <si>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</si>
  <si>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</si>
  <si>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</si>
  <si>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</si>
  <si>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</si>
  <si>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</si>
  <si>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</si>
  <si>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</si>
  <si>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</si>
  <si>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</si>
  <si>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</si>
  <si>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</si>
  <si>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</si>
  <si>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</si>
  <si>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</si>
  <si>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</si>
  <si>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</si>
  <si>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</si>
  <si>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</si>
  <si>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</si>
  <si>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</si>
  <si>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</si>
  <si>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</si>
  <si>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</si>
  <si>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</si>
  <si>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</si>
  <si>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</si>
  <si>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</si>
  <si>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</si>
  <si>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</si>
  <si>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</si>
  <si>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</si>
  <si>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</si>
  <si>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</si>
  <si>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</si>
  <si>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</si>
  <si>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</si>
  <si>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</si>
  <si>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</si>
  <si>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</si>
  <si>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</si>
  <si>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</si>
  <si>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</si>
  <si>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</si>
  <si>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</si>
  <si>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</si>
  <si>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</si>
  <si>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</si>
  <si>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</si>
  <si>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</si>
  <si>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</si>
  <si>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</si>
  <si>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</si>
  <si>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</si>
  <si>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</si>
  <si>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</si>
  <si>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</si>
  <si>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</si>
  <si>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</si>
  <si>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</si>
  <si>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</si>
  <si>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</si>
  <si>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</si>
  <si>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</si>
  <si>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</si>
  <si>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</si>
  <si>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</si>
  <si>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</si>
  <si>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</si>
  <si>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</si>
  <si>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</si>
  <si>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</si>
  <si>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</si>
  <si>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</si>
  <si>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</si>
  <si>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</si>
  <si>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</si>
  <si>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</si>
  <si>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</si>
  <si>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</si>
  <si>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</si>
  <si>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</si>
  <si>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</si>
  <si>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</si>
  <si>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</si>
  <si>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</si>
  <si>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</si>
  <si>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</si>
  <si>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</si>
  <si>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</si>
  <si>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</si>
  <si>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</si>
  <si>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</si>
  <si>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</si>
  <si>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</si>
  <si>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</si>
  <si>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</si>
  <si>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</si>
  <si>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</si>
  <si>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</si>
  <si>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</si>
  <si>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</si>
  <si>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</si>
  <si>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</si>
  <si>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</si>
  <si>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</si>
  <si>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</si>
  <si>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</si>
  <si>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</si>
  <si>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</si>
  <si>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</si>
  <si>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</si>
  <si>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</si>
  <si>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</si>
  <si>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</si>
  <si>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</si>
  <si>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</si>
  <si>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</si>
  <si>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</si>
  <si>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</si>
  <si>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</si>
  <si>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</si>
  <si>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</si>
  <si>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</si>
  <si>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</si>
  <si>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</si>
  <si>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</si>
  <si>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</si>
  <si>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</si>
  <si>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</si>
  <si>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</si>
  <si>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</si>
  <si>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</si>
  <si>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</si>
  <si>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</si>
  <si>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</si>
  <si>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</si>
  <si>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</si>
  <si>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</si>
  <si>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</si>
  <si>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</si>
  <si>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</si>
  <si>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</si>
  <si>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</si>
  <si>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</si>
  <si>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</si>
  <si>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</si>
  <si>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</si>
  <si>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</si>
  <si>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</si>
  <si>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</si>
  <si>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</si>
  <si>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</si>
  <si>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</si>
  <si>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</si>
  <si>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</si>
  <si>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</si>
  <si>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</si>
  <si>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</si>
  <si>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</si>
  <si>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</si>
  <si>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</si>
  <si>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</si>
  <si>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</si>
  <si>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</si>
  <si>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</si>
  <si>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</si>
  <si>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</si>
  <si>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</si>
  <si>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</si>
  <si>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</si>
  <si>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</si>
  <si>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</si>
  <si>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</si>
  <si>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</si>
  <si>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</si>
  <si>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</si>
  <si>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</si>
  <si>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</si>
  <si>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</si>
  <si>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</si>
  <si>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</si>
  <si>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</si>
  <si>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</si>
  <si>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</si>
  <si>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</si>
  <si>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</si>
  <si>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</si>
  <si>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</si>
  <si>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</si>
  <si>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</si>
  <si>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</si>
  <si>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</si>
  <si>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</si>
  <si>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</si>
  <si>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</si>
  <si>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</si>
  <si>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</si>
  <si>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</si>
  <si>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</si>
  <si>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</si>
  <si>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</si>
  <si>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</si>
  <si>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</si>
  <si>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</si>
  <si>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</si>
  <si>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</si>
  <si>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</si>
  <si>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</si>
  <si>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</si>
  <si>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</si>
  <si>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</si>
  <si>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</si>
  <si>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</si>
  <si>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</si>
  <si>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</si>
  <si>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</si>
  <si>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</si>
  <si>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</si>
  <si>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</si>
  <si>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</si>
  <si>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</si>
  <si>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</si>
  <si>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</si>
  <si>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</si>
  <si>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</si>
  <si>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</si>
  <si>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</si>
  <si>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</si>
  <si>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</si>
  <si>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</si>
  <si>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</si>
  <si>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</si>
  <si>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</si>
  <si>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</si>
  <si>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</si>
  <si>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</si>
  <si>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</si>
  <si>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</si>
  <si>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</si>
  <si>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</si>
  <si>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</si>
  <si>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</si>
  <si>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</si>
  <si>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</si>
  <si>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</si>
  <si>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</si>
  <si>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</si>
  <si>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</si>
  <si>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</si>
  <si>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</si>
  <si>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</si>
  <si>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</si>
  <si>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</si>
  <si>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</si>
  <si>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</si>
  <si>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</si>
  <si>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</si>
  <si>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</si>
  <si>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</si>
  <si>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</si>
  <si>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</si>
  <si>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</si>
  <si>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</si>
  <si>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</si>
  <si>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</si>
  <si>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</si>
  <si>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</si>
  <si>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</si>
  <si>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</si>
  <si>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</si>
  <si>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</si>
  <si>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</si>
  <si>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</si>
  <si>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</si>
  <si>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</si>
  <si>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</si>
  <si>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</si>
  <si>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</si>
  <si>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</si>
  <si>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</si>
  <si>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</si>
  <si>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</si>
  <si>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</si>
  <si>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</si>
  <si>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</si>
  <si>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</si>
  <si>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</si>
  <si>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</si>
  <si>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</si>
  <si>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</si>
  <si>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</si>
  <si>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</si>
  <si>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</si>
  <si>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</si>
  <si>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</si>
  <si>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</si>
  <si>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</si>
  <si>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</si>
  <si>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</si>
  <si>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</si>
  <si>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</si>
  <si>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</si>
  <si>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</si>
  <si>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</si>
  <si>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</si>
  <si>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</si>
  <si>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</si>
  <si>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</si>
  <si>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</si>
  <si>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</si>
  <si>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</si>
  <si>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</si>
  <si>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</si>
  <si>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</si>
  <si>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</si>
  <si>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</si>
  <si>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</si>
  <si>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</si>
  <si>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</si>
  <si>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</si>
  <si>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</si>
  <si>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</si>
  <si>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</si>
  <si>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</si>
  <si>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</si>
  <si>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</si>
  <si>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</si>
  <si>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</si>
  <si>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</si>
  <si>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</si>
  <si>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</si>
  <si>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</si>
  <si>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</si>
  <si>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</si>
  <si>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</si>
  <si>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</si>
  <si>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</si>
  <si>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</si>
  <si>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</si>
  <si>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</si>
  <si>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</si>
  <si>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</si>
  <si>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</si>
  <si>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</si>
  <si>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</si>
  <si>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</si>
  <si>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</si>
  <si>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</si>
  <si>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</si>
  <si>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</si>
  <si>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</si>
  <si>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</si>
  <si>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</si>
  <si>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</si>
  <si>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</si>
  <si>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</si>
  <si>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</si>
  <si>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</si>
  <si>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</si>
  <si>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</si>
  <si>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</si>
  <si>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</si>
  <si>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</si>
  <si>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</si>
  <si>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</si>
  <si>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</si>
  <si>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</si>
  <si>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</si>
  <si>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</si>
  <si>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</si>
  <si>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</si>
  <si>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</si>
  <si>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</si>
  <si>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</si>
  <si>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</si>
  <si>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</si>
  <si>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</si>
  <si>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</si>
  <si>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</si>
  <si>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</si>
  <si>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</si>
  <si>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</si>
  <si>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</si>
  <si>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</si>
  <si>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</si>
  <si>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</si>
  <si>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</si>
  <si>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</si>
  <si>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</si>
  <si>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</si>
  <si>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</si>
  <si>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</si>
  <si>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</si>
  <si>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</si>
  <si>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</si>
  <si>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</si>
  <si>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</si>
  <si>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</si>
  <si>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</si>
  <si>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</si>
  <si>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</si>
  <si>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</si>
  <si>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</si>
  <si>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</si>
  <si>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</si>
  <si>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</si>
  <si>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</si>
  <si>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</si>
  <si>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</si>
  <si>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</si>
  <si>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</si>
  <si>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</si>
  <si>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</si>
  <si>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</si>
  <si>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</si>
  <si>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</si>
  <si>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</si>
  <si>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</si>
  <si>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</si>
  <si>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</si>
  <si>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</si>
  <si>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</si>
  <si>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</si>
  <si>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</si>
  <si>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</si>
  <si>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</si>
  <si>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</si>
  <si>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</si>
  <si>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</si>
  <si>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</si>
  <si>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</si>
  <si>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</si>
  <si>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</si>
  <si>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</si>
  <si>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</si>
  <si>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</si>
  <si>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</si>
  <si>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</si>
  <si>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</si>
  <si>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</si>
  <si>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</si>
  <si>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</si>
  <si>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</si>
  <si>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</si>
  <si>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</si>
  <si>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</si>
  <si>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</si>
  <si>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</si>
  <si>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</si>
  <si>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</si>
  <si>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</si>
  <si>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</si>
  <si>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</si>
  <si>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</si>
  <si>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</si>
  <si>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</si>
  <si>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</si>
  <si>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</si>
  <si>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</si>
  <si>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</si>
  <si>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</si>
  <si>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</si>
  <si>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</si>
  <si>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</si>
  <si>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</si>
  <si>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</si>
  <si>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</si>
  <si>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</si>
  <si>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</si>
  <si>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</si>
  <si>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</si>
  <si>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</si>
  <si>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</si>
  <si>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</si>
  <si>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</si>
  <si>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</si>
  <si>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</si>
  <si>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</si>
  <si>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</si>
  <si>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</si>
  <si>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</si>
  <si>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</si>
  <si>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</si>
  <si>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</si>
  <si>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</si>
  <si>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</si>
  <si>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</si>
  <si>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</si>
  <si>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</si>
  <si>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</si>
  <si>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</si>
  <si>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</si>
  <si>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</si>
  <si>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</si>
  <si>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</si>
  <si>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</si>
  <si>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</si>
  <si>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</si>
  <si>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</si>
  <si>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</si>
  <si>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</si>
  <si>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</si>
  <si>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</si>
  <si>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</si>
  <si>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</si>
  <si>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</si>
  <si>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</si>
  <si>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</si>
  <si>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</si>
  <si>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</si>
  <si>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</si>
  <si>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</si>
  <si>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</si>
  <si>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</si>
  <si>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</si>
  <si>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</si>
  <si>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</si>
  <si>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</si>
  <si>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</si>
  <si>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</si>
  <si>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</si>
  <si>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</si>
  <si>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</si>
  <si>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</si>
  <si>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</si>
  <si>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</si>
  <si>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</si>
  <si>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</si>
  <si>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</si>
  <si>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</si>
  <si>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</si>
  <si>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</si>
  <si>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</si>
  <si>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</si>
  <si>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</si>
  <si>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</si>
  <si>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</si>
  <si>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</si>
  <si>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</si>
  <si>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</si>
  <si>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</si>
  <si>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</si>
  <si>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</si>
  <si>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</si>
  <si>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</si>
  <si>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</si>
  <si>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</si>
  <si>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</si>
  <si>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</si>
  <si>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</si>
  <si>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</si>
  <si>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</si>
  <si>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</si>
  <si>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</si>
  <si>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</si>
  <si>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</si>
  <si>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</si>
  <si>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</si>
  <si>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</si>
  <si>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</si>
  <si>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</si>
  <si>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</si>
  <si>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</si>
  <si>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</si>
  <si>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</si>
  <si>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</si>
  <si>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</si>
  <si>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</si>
  <si>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</si>
  <si>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</si>
  <si>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</si>
  <si>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</si>
  <si>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</si>
  <si>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</si>
  <si>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</si>
  <si>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</si>
  <si>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</si>
  <si>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</si>
  <si>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</si>
  <si>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</si>
  <si>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</si>
  <si>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</si>
  <si>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</si>
  <si>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</si>
  <si>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</si>
  <si>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</si>
  <si>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</si>
  <si>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</si>
  <si>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</si>
  <si>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</si>
  <si>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</si>
  <si>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</si>
  <si>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</si>
  <si>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</si>
  <si>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</si>
  <si>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</si>
  <si>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</si>
  <si>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</si>
  <si>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</si>
  <si>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</si>
  <si>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</si>
  <si>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</si>
  <si>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</si>
  <si>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</si>
  <si>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</si>
  <si>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</si>
  <si>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</si>
  <si>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</si>
  <si>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</si>
  <si>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</si>
  <si>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</si>
  <si>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</si>
  <si>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</si>
  <si>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</si>
  <si>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</si>
  <si>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</si>
  <si>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</si>
  <si>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</si>
  <si>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</si>
  <si>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</si>
  <si>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</si>
  <si>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</si>
  <si>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</si>
  <si>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</si>
  <si>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</si>
  <si>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</si>
  <si>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</si>
  <si>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</si>
  <si>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</si>
  <si>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</si>
  <si>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</si>
  <si>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</si>
  <si>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</si>
  <si>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</si>
  <si>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</si>
  <si>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</si>
  <si>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</si>
  <si>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</si>
  <si>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</si>
  <si>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</si>
  <si>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</si>
  <si>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</si>
  <si>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</si>
  <si>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</si>
  <si>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</si>
  <si>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</si>
  <si>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</si>
  <si>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</si>
  <si>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</si>
  <si>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</si>
  <si>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</si>
  <si>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</si>
  <si>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</si>
  <si>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</si>
  <si>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</si>
  <si>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</si>
  <si>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</si>
  <si>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</si>
  <si>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</si>
  <si>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</si>
  <si>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</si>
  <si>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</si>
  <si>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</si>
  <si>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</si>
  <si>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</si>
  <si>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</si>
  <si>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</si>
  <si>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</si>
  <si>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</si>
  <si>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</si>
  <si>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</si>
  <si>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</si>
  <si>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</si>
  <si>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</si>
  <si>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</si>
  <si>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</si>
  <si>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</si>
  <si>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</si>
  <si>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</si>
  <si>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</si>
  <si>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</si>
  <si>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</si>
  <si>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</si>
  <si>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</si>
  <si>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</si>
  <si>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</si>
  <si>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</si>
  <si>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</si>
  <si>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</si>
  <si>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</si>
  <si>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</si>
  <si>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</si>
  <si>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</si>
  <si>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</si>
  <si>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</si>
  <si>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</si>
  <si>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</si>
  <si>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</si>
  <si>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</si>
  <si>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</si>
  <si>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</si>
  <si>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</si>
  <si>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</si>
  <si>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</si>
  <si>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</si>
  <si>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</si>
  <si>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</si>
  <si>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</si>
  <si>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</si>
  <si>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</si>
  <si>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</si>
  <si>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</si>
  <si>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</si>
  <si>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</si>
  <si>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</si>
  <si>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</si>
  <si>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</si>
  <si>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</si>
  <si>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</si>
  <si>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</si>
  <si>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</si>
  <si>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</si>
  <si>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</si>
  <si>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</si>
  <si>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</si>
  <si>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</si>
  <si>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</si>
  <si>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</si>
  <si>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</si>
  <si>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</si>
  <si>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</si>
  <si>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</si>
  <si>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</si>
  <si>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</si>
  <si>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</si>
  <si>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</si>
  <si>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</si>
  <si>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</si>
  <si>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</si>
  <si>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</si>
  <si>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</si>
  <si>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</si>
  <si>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</si>
  <si>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</si>
  <si>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</si>
  <si>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</si>
  <si>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</si>
  <si>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</si>
  <si>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</si>
  <si>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</si>
  <si>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</si>
  <si>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</si>
  <si>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</si>
  <si>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</si>
  <si>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</si>
  <si>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</si>
  <si>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</si>
  <si>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</si>
  <si>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</si>
  <si>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</si>
  <si>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</si>
  <si>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</si>
  <si>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</si>
  <si>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</si>
  <si>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</si>
  <si>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</si>
  <si>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</si>
  <si>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</si>
  <si>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</si>
  <si>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</si>
  <si>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</si>
  <si>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</si>
  <si>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</si>
  <si>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</si>
  <si>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</si>
  <si>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</si>
  <si>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</si>
  <si>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</si>
  <si>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</si>
  <si>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</si>
  <si>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</si>
  <si>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</si>
  <si>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</si>
  <si>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</si>
  <si>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</si>
  <si>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</si>
  <si>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</si>
  <si>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</si>
  <si>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</si>
  <si>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</si>
  <si>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</si>
  <si>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</si>
  <si>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</si>
  <si>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</si>
  <si>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</si>
  <si>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</si>
  <si>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</si>
  <si>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</si>
  <si>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</si>
  <si>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</si>
  <si>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</si>
  <si>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</si>
  <si>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</si>
  <si>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</si>
  <si>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</si>
  <si>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</si>
  <si>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</si>
  <si>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</si>
  <si>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</si>
  <si>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</si>
  <si>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</si>
  <si>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</si>
  <si>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</si>
  <si>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</si>
  <si>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</si>
  <si>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</si>
  <si>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</si>
  <si>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</si>
  <si>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</si>
  <si>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</si>
  <si>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</si>
  <si>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</si>
  <si>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</si>
  <si>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</si>
  <si>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</si>
  <si>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</si>
  <si>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</si>
  <si>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</si>
  <si>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</si>
  <si>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</si>
  <si>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</si>
  <si>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</si>
  <si>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</si>
  <si>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</si>
  <si>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</si>
  <si>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</si>
  <si>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</si>
  <si>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</si>
  <si>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</si>
  <si>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</si>
  <si>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</si>
  <si>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</si>
  <si>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</si>
  <si>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</si>
  <si>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</si>
  <si>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</si>
  <si>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</si>
  <si>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</si>
  <si>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</si>
  <si>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</si>
  <si>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</si>
  <si>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</si>
  <si>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</si>
  <si>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</si>
  <si>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</si>
  <si>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</si>
  <si>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</si>
  <si>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</si>
  <si>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</si>
  <si>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</si>
  <si>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</si>
  <si>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</si>
  <si>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</si>
  <si>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</si>
  <si>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</si>
  <si>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</si>
  <si>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</si>
  <si>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</si>
  <si>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</si>
  <si>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</si>
  <si>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</si>
  <si>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</si>
  <si>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</si>
  <si>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</si>
  <si>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</si>
  <si>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</si>
  <si>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</si>
  <si>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</si>
  <si>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</si>
  <si>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</si>
  <si>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</si>
  <si>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</si>
  <si>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</si>
  <si>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</si>
  <si>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</si>
  <si>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</si>
  <si>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</si>
  <si>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</si>
  <si>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</si>
  <si>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</si>
  <si>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</si>
  <si>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</si>
  <si>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</si>
  <si>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</si>
  <si>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</si>
  <si>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</si>
  <si>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</si>
  <si>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</si>
  <si>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</si>
  <si>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</si>
  <si>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</si>
  <si>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</si>
  <si>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</si>
  <si>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</si>
  <si>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</si>
  <si>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</si>
  <si>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</si>
  <si>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</si>
  <si>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</si>
  <si>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</si>
  <si>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</si>
  <si>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</si>
  <si>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</si>
  <si>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</si>
  <si>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</si>
  <si>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</si>
  <si>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</si>
  <si>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</si>
  <si>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</si>
  <si>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</si>
  <si>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</si>
  <si>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</si>
  <si>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</si>
  <si>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</si>
  <si>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</si>
  <si>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</si>
  <si>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</si>
  <si>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</si>
  <si>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</si>
  <si>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</si>
  <si>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</si>
  <si>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</si>
  <si>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</si>
  <si>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</si>
  <si>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</si>
  <si>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</si>
  <si>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</si>
  <si>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</si>
  <si>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</si>
  <si>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</si>
  <si>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</si>
  <si>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</si>
  <si>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</si>
  <si>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</si>
  <si>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</si>
  <si>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</si>
  <si>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</si>
  <si>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</si>
  <si>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</si>
  <si>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</si>
  <si>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</si>
  <si>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</si>
  <si>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</si>
  <si>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</si>
  <si>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</si>
  <si>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</si>
  <si>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</si>
  <si>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</si>
  <si>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</si>
  <si>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</si>
  <si>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</si>
  <si>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</si>
  <si>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</si>
  <si>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</si>
  <si>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</si>
  <si>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</si>
  <si>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</si>
  <si>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</si>
  <si>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</si>
  <si>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</si>
  <si>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</si>
  <si>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</si>
  <si>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</si>
  <si>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</si>
  <si>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</si>
  <si>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</si>
  <si>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</si>
  <si>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</si>
  <si>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</si>
  <si>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</si>
  <si>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</si>
  <si>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</si>
  <si>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</si>
  <si>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</si>
  <si>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</si>
  <si>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</si>
  <si>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</si>
  <si>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</si>
  <si>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</si>
  <si>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</si>
  <si>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</si>
  <si>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</si>
  <si>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</si>
  <si>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</si>
  <si>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</si>
  <si>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</si>
  <si>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</si>
  <si>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</si>
  <si>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</si>
  <si>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</si>
  <si>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</si>
  <si>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</si>
  <si>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</si>
  <si>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</si>
  <si>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</si>
  <si>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</si>
  <si>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</si>
  <si>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</si>
  <si>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</si>
  <si>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</si>
  <si>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</si>
  <si>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</si>
  <si>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</si>
  <si>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</si>
  <si>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</si>
  <si>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</si>
  <si>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</si>
  <si>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</si>
  <si>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</si>
  <si>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</si>
  <si>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</si>
  <si>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</si>
  <si>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</si>
  <si>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</si>
  <si>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</si>
  <si>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</si>
  <si>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</si>
  <si>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</si>
  <si>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</si>
  <si>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</si>
  <si>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</si>
  <si>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</si>
  <si>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</si>
  <si>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</si>
  <si>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</si>
  <si>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</si>
  <si>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</si>
  <si>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</si>
  <si>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</si>
  <si>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</si>
  <si>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</si>
  <si>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</si>
  <si>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</si>
  <si>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</si>
  <si>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</si>
  <si>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</si>
  <si>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</si>
  <si>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</si>
  <si>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</si>
  <si>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</si>
  <si>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</si>
  <si>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</si>
  <si>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</si>
  <si>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</si>
  <si>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</si>
  <si>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</si>
  <si>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</si>
  <si>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</si>
  <si>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</si>
  <si>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</si>
  <si>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</si>
  <si>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</si>
  <si>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</si>
  <si>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</si>
  <si>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</si>
  <si>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</si>
  <si>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</si>
  <si>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</si>
  <si>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</si>
  <si>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</si>
  <si>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</si>
  <si>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</si>
  <si>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</si>
  <si>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</si>
  <si>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</si>
  <si>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</si>
  <si>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</si>
  <si>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</si>
  <si>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</si>
  <si>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</si>
  <si>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</si>
  <si>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</si>
  <si>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</si>
  <si>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</si>
  <si>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</si>
  <si>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</si>
  <si>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</si>
  <si>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</si>
  <si>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</si>
  <si>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</si>
  <si>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</si>
  <si>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</si>
  <si>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</si>
  <si>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</si>
  <si>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</si>
  <si>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</si>
  <si>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</si>
  <si>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</si>
  <si>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</si>
  <si>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</si>
  <si>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</si>
  <si>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</si>
  <si>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</si>
  <si>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</si>
  <si>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</si>
  <si>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</si>
  <si>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</si>
  <si>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</si>
  <si>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</si>
  <si>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</si>
  <si>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</si>
  <si>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</si>
  <si>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</si>
  <si>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</si>
  <si>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</si>
  <si>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</si>
  <si>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</si>
  <si>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</si>
  <si>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</si>
  <si>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</si>
  <si>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</si>
  <si>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</si>
  <si>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</si>
  <si>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</si>
  <si>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</si>
  <si>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</si>
  <si>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</si>
  <si>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</si>
  <si>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</si>
  <si>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</si>
  <si>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</si>
  <si>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</si>
  <si>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</si>
  <si>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</si>
  <si>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</si>
  <si>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</si>
  <si>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</si>
  <si>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</si>
  <si>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</si>
  <si>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</si>
  <si>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</si>
  <si>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</si>
  <si>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</si>
  <si>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</si>
  <si>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</si>
  <si>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</si>
  <si>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</si>
  <si>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</si>
  <si>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</si>
  <si>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</si>
  <si>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</si>
  <si>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</si>
  <si>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</si>
  <si>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</si>
  <si>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</si>
  <si>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</si>
  <si>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</si>
  <si>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</si>
  <si>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</si>
  <si>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</si>
  <si>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</si>
  <si>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</si>
  <si>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</si>
  <si>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</si>
  <si>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</si>
  <si>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</si>
  <si>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</si>
  <si>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</si>
  <si>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</si>
  <si>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</si>
  <si>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</si>
  <si>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</si>
  <si>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</si>
  <si>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</si>
  <si>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</si>
  <si>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</si>
  <si>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</si>
  <si>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</si>
  <si>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</si>
  <si>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</si>
  <si>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</si>
  <si>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</si>
  <si>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</si>
  <si>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</si>
  <si>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</si>
  <si>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</si>
  <si>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</si>
  <si>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</si>
  <si>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</si>
  <si>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</si>
  <si>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</si>
  <si>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</si>
  <si>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</si>
  <si>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</si>
  <si>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</si>
  <si>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</si>
  <si>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</si>
  <si>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</si>
  <si>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</si>
  <si>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</si>
  <si>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</si>
  <si>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</si>
  <si>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</si>
  <si>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</si>
  <si>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</si>
  <si>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</si>
  <si>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</si>
  <si>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</si>
  <si>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</si>
  <si>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</si>
  <si>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</si>
  <si>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</si>
  <si>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</si>
  <si>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</si>
  <si>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</si>
  <si>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</si>
  <si>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</si>
  <si>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</si>
  <si>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</si>
  <si>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</si>
  <si>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</si>
  <si>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</si>
  <si>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</si>
  <si>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</si>
  <si>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</si>
  <si>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</si>
  <si>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</si>
  <si>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</si>
  <si>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</si>
  <si>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</si>
  <si>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</si>
  <si>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</si>
  <si>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</si>
  <si>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</si>
  <si>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</si>
  <si>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</si>
  <si>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</si>
  <si>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</si>
  <si>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</si>
  <si>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</si>
  <si>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</si>
  <si>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</si>
  <si>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</si>
  <si>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</si>
  <si>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</si>
  <si>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</si>
  <si>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</si>
  <si>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</si>
  <si>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</si>
  <si>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</si>
  <si>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</si>
  <si>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</si>
  <si>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</si>
  <si>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</si>
  <si>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</si>
  <si>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</si>
  <si>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</si>
  <si>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</si>
  <si>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</si>
  <si>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</si>
  <si>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</si>
  <si>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</si>
  <si>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</si>
  <si>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</si>
  <si>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</si>
  <si>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</si>
  <si>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</si>
  <si>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</si>
  <si>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</si>
  <si>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</si>
  <si>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</si>
  <si>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</si>
  <si>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</si>
  <si>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</si>
  <si>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</si>
  <si>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</si>
  <si>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</si>
  <si>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</si>
  <si>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</si>
  <si>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</si>
  <si>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</si>
  <si>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</si>
  <si>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</si>
  <si>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</si>
  <si>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</si>
  <si>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</si>
  <si>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</si>
  <si>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</si>
  <si>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</si>
  <si>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</si>
  <si>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</si>
  <si>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</si>
  <si>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</si>
  <si>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</si>
  <si>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</si>
  <si>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</si>
  <si>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</si>
  <si>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</si>
  <si>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</si>
  <si>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</si>
  <si>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</si>
  <si>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</si>
  <si>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</si>
  <si>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</si>
  <si>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</si>
  <si>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</si>
  <si>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</si>
  <si>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</si>
  <si>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</si>
  <si>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</si>
  <si>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</si>
  <si>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</si>
  <si>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</si>
  <si>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</si>
  <si>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</si>
  <si>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</si>
  <si>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</si>
  <si>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</si>
  <si>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</si>
  <si>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</si>
  <si>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</si>
  <si>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</si>
  <si>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</si>
  <si>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</si>
  <si>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</si>
  <si>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</si>
  <si>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</si>
  <si>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</si>
  <si>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</si>
  <si>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</si>
  <si>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</si>
  <si>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</si>
  <si>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</si>
  <si>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</si>
  <si>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</si>
  <si>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</si>
  <si>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</si>
  <si>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</si>
  <si>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</si>
  <si>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</si>
  <si>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</si>
  <si>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</si>
  <si>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</si>
  <si>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</si>
  <si>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</si>
  <si>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</si>
  <si>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</si>
  <si>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</si>
  <si>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</si>
  <si>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</si>
  <si>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</si>
  <si>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</si>
  <si>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</si>
  <si>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</si>
  <si>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</si>
  <si>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</si>
  <si>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</si>
  <si>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</si>
  <si>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</si>
  <si>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</si>
  <si>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</si>
  <si>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</si>
  <si>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</si>
  <si>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</si>
  <si>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</si>
  <si>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</si>
  <si>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</si>
  <si>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</si>
  <si>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</si>
  <si>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</si>
  <si>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</si>
  <si>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</si>
  <si>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</si>
  <si>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</si>
  <si>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</si>
  <si>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</si>
  <si>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</si>
  <si>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</si>
  <si>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</si>
  <si>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</si>
  <si>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</si>
  <si>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</si>
  <si>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</si>
  <si>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</si>
  <si>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</si>
  <si>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</si>
  <si>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</si>
  <si>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</si>
  <si>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</si>
  <si>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</si>
  <si>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</si>
  <si>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</si>
  <si>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</si>
  <si>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</si>
  <si>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</si>
  <si>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</si>
  <si>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</si>
  <si>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</si>
  <si>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</si>
  <si>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</si>
  <si>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</si>
  <si>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</si>
  <si>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</si>
  <si>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</si>
  <si>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</si>
  <si>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</si>
  <si>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</si>
  <si>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</si>
  <si>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</si>
  <si>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</si>
  <si>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</si>
  <si>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</si>
  <si>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</si>
  <si>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</si>
  <si>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</si>
  <si>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</si>
  <si>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</si>
  <si>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</si>
  <si>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</si>
  <si>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</si>
  <si>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</si>
  <si>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</si>
  <si>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</si>
  <si>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</si>
  <si>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</si>
  <si>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</si>
  <si>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</si>
  <si>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</si>
  <si>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</si>
  <si>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</si>
  <si>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</si>
  <si>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</si>
  <si>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</si>
  <si>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</si>
  <si>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</si>
  <si>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</si>
  <si>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</si>
  <si>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</si>
  <si>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</si>
  <si>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</si>
  <si>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</si>
  <si>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</si>
  <si>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</si>
  <si>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</si>
  <si>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</si>
  <si>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</si>
  <si>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</si>
  <si>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</si>
  <si>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</si>
  <si>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</si>
  <si>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</si>
  <si>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</si>
  <si>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</si>
  <si>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</si>
  <si>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</si>
  <si>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</si>
  <si>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</si>
  <si>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</si>
  <si>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</si>
  <si>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</si>
  <si>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</si>
  <si>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</si>
  <si>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</si>
  <si>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</si>
  <si>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</si>
  <si>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</si>
  <si>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</si>
  <si>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</si>
  <si>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</si>
  <si>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</si>
  <si>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</si>
  <si>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</si>
  <si>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</si>
  <si>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</si>
  <si>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</si>
  <si>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</si>
  <si>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</si>
  <si>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</si>
  <si>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</si>
  <si>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</si>
  <si>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</si>
  <si>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</si>
  <si>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</si>
  <si>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</si>
  <si>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</si>
  <si>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</si>
  <si>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</si>
  <si>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</si>
  <si>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</si>
  <si>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</si>
  <si>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</si>
  <si>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</si>
  <si>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</si>
  <si>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</si>
  <si>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</si>
  <si>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</si>
  <si>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</si>
  <si>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</si>
  <si>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</si>
  <si>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</si>
  <si>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</si>
  <si>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</si>
  <si>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</si>
  <si>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</si>
  <si>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</si>
  <si>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</si>
  <si>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</si>
  <si>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</si>
  <si>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</si>
  <si>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</si>
  <si>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</si>
  <si>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</si>
  <si>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</si>
  <si>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</si>
  <si>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</si>
  <si>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</si>
  <si>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</si>
  <si>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</si>
  <si>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</si>
  <si>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</si>
  <si>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</si>
  <si>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</si>
  <si>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</si>
  <si>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</si>
  <si>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</si>
  <si>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</si>
  <si>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</si>
  <si>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</si>
  <si>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</si>
  <si>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</si>
  <si>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</si>
  <si>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</si>
  <si>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</si>
  <si>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</si>
  <si>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</si>
  <si>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</si>
  <si>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</si>
  <si>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</si>
  <si>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</si>
  <si>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</si>
  <si>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</si>
  <si>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</si>
  <si>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</si>
  <si>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</si>
  <si>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</si>
  <si>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</si>
  <si>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</si>
  <si>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</si>
  <si>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</si>
  <si>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</si>
  <si>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</si>
  <si>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</si>
  <si>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</si>
  <si>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</si>
  <si>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</si>
  <si>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</si>
  <si>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</si>
  <si>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</si>
  <si>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</si>
  <si>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</si>
  <si>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</si>
  <si>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</si>
  <si>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</si>
  <si>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</si>
  <si>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</si>
  <si>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</si>
  <si>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</si>
  <si>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</si>
  <si>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</si>
  <si>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</si>
  <si>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</si>
  <si>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</si>
  <si>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</si>
  <si>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</si>
  <si>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</si>
  <si>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</si>
  <si>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</si>
  <si>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</si>
  <si>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</si>
  <si>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</si>
  <si>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</si>
  <si>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</si>
  <si>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</si>
  <si>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</si>
  <si>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</si>
  <si>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</si>
  <si>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</si>
  <si>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</si>
  <si>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</si>
  <si>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</si>
  <si>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</si>
  <si>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</si>
  <si>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</si>
  <si>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</si>
  <si>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</si>
  <si>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</si>
  <si>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</si>
  <si>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</si>
  <si>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</si>
  <si>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</si>
  <si>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</si>
  <si>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</si>
  <si>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</si>
  <si>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</si>
  <si>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</si>
  <si>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</si>
  <si>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</si>
  <si>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</si>
  <si>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</si>
  <si>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</si>
  <si>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</si>
  <si>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</si>
  <si>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</si>
  <si>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</si>
  <si>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</si>
  <si>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</si>
  <si>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</si>
  <si>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</si>
  <si>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</si>
  <si>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</si>
  <si>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</si>
  <si>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</si>
  <si>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</si>
  <si>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</si>
  <si>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</si>
  <si>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</si>
  <si>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</si>
  <si>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</si>
  <si>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</si>
  <si>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</si>
  <si>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</si>
  <si>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</si>
  <si>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</si>
  <si>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</si>
  <si>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</si>
  <si>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</si>
  <si>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</si>
  <si>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</si>
  <si>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</si>
  <si>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</si>
  <si>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</si>
  <si>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</si>
  <si>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</si>
  <si>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</si>
  <si>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</si>
  <si>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</si>
  <si>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</si>
  <si>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</si>
  <si>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</si>
  <si>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</si>
  <si>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</si>
  <si>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</si>
  <si>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</si>
  <si>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</si>
  <si>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</si>
  <si>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</si>
  <si>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</si>
  <si>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</si>
  <si>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</si>
  <si>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</si>
  <si>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</si>
  <si>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</si>
  <si>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</si>
  <si>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</si>
  <si>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</si>
  <si>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</si>
  <si>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</si>
  <si>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</si>
  <si>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</si>
  <si>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</si>
  <si>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</si>
  <si>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</si>
  <si>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</si>
  <si>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</si>
  <si>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</si>
  <si>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</si>
  <si>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</si>
  <si>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</si>
  <si>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</si>
  <si>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</si>
  <si>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</si>
  <si>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</si>
  <si>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</si>
  <si>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</si>
  <si>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</si>
  <si>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</si>
  <si>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</si>
  <si>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</si>
  <si>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</si>
  <si>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</si>
  <si>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</si>
  <si>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</si>
  <si>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</si>
  <si>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</si>
  <si>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</si>
  <si>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</si>
  <si>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</si>
  <si>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</si>
  <si>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</si>
  <si>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</si>
  <si>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</si>
  <si>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</si>
  <si>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</si>
  <si>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</si>
  <si>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</si>
  <si>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</si>
  <si>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</si>
  <si>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</si>
  <si>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</si>
  <si>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</si>
  <si>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</si>
  <si>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</si>
  <si>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</si>
  <si>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</si>
  <si>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</si>
  <si>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</si>
  <si>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</si>
  <si>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</si>
  <si>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</si>
  <si>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</si>
  <si>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</si>
  <si>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</si>
  <si>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</si>
  <si>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</si>
  <si>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</si>
  <si>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</si>
  <si>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</si>
  <si>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</si>
  <si>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</si>
  <si>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</si>
  <si>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</si>
  <si>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</si>
  <si>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</si>
  <si>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</si>
  <si>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</si>
  <si>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</si>
  <si>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</si>
  <si>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</si>
  <si>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</si>
  <si>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</si>
  <si>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</si>
  <si>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</si>
  <si>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</si>
  <si>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</si>
  <si>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</si>
  <si>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</si>
  <si>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</si>
  <si>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</si>
  <si>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</si>
  <si>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</si>
  <si>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</si>
  <si>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</si>
  <si>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</si>
  <si>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</si>
  <si>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</si>
  <si>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</si>
  <si>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</si>
  <si>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</si>
  <si>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</si>
  <si>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</si>
  <si>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</si>
  <si>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</si>
  <si>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</si>
  <si>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</si>
  <si>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</si>
  <si>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</si>
  <si>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</si>
  <si>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</si>
  <si>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</si>
  <si>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</si>
  <si>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</si>
  <si>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</si>
  <si>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</si>
  <si>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</si>
  <si>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</si>
  <si>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</si>
  <si>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</si>
  <si>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</si>
  <si>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</si>
  <si>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</si>
  <si>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</si>
  <si>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</si>
  <si>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</si>
  <si>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</si>
  <si>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</si>
  <si>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</si>
  <si>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</si>
  <si>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</si>
  <si>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</si>
  <si>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</si>
  <si>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</si>
  <si>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</si>
  <si>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</si>
  <si>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</si>
  <si>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</si>
  <si>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</si>
  <si>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</si>
  <si>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</si>
  <si>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</si>
  <si>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</si>
  <si>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</si>
  <si>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</si>
  <si>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</si>
  <si>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</si>
  <si>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</si>
  <si>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</si>
  <si>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</si>
  <si>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</si>
  <si>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</si>
  <si>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</si>
  <si>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</si>
  <si>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</si>
  <si>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</si>
  <si>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</si>
  <si>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</si>
  <si>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</si>
  <si>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</si>
  <si>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</si>
  <si>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</si>
  <si>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</si>
  <si>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</si>
  <si>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</si>
  <si>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</si>
  <si>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</si>
  <si>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</si>
  <si>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</si>
  <si>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</si>
  <si>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</si>
  <si>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</si>
  <si>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</si>
  <si>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</si>
  <si>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</si>
  <si>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</si>
  <si>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</si>
  <si>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</si>
  <si>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</si>
  <si>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</si>
  <si>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</si>
  <si>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</si>
  <si>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</si>
  <si>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</si>
  <si>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</si>
  <si>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</si>
  <si>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</si>
  <si>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</si>
  <si>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</si>
  <si>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</si>
  <si>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</si>
  <si>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</si>
  <si>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</si>
  <si>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</si>
  <si>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</si>
  <si>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</si>
  <si>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</si>
  <si>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</si>
  <si>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</si>
  <si>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</si>
  <si>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</si>
  <si>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</si>
  <si>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</si>
  <si>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</si>
  <si>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</si>
  <si>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</si>
  <si>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</si>
  <si>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</si>
  <si>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</si>
  <si>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</si>
  <si>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</si>
  <si>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</si>
  <si>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</si>
  <si>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</si>
  <si>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</si>
  <si>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</si>
  <si>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</si>
  <si>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</si>
  <si>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</si>
  <si>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</si>
  <si>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</si>
  <si>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</si>
  <si>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</si>
  <si>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</si>
  <si>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</si>
  <si>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</si>
  <si>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</si>
  <si>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</si>
  <si>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</si>
  <si>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</si>
  <si>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</si>
  <si>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</si>
  <si>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</si>
  <si>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</si>
  <si>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</si>
  <si>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</si>
  <si>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</si>
  <si>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</si>
  <si>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</si>
  <si>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</si>
  <si>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</si>
  <si>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</si>
  <si>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</si>
  <si>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</si>
  <si>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</si>
  <si>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</si>
  <si>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</si>
  <si>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</si>
  <si>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</si>
  <si>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</si>
  <si>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</si>
  <si>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</si>
  <si>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</si>
  <si>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</si>
  <si>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</si>
  <si>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</si>
  <si>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</si>
  <si>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</si>
  <si>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</si>
  <si>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</si>
  <si>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</si>
  <si>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</si>
  <si>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</si>
  <si>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</si>
  <si>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</si>
  <si>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</si>
  <si>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</si>
  <si>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</si>
  <si>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</si>
  <si>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</si>
  <si>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</si>
  <si>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</si>
  <si>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</si>
  <si>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</si>
  <si>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</si>
  <si>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</si>
  <si>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</si>
  <si>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</si>
  <si>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</si>
  <si>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</si>
  <si>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</si>
  <si>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</si>
  <si>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</si>
  <si>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</si>
  <si>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</si>
  <si>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</si>
  <si>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</si>
  <si>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</si>
  <si>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</si>
  <si>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</si>
  <si>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</si>
  <si>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</si>
  <si>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</si>
  <si>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</si>
  <si>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</si>
  <si>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</si>
  <si>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</si>
  <si>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</si>
  <si>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</si>
  <si>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</si>
  <si>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</si>
  <si>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</si>
  <si>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</si>
  <si>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</si>
  <si>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</si>
  <si>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</si>
  <si>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</si>
  <si>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</si>
  <si>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</si>
  <si>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</si>
  <si>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</si>
  <si>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</si>
  <si>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</si>
  <si>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</si>
  <si>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</si>
  <si>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</si>
  <si>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</si>
  <si>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</si>
  <si>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</si>
  <si>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</si>
  <si>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</si>
  <si>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</si>
  <si>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</si>
  <si>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</si>
  <si>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</si>
  <si>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</si>
  <si>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</si>
  <si>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</si>
  <si>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</si>
  <si>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</si>
  <si>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</si>
  <si>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</si>
  <si>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</si>
  <si>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</si>
  <si>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</si>
  <si>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</si>
  <si>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</si>
  <si>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</si>
  <si>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</si>
  <si>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</si>
  <si>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</si>
  <si>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</si>
  <si>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</si>
  <si>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</si>
  <si>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</si>
  <si>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</si>
  <si>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</si>
  <si>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</si>
  <si>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</si>
  <si>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</si>
  <si>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</si>
  <si>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</si>
  <si>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</si>
  <si>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</si>
  <si>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</si>
  <si>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</si>
  <si>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</si>
  <si>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</si>
  <si>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</si>
  <si>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</si>
  <si>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</si>
  <si>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</si>
  <si>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</si>
  <si>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</si>
  <si>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</si>
  <si>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</si>
  <si>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</si>
  <si>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</si>
  <si>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</si>
  <si>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</si>
  <si>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</si>
  <si>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</si>
  <si>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</si>
  <si>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</si>
  <si>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</si>
  <si>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</si>
  <si>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</si>
  <si>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</si>
  <si>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</si>
  <si>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</si>
  <si>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</si>
  <si>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</si>
  <si>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</si>
  <si>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</si>
  <si>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</si>
  <si>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</si>
  <si>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</si>
  <si>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</si>
  <si>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</si>
  <si>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</si>
  <si>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</si>
  <si>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</si>
  <si>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</si>
  <si>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</si>
  <si>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</si>
  <si>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</si>
  <si>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</si>
  <si>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</si>
  <si>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</si>
  <si>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</si>
  <si>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</si>
  <si>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</si>
  <si>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</si>
  <si>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</si>
  <si>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</si>
  <si>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</si>
  <si>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</si>
  <si>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</si>
  <si>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</si>
  <si>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</si>
  <si>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</si>
  <si>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</si>
  <si>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</si>
  <si>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</si>
  <si>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</si>
  <si>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</si>
  <si>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</si>
  <si>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</si>
  <si>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</si>
  <si>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</si>
  <si>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</si>
  <si>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</si>
  <si>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</si>
  <si>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</si>
  <si>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</si>
  <si>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</si>
  <si>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</si>
  <si>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</si>
  <si>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</si>
  <si>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</si>
  <si>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</si>
  <si>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</si>
  <si>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</si>
  <si>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</si>
  <si>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</si>
  <si>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</si>
  <si>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</si>
  <si>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</si>
  <si>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</si>
  <si>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</si>
  <si>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</si>
  <si>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</si>
  <si>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</si>
  <si>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</si>
  <si>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</si>
  <si>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</si>
  <si>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</si>
  <si>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</si>
  <si>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</si>
  <si>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</si>
  <si>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</si>
  <si>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</si>
  <si>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</si>
  <si>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</si>
  <si>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</si>
  <si>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</si>
  <si>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</si>
  <si>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</si>
  <si>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</si>
  <si>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</si>
  <si>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</si>
  <si>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</si>
  <si>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</si>
  <si>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</si>
  <si>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</si>
  <si>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</si>
  <si>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</si>
  <si>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</si>
  <si>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</si>
  <si>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</si>
  <si>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</si>
  <si>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</si>
  <si>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</si>
  <si>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</si>
  <si>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</si>
  <si>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</si>
  <si>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</si>
  <si>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</si>
  <si>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</si>
  <si>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</si>
  <si>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</si>
  <si>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</si>
  <si>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</si>
  <si>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</si>
  <si>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</si>
  <si>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</si>
  <si>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</si>
  <si>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</si>
  <si>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</si>
  <si>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</si>
  <si>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</si>
  <si>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</si>
  <si>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</si>
  <si>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</si>
  <si>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</si>
  <si>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</si>
  <si>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</si>
  <si>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</si>
  <si>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</si>
  <si>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</si>
  <si>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</si>
  <si>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</si>
  <si>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</si>
  <si>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</si>
  <si>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</si>
  <si>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</si>
  <si>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</si>
  <si>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</si>
  <si>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</si>
  <si>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</si>
  <si>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</si>
  <si>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</si>
  <si>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</si>
  <si>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</si>
  <si>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</si>
  <si>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</si>
  <si>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</si>
  <si>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</si>
  <si>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</si>
  <si>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</si>
  <si>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</si>
  <si>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</si>
  <si>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</si>
  <si>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</si>
  <si>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</si>
  <si>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</si>
  <si>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</si>
  <si>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</si>
  <si>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</si>
  <si>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</si>
  <si>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</si>
  <si>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</si>
  <si>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</si>
  <si>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</si>
  <si>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</si>
  <si>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</si>
  <si>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</si>
  <si>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</si>
  <si>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</si>
  <si>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</si>
  <si>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</si>
  <si>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</si>
  <si>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</si>
  <si>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</si>
  <si>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</si>
  <si>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</si>
  <si>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</si>
  <si>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</si>
  <si>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</si>
  <si>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</si>
  <si>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</si>
  <si>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</si>
  <si>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</si>
  <si>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</si>
  <si>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</si>
  <si>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</si>
  <si>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</si>
  <si>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</si>
  <si>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</si>
  <si>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</si>
  <si>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</si>
  <si>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</si>
  <si>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</si>
  <si>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</si>
  <si>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</si>
  <si>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</si>
  <si>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</si>
  <si>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</si>
  <si>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</si>
  <si>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</si>
  <si>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</si>
  <si>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</si>
  <si>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</si>
  <si>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</si>
  <si>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</si>
  <si>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</si>
  <si>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</si>
  <si>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</si>
  <si>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</si>
  <si>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</si>
  <si>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</si>
  <si>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</si>
  <si>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</si>
  <si>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</si>
  <si>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</si>
  <si>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</si>
  <si>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</si>
  <si>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</si>
  <si>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</si>
  <si>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</si>
  <si>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</si>
  <si>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</si>
  <si>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</si>
  <si>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</si>
  <si>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</si>
  <si>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</si>
  <si>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</si>
  <si>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</si>
  <si>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</si>
  <si>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</si>
  <si>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</si>
  <si>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</si>
  <si>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</si>
  <si>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</si>
  <si>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</si>
  <si>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</si>
  <si>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</si>
  <si>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</si>
  <si>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</si>
  <si>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</si>
  <si>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</si>
  <si>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</si>
  <si>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</si>
  <si>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</si>
  <si>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</si>
  <si>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</si>
  <si>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</si>
  <si>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</si>
  <si>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</si>
  <si>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</si>
  <si>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</si>
  <si>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</si>
  <si>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</si>
  <si>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</si>
  <si>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</si>
  <si>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</si>
  <si>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</si>
  <si>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</si>
  <si>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</si>
  <si>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</si>
  <si>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</si>
  <si>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</si>
  <si>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</si>
  <si>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</si>
  <si>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</si>
  <si>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</si>
  <si>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</si>
  <si>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</si>
  <si>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</si>
  <si>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</si>
  <si>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</si>
  <si>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</si>
  <si>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</si>
  <si>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</si>
  <si>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</si>
  <si>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</si>
  <si>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</si>
  <si>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</si>
  <si>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</si>
  <si>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</si>
  <si>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</si>
  <si>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</si>
  <si>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</si>
  <si>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</si>
  <si>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</si>
  <si>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</si>
  <si>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</si>
  <si>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</si>
  <si>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</si>
  <si>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</si>
  <si>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</si>
  <si>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</si>
  <si>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</si>
  <si>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</si>
  <si>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</si>
  <si>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</si>
  <si>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</si>
  <si>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</si>
  <si>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</si>
  <si>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</si>
  <si>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</si>
  <si>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</si>
  <si>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</si>
  <si>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</si>
  <si>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</si>
  <si>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</si>
  <si>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</si>
  <si>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</si>
  <si>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</si>
  <si>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</si>
  <si>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</si>
  <si>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</si>
  <si>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</si>
  <si>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</si>
  <si>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</si>
  <si>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</si>
  <si>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</si>
  <si>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</si>
  <si>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</si>
  <si>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</si>
  <si>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</si>
  <si>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</si>
  <si>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</si>
  <si>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</si>
  <si>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</si>
  <si>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</si>
  <si>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</si>
  <si>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</si>
  <si>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</si>
  <si>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</si>
  <si>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</si>
  <si>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</si>
  <si>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</si>
  <si>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</si>
  <si>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</si>
  <si>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</si>
  <si>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</si>
  <si>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</si>
  <si>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</si>
  <si>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</si>
  <si>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</si>
  <si>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</si>
  <si>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</si>
  <si>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</si>
  <si>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</si>
  <si>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</si>
  <si>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</si>
  <si>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</si>
  <si>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</si>
  <si>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</si>
  <si>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</si>
  <si>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</si>
  <si>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</si>
  <si>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</si>
  <si>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</si>
  <si>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</si>
  <si>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</si>
  <si>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</si>
  <si>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</si>
  <si>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</si>
  <si>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</si>
  <si>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</si>
  <si>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</si>
  <si>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</si>
  <si>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</si>
  <si>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</si>
  <si>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</si>
  <si>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</si>
  <si>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</si>
  <si>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</si>
  <si>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</si>
  <si>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</si>
  <si>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</si>
  <si>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</si>
  <si>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</si>
  <si>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</si>
  <si>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</si>
  <si>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</si>
  <si>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</si>
  <si>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</si>
  <si>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</si>
  <si>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</si>
  <si>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</si>
  <si>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</si>
  <si>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</si>
  <si>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</si>
  <si>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</si>
  <si>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</si>
  <si>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</si>
  <si>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</si>
  <si>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</si>
  <si>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</si>
  <si>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</si>
  <si>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</si>
  <si>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</si>
  <si>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</si>
  <si>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</si>
  <si>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</si>
  <si>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</si>
  <si>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</si>
  <si>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</si>
  <si>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</si>
  <si>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</si>
  <si>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</si>
  <si>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</si>
  <si>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</si>
  <si>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</si>
  <si>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</si>
  <si>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</si>
  <si>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</si>
  <si>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</si>
  <si>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</si>
  <si>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</si>
  <si>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</si>
  <si>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</si>
  <si>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</si>
  <si>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</si>
  <si>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</si>
  <si>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</si>
  <si>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</si>
  <si>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</si>
  <si>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</si>
  <si>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</si>
  <si>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</si>
  <si>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</si>
  <si>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</si>
  <si>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</si>
  <si>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</si>
  <si>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</si>
  <si>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</si>
  <si>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</si>
  <si>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</si>
  <si>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</si>
  <si>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</si>
  <si>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</si>
  <si>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</si>
  <si>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</si>
  <si>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</si>
  <si>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</si>
  <si>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</si>
  <si>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</si>
  <si>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</si>
  <si>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</si>
  <si>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</si>
  <si>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</si>
  <si>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</si>
  <si>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</si>
  <si>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</si>
  <si>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</si>
  <si>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</si>
  <si>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</si>
  <si>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</si>
  <si>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</si>
  <si>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</si>
  <si>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</si>
  <si>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</si>
  <si>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</si>
  <si>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</si>
  <si>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</si>
  <si>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</si>
  <si>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</si>
  <si>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</si>
  <si>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</si>
  <si>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</si>
  <si>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</si>
  <si>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</si>
  <si>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</si>
  <si>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</si>
  <si>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</si>
  <si>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</si>
  <si>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</si>
  <si>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</si>
  <si>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</si>
  <si>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</si>
  <si>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</si>
  <si>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</si>
  <si>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</si>
  <si>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</si>
  <si>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</si>
  <si>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</si>
  <si>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</si>
  <si>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</si>
  <si>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</si>
  <si>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</si>
  <si>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</si>
  <si>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</si>
  <si>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</si>
  <si>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</si>
  <si>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</si>
  <si>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</si>
  <si>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</si>
  <si>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</si>
  <si>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</si>
  <si>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</si>
  <si>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</si>
  <si>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</si>
  <si>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</si>
  <si>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</si>
  <si>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</si>
  <si>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</si>
  <si>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</si>
  <si>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</si>
  <si>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</si>
  <si>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</si>
  <si>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</si>
  <si>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</si>
  <si>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</si>
  <si>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</si>
  <si>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</si>
  <si>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</si>
  <si>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</si>
  <si>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</si>
  <si>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</si>
  <si>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</si>
  <si>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</si>
  <si>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</si>
  <si>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</si>
  <si>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</si>
  <si>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</si>
  <si>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</si>
  <si>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</si>
  <si>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</si>
  <si>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</si>
  <si>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</si>
  <si>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</si>
  <si>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</si>
  <si>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</si>
  <si>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</si>
  <si>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</si>
  <si>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</si>
  <si>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</si>
  <si>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</si>
  <si>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</si>
  <si>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</si>
  <si>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</si>
  <si>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</si>
  <si>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</si>
  <si>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</si>
  <si>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</si>
  <si>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</si>
  <si>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</si>
  <si>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</si>
  <si>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</si>
  <si>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</si>
  <si>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</si>
  <si>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</si>
  <si>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</si>
  <si>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</si>
  <si>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</si>
  <si>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</si>
  <si>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</si>
  <si>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</si>
  <si>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</si>
  <si>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</si>
  <si>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</si>
  <si>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</si>
  <si>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</si>
  <si>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</si>
  <si>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</si>
  <si>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</si>
  <si>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</si>
  <si>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</si>
  <si>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</si>
  <si>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</si>
  <si>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</si>
  <si>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</si>
  <si>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</si>
  <si>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</si>
  <si>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</si>
  <si>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</si>
  <si>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</si>
  <si>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</si>
  <si>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</si>
  <si>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</si>
  <si>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</si>
  <si>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</si>
  <si>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</si>
  <si>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</si>
  <si>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</si>
  <si>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</si>
  <si>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</si>
  <si>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</si>
  <si>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</si>
  <si>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</si>
  <si>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</si>
  <si>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</si>
  <si>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</si>
  <si>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</si>
  <si>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</si>
  <si>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</si>
  <si>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</si>
  <si>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</si>
  <si>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</si>
  <si>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</si>
  <si>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</si>
  <si>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</si>
  <si>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</si>
  <si>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</si>
  <si>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</si>
  <si>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</si>
  <si>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</si>
  <si>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</si>
  <si>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</si>
  <si>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</si>
  <si>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</si>
  <si>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</si>
  <si>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</si>
  <si>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</si>
  <si>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</si>
  <si>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</si>
  <si>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</si>
  <si>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</si>
  <si>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</si>
  <si>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</si>
  <si>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</si>
  <si>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</si>
  <si>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</si>
  <si>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</si>
  <si>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</si>
  <si>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</si>
  <si>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</si>
  <si>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</si>
  <si>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</si>
  <si>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</si>
  <si>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</si>
  <si>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</si>
  <si>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</si>
  <si>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</si>
  <si>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</si>
  <si>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</si>
  <si>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</si>
  <si>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</si>
  <si>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</si>
  <si>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</si>
  <si>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</si>
  <si>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</si>
  <si>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</si>
  <si>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</si>
  <si>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</si>
  <si>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</si>
  <si>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</si>
  <si>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</si>
  <si>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</si>
  <si>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</si>
  <si>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</si>
  <si>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</si>
  <si>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</si>
  <si>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</si>
  <si>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</si>
  <si>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</si>
  <si>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</si>
  <si>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</si>
  <si>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</si>
  <si>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</si>
  <si>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</si>
  <si>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</si>
  <si>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</si>
  <si>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</si>
  <si>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</si>
  <si>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</si>
  <si>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</si>
  <si>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</si>
  <si>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</si>
  <si>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</si>
  <si>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</si>
  <si>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</si>
  <si>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</si>
  <si>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</si>
  <si>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</si>
  <si>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</si>
  <si>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</si>
  <si>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</si>
  <si>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</si>
  <si>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</si>
  <si>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</si>
  <si>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</si>
  <si>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</si>
  <si>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</si>
  <si>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</si>
  <si>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</si>
  <si>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</si>
  <si>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</si>
  <si>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</si>
  <si>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</si>
  <si>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</si>
  <si>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</si>
  <si>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</si>
  <si>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</si>
  <si>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</si>
  <si>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</si>
  <si>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</si>
  <si>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</si>
  <si>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</si>
  <si>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</si>
  <si>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</si>
  <si>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</si>
  <si>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</si>
  <si>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</si>
  <si>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</si>
  <si>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</si>
  <si>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</si>
  <si>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</si>
  <si>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</si>
  <si>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</si>
  <si>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</si>
  <si>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</si>
  <si>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</si>
  <si>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</si>
  <si>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</si>
  <si>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</si>
  <si>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</si>
  <si>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</si>
  <si>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</si>
  <si>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</si>
  <si>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</si>
  <si>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</si>
  <si>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</si>
  <si>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</si>
  <si>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</si>
  <si>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</si>
  <si>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</si>
  <si>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</si>
  <si>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</si>
  <si>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</si>
  <si>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</si>
  <si>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</si>
  <si>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</si>
  <si>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</si>
  <si>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</si>
  <si>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</si>
  <si>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</si>
  <si>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</si>
  <si>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</si>
  <si>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</si>
  <si>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</si>
  <si>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</si>
  <si>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</si>
  <si>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</si>
  <si>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</si>
  <si>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</si>
  <si>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</si>
  <si>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</si>
  <si>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</si>
  <si>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</si>
  <si>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</si>
  <si>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</si>
  <si>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</si>
  <si>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</si>
  <si>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</si>
  <si>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</si>
  <si>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</si>
  <si>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</si>
  <si>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</si>
  <si>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</si>
  <si>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</si>
  <si>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</si>
  <si>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</si>
  <si>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</si>
  <si>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</si>
  <si>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</si>
  <si>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</si>
  <si>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</si>
  <si>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</si>
  <si>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</si>
  <si>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</si>
  <si>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</si>
  <si>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</si>
  <si>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</si>
  <si>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</si>
  <si>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</si>
  <si>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</si>
  <si>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</si>
  <si>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</si>
  <si>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</si>
  <si>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</si>
  <si>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</si>
  <si>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</si>
  <si>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</si>
  <si>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</si>
  <si>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</si>
  <si>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</si>
  <si>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</si>
  <si>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</si>
  <si>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</si>
  <si>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</si>
  <si>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</si>
  <si>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</si>
  <si>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</si>
  <si>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</si>
  <si>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</si>
  <si>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</si>
  <si>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</si>
  <si>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</si>
  <si>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</si>
  <si>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</si>
  <si>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</si>
  <si>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</si>
  <si>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</si>
  <si>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</si>
  <si>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</si>
  <si>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</si>
  <si>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</si>
  <si>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</si>
  <si>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</si>
  <si>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</si>
  <si>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</si>
  <si>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</si>
  <si>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</si>
  <si>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</si>
  <si>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</si>
  <si>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</si>
  <si>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</si>
  <si>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</si>
  <si>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</si>
  <si>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</si>
  <si>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</si>
  <si>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</si>
  <si>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</si>
  <si>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</si>
  <si>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</si>
  <si>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</si>
  <si>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</si>
  <si>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</si>
  <si>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</si>
  <si>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</si>
  <si>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</si>
  <si>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</si>
  <si>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</si>
  <si>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</si>
  <si>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</si>
  <si>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</si>
  <si>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</si>
  <si>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</si>
  <si>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</si>
  <si>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</si>
  <si>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</si>
  <si>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</si>
  <si>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</si>
  <si>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</si>
  <si>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</si>
  <si>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</si>
  <si>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</si>
  <si>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</si>
  <si>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</si>
  <si>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</si>
  <si>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</si>
  <si>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</si>
  <si>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</si>
  <si>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</si>
  <si>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</si>
  <si>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</si>
  <si>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</si>
  <si>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</si>
  <si>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</si>
  <si>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</si>
  <si>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</si>
  <si>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</si>
  <si>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</si>
  <si>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</si>
  <si>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</si>
  <si>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</si>
  <si>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</si>
  <si>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</si>
  <si>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</si>
  <si>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</si>
  <si>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</si>
  <si>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</si>
  <si>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</si>
  <si>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</si>
  <si>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</si>
  <si>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</si>
  <si>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</si>
  <si>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</si>
  <si>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</si>
  <si>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</si>
  <si>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</si>
  <si>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</si>
  <si>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</si>
  <si>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</si>
  <si>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</si>
  <si>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</si>
  <si>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</si>
  <si>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</si>
  <si>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</si>
  <si>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</si>
  <si>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</si>
  <si>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</si>
  <si>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</si>
  <si>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</si>
  <si>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</si>
  <si>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</si>
  <si>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</si>
  <si>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</si>
  <si>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</si>
  <si>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</si>
  <si>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</si>
  <si>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</si>
  <si>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</si>
  <si>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</si>
  <si>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</si>
  <si>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</si>
  <si>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</si>
  <si>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</si>
  <si>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</si>
  <si>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</si>
  <si>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</si>
  <si>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</si>
  <si>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</si>
  <si>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</si>
  <si>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</si>
  <si>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</si>
  <si>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</si>
  <si>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</si>
  <si>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</si>
  <si>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</si>
  <si>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</si>
  <si>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</si>
  <si>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</si>
  <si>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</si>
  <si>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</si>
  <si>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</si>
  <si>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</si>
  <si>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</si>
  <si>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</si>
  <si>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</si>
  <si>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</si>
  <si>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</si>
  <si>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</si>
  <si>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</si>
  <si>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</si>
  <si>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</si>
  <si>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</si>
  <si>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</si>
  <si>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</si>
  <si>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</si>
  <si>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</si>
  <si>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</si>
  <si>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</si>
  <si>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</si>
  <si>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</si>
  <si>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</si>
  <si>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</si>
  <si>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</si>
  <si>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</si>
  <si>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</si>
  <si>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</si>
  <si>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</si>
  <si>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</si>
  <si>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</si>
  <si>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</si>
  <si>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</si>
  <si>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</si>
  <si>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</si>
  <si>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</si>
  <si>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</si>
  <si>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</si>
  <si>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</si>
  <si>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</si>
  <si>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</si>
  <si>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</si>
  <si>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</si>
  <si>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</si>
  <si>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</si>
  <si>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</si>
  <si>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</si>
  <si>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</si>
  <si>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</si>
  <si>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</si>
  <si>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</si>
  <si>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</si>
  <si>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</si>
  <si>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</si>
  <si>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</si>
  <si>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</si>
  <si>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</si>
  <si>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</si>
  <si>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</si>
  <si>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</si>
  <si>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</si>
  <si>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</si>
  <si>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</si>
  <si>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</si>
  <si>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</si>
  <si>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</si>
  <si>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</si>
  <si>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</si>
  <si>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</si>
  <si>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</si>
  <si>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</si>
  <si>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</si>
  <si>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</si>
  <si>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</si>
  <si>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</si>
  <si>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</si>
  <si>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</si>
  <si>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</si>
  <si>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</si>
  <si>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</si>
  <si>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</si>
  <si>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</si>
  <si>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</si>
  <si>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</si>
  <si>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</si>
  <si>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</si>
  <si>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</si>
  <si>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</si>
  <si>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</si>
  <si>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</si>
  <si>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</si>
  <si>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</si>
  <si>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</si>
  <si>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</si>
  <si>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</si>
  <si>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</si>
  <si>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</si>
  <si>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</si>
  <si>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</si>
  <si>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</si>
  <si>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</si>
  <si>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</si>
  <si>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</si>
  <si>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</si>
  <si>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</si>
  <si>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</si>
  <si>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</si>
  <si>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</si>
  <si>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</si>
  <si>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</si>
  <si>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</si>
  <si>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</si>
  <si>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</si>
  <si>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</si>
  <si>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</si>
  <si>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</si>
  <si>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</si>
  <si>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</si>
  <si>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</si>
  <si>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</si>
  <si>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</si>
  <si>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</si>
  <si>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</si>
  <si>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</si>
  <si>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</si>
  <si>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</si>
  <si>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</si>
  <si>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</si>
  <si>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</si>
  <si>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</si>
  <si>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</si>
  <si>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</si>
  <si>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</si>
  <si>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</si>
  <si>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</si>
  <si>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</si>
  <si>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</si>
  <si>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</si>
  <si>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</si>
  <si>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</si>
  <si>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</si>
  <si>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</si>
  <si>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</si>
  <si>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</si>
  <si>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</si>
  <si>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</si>
  <si>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</si>
  <si>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</si>
  <si>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</si>
  <si>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</si>
  <si>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</si>
  <si>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</si>
  <si>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</si>
  <si>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</si>
  <si>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</si>
  <si>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</si>
  <si>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</si>
  <si>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</si>
  <si>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</si>
  <si>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</si>
  <si>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</si>
  <si>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</si>
  <si>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</si>
  <si>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</si>
  <si>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</si>
  <si>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</si>
  <si>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</si>
  <si>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</si>
  <si>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</si>
  <si>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</si>
  <si>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</si>
  <si>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</si>
  <si>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</si>
  <si>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</si>
  <si>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</si>
  <si>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</si>
  <si>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</si>
  <si>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</si>
  <si>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</si>
  <si>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</si>
  <si>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</si>
  <si>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</si>
  <si>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</si>
  <si>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</si>
  <si>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</si>
  <si>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</si>
  <si>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</si>
  <si>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</si>
  <si>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</si>
  <si>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</si>
  <si>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</si>
  <si>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</si>
  <si>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</si>
  <si>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</si>
  <si>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</si>
  <si>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</si>
  <si>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</si>
  <si>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</si>
  <si>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</si>
  <si>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</si>
  <si>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</si>
  <si>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</si>
  <si>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</si>
  <si>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</si>
  <si>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</si>
  <si>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</si>
  <si>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</si>
  <si>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</si>
  <si>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</si>
  <si>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</si>
  <si>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</si>
  <si>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</si>
  <si>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</si>
  <si>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</si>
  <si>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</si>
  <si>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</si>
  <si>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</si>
  <si>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</si>
  <si>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</si>
  <si>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</si>
  <si>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</si>
  <si>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</si>
  <si>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</si>
  <si>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</si>
  <si>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</si>
  <si>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</si>
  <si>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</si>
  <si>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</si>
  <si>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</si>
  <si>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</si>
  <si>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</si>
  <si>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</si>
  <si>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</si>
  <si>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</si>
  <si>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</si>
  <si>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</si>
  <si>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</si>
  <si>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</si>
  <si>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</si>
  <si>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</si>
  <si>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</si>
  <si>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</si>
  <si>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</si>
  <si>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</si>
  <si>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</si>
  <si>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</si>
  <si>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</si>
  <si>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</si>
  <si>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</si>
  <si>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</si>
  <si>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</si>
  <si>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</si>
  <si>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</si>
  <si>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</si>
  <si>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</si>
  <si>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</si>
  <si>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</si>
  <si>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</si>
  <si>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</si>
  <si>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</si>
  <si>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</si>
  <si>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</si>
  <si>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</si>
  <si>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</si>
  <si>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</si>
  <si>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</si>
  <si>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</si>
  <si>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</si>
  <si>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</si>
  <si>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</si>
  <si>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</si>
  <si>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</si>
  <si>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</si>
  <si>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</si>
  <si>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</si>
  <si>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</si>
  <si>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</si>
  <si>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</si>
  <si>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</si>
  <si>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</si>
  <si>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</si>
  <si>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</si>
  <si>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</si>
  <si>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</si>
  <si>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</si>
  <si>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</si>
  <si>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</si>
  <si>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</si>
  <si>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</si>
  <si>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</si>
  <si>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</si>
  <si>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</si>
  <si>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</si>
  <si>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</si>
  <si>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</si>
  <si>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</si>
  <si>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</si>
  <si>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</si>
  <si>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</si>
  <si>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</si>
  <si>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</si>
  <si>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</si>
  <si>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</si>
  <si>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</si>
  <si>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</si>
  <si>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</si>
  <si>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</si>
  <si>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</si>
  <si>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</si>
  <si>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</si>
  <si>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</si>
  <si>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</si>
  <si>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</si>
  <si>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</si>
  <si>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</si>
  <si>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</si>
  <si>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</si>
  <si>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</si>
  <si>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</si>
  <si>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</si>
  <si>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</si>
  <si>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</si>
  <si>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</si>
  <si>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</si>
  <si>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</si>
  <si>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</si>
  <si>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</si>
  <si>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</si>
  <si>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</si>
  <si>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</si>
  <si>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</si>
  <si>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</si>
  <si>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</si>
  <si>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</si>
  <si>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</si>
  <si>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</si>
  <si>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</si>
  <si>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</si>
  <si>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</si>
  <si>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</si>
  <si>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</si>
  <si>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</si>
  <si>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</si>
  <si>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</si>
  <si>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</si>
  <si>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</si>
  <si>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</si>
  <si>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</si>
  <si>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</si>
  <si>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</si>
  <si>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</si>
  <si>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</si>
  <si>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</si>
  <si>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</si>
  <si>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</si>
  <si>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</si>
  <si>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</si>
  <si>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</si>
  <si>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</si>
  <si>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</si>
  <si>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</si>
  <si>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</si>
  <si>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</si>
  <si>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</si>
  <si>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</si>
  <si>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</si>
  <si>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</si>
  <si>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</si>
  <si>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</si>
  <si>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</si>
  <si>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</si>
  <si>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</si>
  <si>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</si>
  <si>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</si>
  <si>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</si>
  <si>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</si>
  <si>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</si>
  <si>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</si>
  <si>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</si>
  <si>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</si>
  <si>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</si>
  <si>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</si>
  <si>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</si>
  <si>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</si>
  <si>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</si>
  <si>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</si>
  <si>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</si>
  <si>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</si>
  <si>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</si>
  <si>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</si>
  <si>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</si>
  <si>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</si>
  <si>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</si>
  <si>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</si>
  <si>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</si>
  <si>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</si>
  <si>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</si>
  <si>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</si>
  <si>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</si>
  <si>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</si>
  <si>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</si>
  <si>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</si>
  <si>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</si>
  <si>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</si>
  <si>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</si>
  <si>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</si>
  <si>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</si>
  <si>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</si>
  <si>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</si>
  <si>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</si>
  <si>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</si>
  <si>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</si>
  <si>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</si>
  <si>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</si>
  <si>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</si>
  <si>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</si>
  <si>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</si>
  <si>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</si>
  <si>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</si>
  <si>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</si>
  <si>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</si>
  <si>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</si>
  <si>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</si>
  <si>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</si>
  <si>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</si>
  <si>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</si>
  <si>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</si>
  <si>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</si>
  <si>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</si>
  <si>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</si>
  <si>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</si>
  <si>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</si>
  <si>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</si>
  <si>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</si>
  <si>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</si>
  <si>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</si>
  <si>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</si>
  <si>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</si>
  <si>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</si>
  <si>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</si>
  <si>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</si>
  <si>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</si>
  <si>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</si>
  <si>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</si>
  <si>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</si>
  <si>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</si>
  <si>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</si>
  <si>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</si>
  <si>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</si>
  <si>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</si>
  <si>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</si>
  <si>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</si>
  <si>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</si>
  <si>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</si>
  <si>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</si>
  <si>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</si>
  <si>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</si>
  <si>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</si>
  <si>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</si>
  <si>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</si>
  <si>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</si>
  <si>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</si>
  <si>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</si>
  <si>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</si>
  <si>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</si>
  <si>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</si>
  <si>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</si>
  <si>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</si>
  <si>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</si>
  <si>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</si>
  <si>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</si>
  <si>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</si>
  <si>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</si>
  <si>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</si>
  <si>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</si>
  <si>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</si>
  <si>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</si>
  <si>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</si>
  <si>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</si>
  <si>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</si>
  <si>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</si>
  <si>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</si>
  <si>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</si>
  <si>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</si>
  <si>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</si>
  <si>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</si>
  <si>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</si>
  <si>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</si>
  <si>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</si>
  <si>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</si>
  <si>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</si>
  <si>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</si>
  <si>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</si>
  <si>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</si>
  <si>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</si>
  <si>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</si>
  <si>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</si>
  <si>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</si>
  <si>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</si>
  <si>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</si>
  <si>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</si>
  <si>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</si>
  <si>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</si>
  <si>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</si>
  <si>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</si>
  <si>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</si>
  <si>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</si>
  <si>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</si>
  <si>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</si>
  <si>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</si>
  <si>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</si>
  <si>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</si>
  <si>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</si>
  <si>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</si>
  <si>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</si>
  <si>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</si>
  <si>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</si>
  <si>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</si>
  <si>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</si>
  <si>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</si>
  <si>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</si>
  <si>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</si>
  <si>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</si>
  <si>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</si>
  <si>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</si>
  <si>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</si>
  <si>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</si>
  <si>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</si>
  <si>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</si>
  <si>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</si>
  <si>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</si>
  <si>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</si>
  <si>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</si>
  <si>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</si>
  <si>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</si>
  <si>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</si>
  <si>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</si>
  <si>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</si>
  <si>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</si>
  <si>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</si>
  <si>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</si>
  <si>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</si>
  <si>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</si>
  <si>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</si>
  <si>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</si>
  <si>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</si>
  <si>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</si>
  <si>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</si>
  <si>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</si>
  <si>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</si>
  <si>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</si>
  <si>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</si>
  <si>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</si>
  <si>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</si>
  <si>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</si>
  <si>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</si>
  <si>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</si>
  <si>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</si>
  <si>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</si>
  <si>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</si>
  <si>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</si>
  <si>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</si>
  <si>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</si>
  <si>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</si>
  <si>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</si>
  <si>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</si>
  <si>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</si>
  <si>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</si>
  <si>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</si>
  <si>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</si>
  <si>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</si>
  <si>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</si>
  <si>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</si>
  <si>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</si>
  <si>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</si>
  <si>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</si>
  <si>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</si>
  <si>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</si>
  <si>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</si>
  <si>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</si>
  <si>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</si>
  <si>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</si>
  <si>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</si>
  <si>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</si>
  <si>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</si>
  <si>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</si>
  <si>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</si>
  <si>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</si>
  <si>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</si>
  <si>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</si>
  <si>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</si>
  <si>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</si>
  <si>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</si>
  <si>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</si>
  <si>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</si>
  <si>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</si>
  <si>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</si>
  <si>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</si>
  <si>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</si>
  <si>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</si>
  <si>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</si>
  <si>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</si>
  <si>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</si>
  <si>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</si>
  <si>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</si>
  <si>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</si>
  <si>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</si>
  <si>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</si>
  <si>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</si>
  <si>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</si>
  <si>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</si>
  <si>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</si>
  <si>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</si>
  <si>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</si>
  <si>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</si>
  <si>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</si>
  <si>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</si>
  <si>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</si>
  <si>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</si>
  <si>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</si>
  <si>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</si>
  <si>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</si>
  <si>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</si>
  <si>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</si>
  <si>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</si>
  <si>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</si>
  <si>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</si>
  <si>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</si>
  <si>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</si>
  <si>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</si>
  <si>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</si>
  <si>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</si>
  <si>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</si>
  <si>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</si>
  <si>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</si>
  <si>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</si>
  <si>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</si>
  <si>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</si>
  <si>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</si>
  <si>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</si>
  <si>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</si>
  <si>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</si>
  <si>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</si>
  <si>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</si>
  <si>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</si>
  <si>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</si>
  <si>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</si>
  <si>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</si>
  <si>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</si>
  <si>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</si>
  <si>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</si>
  <si>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</si>
  <si>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</si>
  <si>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</si>
  <si>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</si>
  <si>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</si>
  <si>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</si>
  <si>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</si>
  <si>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</si>
  <si>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</si>
  <si>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</si>
  <si>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</si>
  <si>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</si>
  <si>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</si>
  <si>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</si>
  <si>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</si>
  <si>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</si>
  <si>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</si>
  <si>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</si>
  <si>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</si>
  <si>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</si>
  <si>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</si>
  <si>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</si>
  <si>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</si>
  <si>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</si>
  <si>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</si>
  <si>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</si>
  <si>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</si>
  <si>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</si>
  <si>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</si>
  <si>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</si>
  <si>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</si>
  <si>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</si>
  <si>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</si>
  <si>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</si>
  <si>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</si>
  <si>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</si>
  <si>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</si>
  <si>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</si>
  <si>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</si>
  <si>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</si>
  <si>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</si>
  <si>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</si>
  <si>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</si>
  <si>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</si>
  <si>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</si>
  <si>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</si>
  <si>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</si>
  <si>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</si>
  <si>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</si>
  <si>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</si>
  <si>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</si>
  <si>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</si>
  <si>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</si>
  <si>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</si>
  <si>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</si>
  <si>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</si>
  <si>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</si>
  <si>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</si>
  <si>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</si>
  <si>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</si>
  <si>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</si>
  <si>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</si>
  <si>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</si>
  <si>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</si>
  <si>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</si>
  <si>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</si>
  <si>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</si>
  <si>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</si>
  <si>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</si>
  <si>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</si>
  <si>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</si>
  <si>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</si>
  <si>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</si>
  <si>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</si>
  <si>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</si>
  <si>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</si>
  <si>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</si>
  <si>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</si>
  <si>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</si>
  <si>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</si>
  <si>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</si>
  <si>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</si>
  <si>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</si>
  <si>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</si>
  <si>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</si>
  <si>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</si>
  <si>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</si>
  <si>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</si>
  <si>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</si>
  <si>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</si>
  <si>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</si>
  <si>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</si>
  <si>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</si>
  <si>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</si>
  <si>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</si>
  <si>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</si>
  <si>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</si>
  <si>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</si>
  <si>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</si>
  <si>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</si>
  <si>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</si>
  <si>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</si>
  <si>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</si>
  <si>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</si>
  <si>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</si>
  <si>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</si>
  <si>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</si>
  <si>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</si>
  <si>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</si>
  <si>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</si>
  <si>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</si>
  <si>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</si>
  <si>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</si>
  <si>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</si>
  <si>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</si>
  <si>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</si>
  <si>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</si>
  <si>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</si>
  <si>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</si>
  <si>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</si>
  <si>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</si>
  <si>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</si>
  <si>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</si>
  <si>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</si>
  <si>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</si>
  <si>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</si>
  <si>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</si>
  <si>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</si>
  <si>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</si>
  <si>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</si>
  <si>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</si>
  <si>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</si>
  <si>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</si>
  <si>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</si>
  <si>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</si>
  <si>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</si>
  <si>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</si>
  <si>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</si>
  <si>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</si>
  <si>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</si>
  <si>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</si>
  <si>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</si>
  <si>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</si>
  <si>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</si>
  <si>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</si>
  <si>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</si>
  <si>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</si>
  <si>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</si>
  <si>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</si>
  <si>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</si>
  <si>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</si>
  <si>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</si>
  <si>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</si>
  <si>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</si>
  <si>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</si>
  <si>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</si>
  <si>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</si>
  <si>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</si>
  <si>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</si>
  <si>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</si>
  <si>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</si>
  <si>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</si>
  <si>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</si>
  <si>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</si>
  <si>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</si>
  <si>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</si>
  <si>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</si>
  <si>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</si>
  <si>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</si>
  <si>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</si>
  <si>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</si>
  <si>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</si>
  <si>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</si>
  <si>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</si>
  <si>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</si>
  <si>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</si>
  <si>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</si>
  <si>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</si>
  <si>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</si>
  <si>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</si>
  <si>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</si>
  <si>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</si>
  <si>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</si>
  <si>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</si>
  <si>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</si>
  <si>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</si>
  <si>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</si>
  <si>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</si>
  <si>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</si>
  <si>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</si>
  <si>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</si>
  <si>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</si>
  <si>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</si>
  <si>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</si>
  <si>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</si>
  <si>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</si>
  <si>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</si>
  <si>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</si>
  <si>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</si>
  <si>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</si>
  <si>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</si>
  <si>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</si>
  <si>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</si>
  <si>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</si>
  <si>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</si>
  <si>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</si>
  <si>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</si>
  <si>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</si>
  <si>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</si>
  <si>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</si>
  <si>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</si>
  <si>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</si>
  <si>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</si>
  <si>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</si>
  <si>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</si>
  <si>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</si>
  <si>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</si>
  <si>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</si>
  <si>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</si>
  <si>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</si>
  <si>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</si>
  <si>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</si>
  <si>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</si>
  <si>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</si>
  <si>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</si>
  <si>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</si>
  <si>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</si>
  <si>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</si>
  <si>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</si>
  <si>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</si>
  <si>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</si>
  <si>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</si>
  <si>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</si>
  <si>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</si>
  <si>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</si>
  <si>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</si>
  <si>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</si>
  <si>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</si>
  <si>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</si>
  <si>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</si>
  <si>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</si>
  <si>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</si>
  <si>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</si>
  <si>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</si>
  <si>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</si>
  <si>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</si>
  <si>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</si>
  <si>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</si>
  <si>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</si>
  <si>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</si>
  <si>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</si>
  <si>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</si>
  <si>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</si>
  <si>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</si>
  <si>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</si>
  <si>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</si>
  <si>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</si>
  <si>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</si>
  <si>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</si>
  <si>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</si>
  <si>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</si>
  <si>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</si>
  <si>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</si>
  <si>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</si>
  <si>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</si>
  <si>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</si>
  <si>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</si>
  <si>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</si>
  <si>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</si>
  <si>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</si>
  <si>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</si>
  <si>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</si>
  <si>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</si>
  <si>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</si>
  <si>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</si>
  <si>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</si>
  <si>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</si>
  <si>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</si>
  <si>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</si>
  <si>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</si>
  <si>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</si>
  <si>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</si>
  <si>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</si>
  <si>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</si>
  <si>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</si>
  <si>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</si>
  <si>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</si>
  <si>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</si>
  <si>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</si>
  <si>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</si>
  <si>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</si>
  <si>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</si>
  <si>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</si>
  <si>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</si>
  <si>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</si>
  <si>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</si>
  <si>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</si>
  <si>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</si>
  <si>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</si>
  <si>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</si>
  <si>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</si>
  <si>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</si>
  <si>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</si>
  <si>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</si>
  <si>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</si>
  <si>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</si>
  <si>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</si>
  <si>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</si>
  <si>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</si>
  <si>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</si>
  <si>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</si>
  <si>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</si>
  <si>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</si>
  <si>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</si>
  <si>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</si>
  <si>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</si>
  <si>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</si>
  <si>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</si>
  <si>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</si>
  <si>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</si>
  <si>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</si>
  <si>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</si>
  <si>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</si>
  <si>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</si>
  <si>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</si>
  <si>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</si>
  <si>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</si>
  <si>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</si>
  <si>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</si>
  <si>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</si>
  <si>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</si>
  <si>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</si>
  <si>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</si>
  <si>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</si>
  <si>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</si>
  <si>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</si>
  <si>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</si>
  <si>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</si>
  <si>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</si>
  <si>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</si>
  <si>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</si>
  <si>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</si>
  <si>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</si>
  <si>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</si>
  <si>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</si>
  <si>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</si>
  <si>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</si>
  <si>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</si>
  <si>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</si>
  <si>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</si>
  <si>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</si>
  <si>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</si>
  <si>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</si>
  <si>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</si>
  <si>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</si>
  <si>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</si>
  <si>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</si>
  <si>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</si>
  <si>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</si>
  <si>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</si>
  <si>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</si>
  <si>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</si>
  <si>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</si>
  <si>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</si>
  <si>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</si>
  <si>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</si>
  <si>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</si>
  <si>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</si>
  <si>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</si>
  <si>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</si>
  <si>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</si>
  <si>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</si>
  <si>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</si>
  <si>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</si>
  <si>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</si>
  <si>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</si>
  <si>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</si>
  <si>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</si>
  <si>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</si>
  <si>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</si>
  <si>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</si>
  <si>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</si>
  <si>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</si>
  <si>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</si>
  <si>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</si>
  <si>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</si>
  <si>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</si>
  <si>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</si>
  <si>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</si>
  <si>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</si>
  <si>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</si>
  <si>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</si>
  <si>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</si>
  <si>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</si>
  <si>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</si>
  <si>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</si>
  <si>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</si>
  <si>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</si>
  <si>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</si>
  <si>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</si>
  <si>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</si>
  <si>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</si>
  <si>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</si>
  <si>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</si>
  <si>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</si>
  <si>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</si>
  <si>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</si>
  <si>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</si>
  <si>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</si>
  <si>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</si>
  <si>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</si>
  <si>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</si>
  <si>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</si>
  <si>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</si>
  <si>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</si>
  <si>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</si>
  <si>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</si>
  <si>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</si>
  <si>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</si>
  <si>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</si>
  <si>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</si>
  <si>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</si>
  <si>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</si>
  <si>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</si>
  <si>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</si>
  <si>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</si>
  <si>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</si>
  <si>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</si>
  <si>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</si>
  <si>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</si>
  <si>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</si>
  <si>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</si>
  <si>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</si>
  <si>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</si>
  <si>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</si>
  <si>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</si>
  <si>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</si>
  <si>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</si>
  <si>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</si>
  <si>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</si>
  <si>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</si>
  <si>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</si>
  <si>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</si>
  <si>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</si>
  <si>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</si>
  <si>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</si>
  <si>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</si>
  <si>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</si>
  <si>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</si>
  <si>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</si>
  <si>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</si>
  <si>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</si>
  <si>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</si>
  <si>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</si>
  <si>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</si>
  <si>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</si>
  <si>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</si>
  <si>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</si>
  <si>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</si>
  <si>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</si>
  <si>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</si>
  <si>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</si>
  <si>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</si>
  <si>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</si>
  <si>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</si>
  <si>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</si>
  <si>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</si>
  <si>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</si>
  <si>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</si>
  <si>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</si>
  <si>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</si>
  <si>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</si>
  <si>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</si>
  <si>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</si>
  <si>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</si>
  <si>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</si>
  <si>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</si>
  <si>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</si>
  <si>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</si>
  <si>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</si>
  <si>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</si>
  <si>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</si>
  <si>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</si>
  <si>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</si>
  <si>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</si>
  <si>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</si>
  <si>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</si>
  <si>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</si>
  <si>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</si>
  <si>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</si>
  <si>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</si>
  <si>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</si>
  <si>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</si>
  <si>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</si>
  <si>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</si>
  <si>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</si>
  <si>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</si>
  <si>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</si>
  <si>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</si>
  <si>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</si>
  <si>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</si>
  <si>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</si>
  <si>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</si>
  <si>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</si>
  <si>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</si>
  <si>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</si>
  <si>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</si>
  <si>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</si>
  <si>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</si>
  <si>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</si>
  <si>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</si>
  <si>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</si>
  <si>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</si>
  <si>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</si>
  <si>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</si>
  <si>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</si>
  <si>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</si>
  <si>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</si>
  <si>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</si>
  <si>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</si>
  <si>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</si>
  <si>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</si>
  <si>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</si>
  <si>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</si>
  <si>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</si>
  <si>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</si>
  <si>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</si>
  <si>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</si>
  <si>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</si>
  <si>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</si>
  <si>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</si>
  <si>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</si>
  <si>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</si>
  <si>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</si>
  <si>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</si>
  <si>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</si>
  <si>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</si>
  <si>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</si>
  <si>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</si>
  <si>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</si>
  <si>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</si>
  <si>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</si>
  <si>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</si>
  <si>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</si>
  <si>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</si>
  <si>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</si>
  <si>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</si>
  <si>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</si>
  <si>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</si>
  <si>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</si>
  <si>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</si>
  <si>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</si>
  <si>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</si>
  <si>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</si>
  <si>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</si>
  <si>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</si>
  <si>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</si>
  <si>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</si>
  <si>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</si>
  <si>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</si>
  <si>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</si>
  <si>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</si>
  <si>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</si>
  <si>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</si>
  <si>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</si>
  <si>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</si>
  <si>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</si>
  <si>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</si>
  <si>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</si>
  <si>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</si>
  <si>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</si>
  <si>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</si>
  <si>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</si>
  <si>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</si>
  <si>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</si>
  <si>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</si>
  <si>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</si>
  <si>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</si>
  <si>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</si>
  <si>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</si>
  <si>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</si>
  <si>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</si>
  <si>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</si>
  <si>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</si>
  <si>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</si>
  <si>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</si>
  <si>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</si>
  <si>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</si>
  <si>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</si>
  <si>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</si>
  <si>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</si>
  <si>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</si>
  <si>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</si>
  <si>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</si>
  <si>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</si>
  <si>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</si>
  <si>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</si>
  <si>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</si>
  <si>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</si>
  <si>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</si>
  <si>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</si>
  <si>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</si>
  <si>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</si>
  <si>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</si>
  <si>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</si>
  <si>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</si>
  <si>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</si>
  <si>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</si>
  <si>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</si>
  <si>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</si>
  <si>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</si>
  <si>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</si>
  <si>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</si>
  <si>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</si>
  <si>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</si>
  <si>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</si>
  <si>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</si>
  <si>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</si>
  <si>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</si>
  <si>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</si>
  <si>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</si>
  <si>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</si>
  <si>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</si>
  <si>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</si>
  <si>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</si>
  <si>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</si>
  <si>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</si>
  <si>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</si>
  <si>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</si>
  <si>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</si>
  <si>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</si>
  <si>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</si>
  <si>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</si>
  <si>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</si>
  <si>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</si>
  <si>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</si>
  <si>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</si>
  <si>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</si>
  <si>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</si>
  <si>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</si>
  <si>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</si>
  <si>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</si>
  <si>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</si>
  <si>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</si>
  <si>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</si>
  <si>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</si>
  <si>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</si>
  <si>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</si>
  <si>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</si>
  <si>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</si>
  <si>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</si>
  <si>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</si>
  <si>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</si>
  <si>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</si>
  <si>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</si>
  <si>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</si>
  <si>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</si>
  <si>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</si>
  <si>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</si>
  <si>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</si>
  <si>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</si>
  <si>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</si>
  <si>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</si>
  <si>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</si>
  <si>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</si>
  <si>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</si>
  <si>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</si>
  <si>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</si>
  <si>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</si>
  <si>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</si>
  <si>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</si>
  <si>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</si>
  <si>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</si>
  <si>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</si>
  <si>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</si>
  <si>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</si>
  <si>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</si>
  <si>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</si>
  <si>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</si>
  <si>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</si>
  <si>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</si>
  <si>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</si>
  <si>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</si>
  <si>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</si>
  <si>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</si>
  <si>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</si>
  <si>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</si>
  <si>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</si>
  <si>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</si>
  <si>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</si>
  <si>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</si>
  <si>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</si>
  <si>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</si>
  <si>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</si>
  <si>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</si>
  <si>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</si>
  <si>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</si>
  <si>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</si>
  <si>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</si>
  <si>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</si>
  <si>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</si>
  <si>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</si>
  <si>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</si>
  <si>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</si>
  <si>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</si>
  <si>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</si>
  <si>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</si>
  <si>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</si>
  <si>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</si>
  <si>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</si>
  <si>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</si>
  <si>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</si>
  <si>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</si>
  <si>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</si>
  <si>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</si>
  <si>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</si>
  <si>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</si>
  <si>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</si>
  <si>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</si>
  <si>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</si>
  <si>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</si>
  <si>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</si>
  <si>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</si>
  <si>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</si>
  <si>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</si>
  <si>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</si>
  <si>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</si>
  <si>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</si>
  <si>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</si>
  <si>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</si>
  <si>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</si>
  <si>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</si>
  <si>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</si>
  <si>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</si>
  <si>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</si>
  <si>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</si>
  <si>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</si>
  <si>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</si>
  <si>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</si>
  <si>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</si>
  <si>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</si>
  <si>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</si>
  <si>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</si>
  <si>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</si>
  <si>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</si>
  <si>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</si>
  <si>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</si>
  <si>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</si>
  <si>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</si>
  <si>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</si>
  <si>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</si>
  <si>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</si>
  <si>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</si>
  <si>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</si>
  <si>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</si>
  <si>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</si>
  <si>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</si>
  <si>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</si>
  <si>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</si>
  <si>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</si>
  <si>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</si>
  <si>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</si>
  <si>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</si>
  <si>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</si>
  <si>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</si>
  <si>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</si>
  <si>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</si>
  <si>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</si>
  <si>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</si>
  <si>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</si>
  <si>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</si>
  <si>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</si>
  <si>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</si>
  <si>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</si>
  <si>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</si>
  <si>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</si>
  <si>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</si>
  <si>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</si>
  <si>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</si>
  <si>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</si>
  <si>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</si>
  <si>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</si>
  <si>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</si>
  <si>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</si>
  <si>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</si>
  <si>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</si>
  <si>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</si>
  <si>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</si>
  <si>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</si>
  <si>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</si>
  <si>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</si>
  <si>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</si>
  <si>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</si>
  <si>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</si>
  <si>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</si>
  <si>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</si>
  <si>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</si>
  <si>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</si>
  <si>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</si>
  <si>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</si>
  <si>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</si>
  <si>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</si>
  <si>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</si>
  <si>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</si>
  <si>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</si>
  <si>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</si>
  <si>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</si>
  <si>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</si>
  <si>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</si>
  <si>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</si>
  <si>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</si>
  <si>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</si>
  <si>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</si>
  <si>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</si>
  <si>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</si>
  <si>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</si>
  <si>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</si>
  <si>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</si>
  <si>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</si>
  <si>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</si>
  <si>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</si>
  <si>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</si>
  <si>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</si>
  <si>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</si>
  <si>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</si>
  <si>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</si>
  <si>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</si>
  <si>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</si>
  <si>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</si>
  <si>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</si>
  <si>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</si>
  <si>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</si>
  <si>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</si>
  <si>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</si>
  <si>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</si>
  <si>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</si>
  <si>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</si>
  <si>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</si>
  <si>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</si>
  <si>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</si>
  <si>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</si>
  <si>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</si>
  <si>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</si>
  <si>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</si>
  <si>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</si>
  <si>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</si>
  <si>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</si>
  <si>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</si>
  <si>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</si>
  <si>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</si>
  <si>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</si>
  <si>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</si>
  <si>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</si>
  <si>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</si>
  <si>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</si>
  <si>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</si>
  <si>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</si>
  <si>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</si>
  <si>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</si>
  <si>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</si>
  <si>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</si>
  <si>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</si>
  <si>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</si>
  <si>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</si>
  <si>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</si>
  <si>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</si>
  <si>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</si>
  <si>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</si>
  <si>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</si>
  <si>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</si>
  <si>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</si>
  <si>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</si>
  <si>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</si>
  <si>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</si>
  <si>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</si>
  <si>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</si>
  <si>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</si>
  <si>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</si>
  <si>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</si>
  <si>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</si>
  <si>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</si>
  <si>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</si>
  <si>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</si>
  <si>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</si>
  <si>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</si>
  <si>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</si>
  <si>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</si>
  <si>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</si>
  <si>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</si>
  <si>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</si>
  <si>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</si>
  <si>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</si>
  <si>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</si>
  <si>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</si>
  <si>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</si>
  <si>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</si>
  <si>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</si>
  <si>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</si>
  <si>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</si>
  <si>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</si>
  <si>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</si>
  <si>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</si>
  <si>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</si>
  <si>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</si>
  <si>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</si>
  <si>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</si>
  <si>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</si>
  <si>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</si>
  <si>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</si>
  <si>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</si>
  <si>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</si>
  <si>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</si>
  <si>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</si>
  <si>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</si>
  <si>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</si>
  <si>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</si>
  <si>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</si>
  <si>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</si>
  <si>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</si>
  <si>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</si>
  <si>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</si>
  <si>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</si>
  <si>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</si>
  <si>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</si>
  <si>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</si>
  <si>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</si>
  <si>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</si>
  <si>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</si>
  <si>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</si>
  <si>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</si>
  <si>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</si>
  <si>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</si>
  <si>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</si>
  <si>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</si>
  <si>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</si>
  <si>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</si>
  <si>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</si>
  <si>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</si>
  <si>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</si>
  <si>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</si>
  <si>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</si>
  <si>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</si>
  <si>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</si>
  <si>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</si>
  <si>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</si>
  <si>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</si>
  <si>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</si>
  <si>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</si>
  <si>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</si>
  <si>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</si>
  <si>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</si>
  <si>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</si>
  <si>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</si>
  <si>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</si>
  <si>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</si>
  <si>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</si>
  <si>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</si>
  <si>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</si>
  <si>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</si>
  <si>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</si>
  <si>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</si>
  <si>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</si>
  <si>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</si>
  <si>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</si>
  <si>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</si>
  <si>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</si>
  <si>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</si>
  <si>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</si>
  <si>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</si>
  <si>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</si>
  <si>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</si>
  <si>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</si>
  <si>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</si>
  <si>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</si>
  <si>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</si>
  <si>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</si>
  <si>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</si>
  <si>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</si>
  <si>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</si>
  <si>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</si>
  <si>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</si>
  <si>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</si>
  <si>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</si>
  <si>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</si>
  <si>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</si>
  <si>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</si>
  <si>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</si>
  <si>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</si>
  <si>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</si>
  <si>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</si>
  <si>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</si>
  <si>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</si>
  <si>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</si>
  <si>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</si>
  <si>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</si>
  <si>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</si>
  <si>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</si>
  <si>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</si>
  <si>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</si>
  <si>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</si>
  <si>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</si>
  <si>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</si>
  <si>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</si>
  <si>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</si>
  <si>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</si>
  <si>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</si>
  <si>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</si>
  <si>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</si>
  <si>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</si>
  <si>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</si>
  <si>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</si>
  <si>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</si>
  <si>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</si>
  <si>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</si>
  <si>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</si>
  <si>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</si>
  <si>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</si>
  <si>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</si>
  <si>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</si>
  <si>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</si>
  <si>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</si>
  <si>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</si>
  <si>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</si>
  <si>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</si>
  <si>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</si>
  <si>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</si>
  <si>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</si>
  <si>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</si>
  <si>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</si>
  <si>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</si>
  <si>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</si>
  <si>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</si>
  <si>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</si>
  <si>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</si>
  <si>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</si>
  <si>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</si>
  <si>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</si>
  <si>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</si>
  <si>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</si>
  <si>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</si>
  <si>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</si>
  <si>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</si>
  <si>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</si>
  <si>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</si>
  <si>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</si>
  <si>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</si>
  <si>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</si>
  <si>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</si>
  <si>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</si>
  <si>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</si>
  <si>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</si>
  <si>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</si>
  <si>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</si>
  <si>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</si>
  <si>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</si>
  <si>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</si>
  <si>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</si>
  <si>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</si>
  <si>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</si>
  <si>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</si>
  <si>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</si>
  <si>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</si>
  <si>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</si>
  <si>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</si>
  <si>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</si>
  <si>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</si>
  <si>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</si>
  <si>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</si>
  <si>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</si>
  <si>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</si>
  <si>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</si>
  <si>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</si>
  <si>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</si>
  <si>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</si>
  <si>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</si>
  <si>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</si>
  <si>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</si>
  <si>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</si>
  <si>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</si>
  <si>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</si>
  <si>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</si>
  <si>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</si>
  <si>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</si>
  <si>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</si>
  <si>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</si>
  <si>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</si>
  <si>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</si>
  <si>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</si>
  <si>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</si>
  <si>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</si>
  <si>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</si>
  <si>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</si>
  <si>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</si>
  <si>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</si>
  <si>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</si>
  <si>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</si>
  <si>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</si>
  <si>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</si>
  <si>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</si>
  <si>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</si>
  <si>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</si>
  <si>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</si>
  <si>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</si>
  <si>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</si>
  <si>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</si>
  <si>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</si>
  <si>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</si>
  <si>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</si>
  <si>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</si>
  <si>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</si>
  <si>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</si>
  <si>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</si>
  <si>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</si>
  <si>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</si>
  <si>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</si>
  <si>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</si>
  <si>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</si>
  <si>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</si>
  <si>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</si>
  <si>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</si>
  <si>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</si>
  <si>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</si>
  <si>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</si>
  <si>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</si>
  <si>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</si>
  <si>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</si>
  <si>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</si>
  <si>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</si>
  <si>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</si>
  <si>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</si>
  <si>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</si>
  <si>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</si>
  <si>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</si>
  <si>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</si>
  <si>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</si>
  <si>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</si>
  <si>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</si>
  <si>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</si>
  <si>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</si>
  <si>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</si>
  <si>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</si>
  <si>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</si>
  <si>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</si>
  <si>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</si>
  <si>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</si>
  <si>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</si>
  <si>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</si>
  <si>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</si>
  <si>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</si>
  <si>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</si>
  <si>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</si>
  <si>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</si>
  <si>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</si>
  <si>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</si>
  <si>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</si>
  <si>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</si>
  <si>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</si>
  <si>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</si>
  <si>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</si>
  <si>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</si>
  <si>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</si>
  <si>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</si>
  <si>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</si>
  <si>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</si>
  <si>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</si>
  <si>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</si>
  <si>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</si>
  <si>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</si>
  <si>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</si>
  <si>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</si>
  <si>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</si>
  <si>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</si>
  <si>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</si>
  <si>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</si>
  <si>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</si>
  <si>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</si>
  <si>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</si>
  <si>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</si>
  <si>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</si>
  <si>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</si>
  <si>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</si>
  <si>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</si>
  <si>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</si>
  <si>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</si>
  <si>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</si>
  <si>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</si>
  <si>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</si>
  <si>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</si>
  <si>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</si>
  <si>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</si>
  <si>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</si>
  <si>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</si>
  <si>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</si>
  <si>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</si>
  <si>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</si>
  <si>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</si>
  <si>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</si>
  <si>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</si>
  <si>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</si>
  <si>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</si>
  <si>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</si>
  <si>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</si>
  <si>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</si>
  <si>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</si>
  <si>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</si>
  <si>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</si>
  <si>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</si>
  <si>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</si>
  <si>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</si>
  <si>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</si>
  <si>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</si>
  <si>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</si>
  <si>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</si>
  <si>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</si>
  <si>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</si>
  <si>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</si>
  <si>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</si>
  <si>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</si>
  <si>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</si>
  <si>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</si>
  <si>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</si>
  <si>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</si>
  <si>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</si>
  <si>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</si>
  <si>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</si>
  <si>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</si>
  <si>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</si>
  <si>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</si>
  <si>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</si>
  <si>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</si>
  <si>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</si>
  <si>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</si>
  <si>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</si>
  <si>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</si>
  <si>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</si>
  <si>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</si>
  <si>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</si>
  <si>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</si>
  <si>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</si>
  <si>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</si>
  <si>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</si>
  <si>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</si>
  <si>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</si>
  <si>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</si>
  <si>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</si>
  <si>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</si>
  <si>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</si>
  <si>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</si>
  <si>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</si>
  <si>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</si>
  <si>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</si>
  <si>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</si>
  <si>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</si>
  <si>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</si>
  <si>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</si>
  <si>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</si>
  <si>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</si>
  <si>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</si>
  <si>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</si>
  <si>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</si>
  <si>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</si>
  <si>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</si>
  <si>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</si>
  <si>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</si>
  <si>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</si>
  <si>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</si>
  <si>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</si>
  <si>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</si>
  <si>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</si>
  <si>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</si>
  <si>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</si>
  <si>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</si>
  <si>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</si>
  <si>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</si>
  <si>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</si>
  <si>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</si>
  <si>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</si>
  <si>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</si>
  <si>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</si>
  <si>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</si>
  <si>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</si>
  <si>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</si>
  <si>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</si>
  <si>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</si>
  <si>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</si>
  <si>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</si>
  <si>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</si>
  <si>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</si>
  <si>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</si>
  <si>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</si>
  <si>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</si>
  <si>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</si>
  <si>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</si>
  <si>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</si>
  <si>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</si>
  <si>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</si>
  <si>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</si>
  <si>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</si>
  <si>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</si>
  <si>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</si>
  <si>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</si>
  <si>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</si>
  <si>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</si>
  <si>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</si>
  <si>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</si>
  <si>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</si>
  <si>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</si>
  <si>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</si>
  <si>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</si>
  <si>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</si>
  <si>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</si>
  <si>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</si>
  <si>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</si>
  <si>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</si>
  <si>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</si>
  <si>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</si>
  <si>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</si>
  <si>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</si>
  <si>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</si>
  <si>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</si>
  <si>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</si>
  <si>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</si>
  <si>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</si>
  <si>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</si>
  <si>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</si>
  <si>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</si>
  <si>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</si>
  <si>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</si>
  <si>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</si>
  <si>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</si>
  <si>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</si>
  <si>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</si>
  <si>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</si>
  <si>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</si>
  <si>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</si>
  <si>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</si>
  <si>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</si>
  <si>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</si>
  <si>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</si>
  <si>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</si>
  <si>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</si>
  <si>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</si>
  <si>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</si>
  <si>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</si>
  <si>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</si>
  <si>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</si>
  <si>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</si>
  <si>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</si>
  <si>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</si>
  <si>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</si>
  <si>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</si>
  <si>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</si>
  <si>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</si>
  <si>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</si>
  <si>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</si>
  <si>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</si>
  <si>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</si>
  <si>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</si>
  <si>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</si>
  <si>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</si>
  <si>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</si>
  <si>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</si>
  <si>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</si>
  <si>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</si>
  <si>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</si>
  <si>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</si>
  <si>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</si>
  <si>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</si>
  <si>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</si>
  <si>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</si>
  <si>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</si>
  <si>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</si>
  <si>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</si>
  <si>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</si>
  <si>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</si>
  <si>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</si>
  <si>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</si>
  <si>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</si>
  <si>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</si>
  <si>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</si>
  <si>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</si>
  <si>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</si>
  <si>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</si>
  <si>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</si>
  <si>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</si>
  <si>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</si>
  <si>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</si>
  <si>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</si>
  <si>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</si>
  <si>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</si>
  <si>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</si>
  <si>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</si>
  <si>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</si>
  <si>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</si>
  <si>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</si>
  <si>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</si>
  <si>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</si>
  <si>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</si>
  <si>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</si>
  <si>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</si>
  <si>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</si>
  <si>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</si>
  <si>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</si>
  <si>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</si>
  <si>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</si>
  <si>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</si>
  <si>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</si>
  <si>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</si>
  <si>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</si>
  <si>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</si>
  <si>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</si>
  <si>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</si>
  <si>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</si>
  <si>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</si>
  <si>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</si>
  <si>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</si>
  <si>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</si>
  <si>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</si>
  <si>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</si>
  <si>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</si>
  <si>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</si>
  <si>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</si>
  <si>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</si>
  <si>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</si>
  <si>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</si>
  <si>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</si>
  <si>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</si>
  <si>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</si>
  <si>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</si>
  <si>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</si>
  <si>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</si>
  <si>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</si>
  <si>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</si>
  <si>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</si>
  <si>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</si>
  <si>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</si>
  <si>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</si>
  <si>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</si>
  <si>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</si>
  <si>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</si>
  <si>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</si>
  <si>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</si>
  <si>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</si>
  <si>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</si>
  <si>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</si>
  <si>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</si>
  <si>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</si>
  <si>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</si>
  <si>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</si>
  <si>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</si>
  <si>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</si>
  <si>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</si>
  <si>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</si>
  <si>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</si>
  <si>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</si>
  <si>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</si>
  <si>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</si>
  <si>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</si>
  <si>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</si>
  <si>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</si>
  <si>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</si>
  <si>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</si>
  <si>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</si>
  <si>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</si>
  <si>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</si>
  <si>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</si>
  <si>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</si>
  <si>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</si>
  <si>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</si>
  <si>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</si>
  <si>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</si>
  <si>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</si>
  <si>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</si>
  <si>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</si>
  <si>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</si>
  <si>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</si>
  <si>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</si>
  <si>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</si>
  <si>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</si>
  <si>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</si>
  <si>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</si>
  <si>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</si>
  <si>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</si>
  <si>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</si>
  <si>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</si>
  <si>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</si>
  <si>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</si>
  <si>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</si>
  <si>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</si>
  <si>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</si>
  <si>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</si>
  <si>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</si>
  <si>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</si>
  <si>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</si>
  <si>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</si>
  <si>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</si>
  <si>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</si>
  <si>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</si>
  <si>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</si>
  <si>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</si>
  <si>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</si>
  <si>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</si>
  <si>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</si>
  <si>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</si>
  <si>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</si>
  <si>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</si>
  <si>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</si>
  <si>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</si>
  <si>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</si>
  <si>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</si>
  <si>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</si>
  <si>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</si>
  <si>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</si>
  <si>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</si>
  <si>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</si>
  <si>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</si>
  <si>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</si>
  <si>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</si>
  <si>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</si>
  <si>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</si>
  <si>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</si>
  <si>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</si>
  <si>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</si>
  <si>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</si>
  <si>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</si>
  <si>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</si>
  <si>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</si>
  <si>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</si>
  <si>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</si>
  <si>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</si>
  <si>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</si>
  <si>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</si>
  <si>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</si>
  <si>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</si>
  <si>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</si>
  <si>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</si>
  <si>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</si>
  <si>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</si>
  <si>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</si>
  <si>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</si>
  <si>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</si>
  <si>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</si>
  <si>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</si>
  <si>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</si>
  <si>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</si>
  <si>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</si>
  <si>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</si>
  <si>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</si>
  <si>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</si>
  <si>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</si>
  <si>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</si>
  <si>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</si>
  <si>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</si>
  <si>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</si>
  <si>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</si>
  <si>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</si>
  <si>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</si>
  <si>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</si>
  <si>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</si>
  <si>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</si>
  <si>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</si>
  <si>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</si>
  <si>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</si>
  <si>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</si>
  <si>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</si>
  <si>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</si>
  <si>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</si>
  <si>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</si>
  <si>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</si>
  <si>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</si>
  <si>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</si>
  <si>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</si>
  <si>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</si>
  <si>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</si>
  <si>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</si>
  <si>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</si>
  <si>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</si>
  <si>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</si>
  <si>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</si>
  <si>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</si>
  <si>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</si>
  <si>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</si>
  <si>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</si>
  <si>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</si>
  <si>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</si>
  <si>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</si>
  <si>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</si>
  <si>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</si>
  <si>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</si>
  <si>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</si>
  <si>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</si>
  <si>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</si>
  <si>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</si>
  <si>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</si>
  <si>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</si>
  <si>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</si>
  <si>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</si>
  <si>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</si>
  <si>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</si>
  <si>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</si>
  <si>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</si>
  <si>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</si>
  <si>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</si>
  <si>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</si>
  <si>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</si>
  <si>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</si>
  <si>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</si>
  <si>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</si>
  <si>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</si>
  <si>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</si>
  <si>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</si>
  <si>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</si>
  <si>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</si>
  <si>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</si>
  <si>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</si>
  <si>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</si>
  <si>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</si>
  <si>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</si>
  <si>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</si>
  <si>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</si>
  <si>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</si>
  <si>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</si>
  <si>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</si>
  <si>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</si>
  <si>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</si>
  <si>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</si>
  <si>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</si>
  <si>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</si>
  <si>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</si>
  <si>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</si>
  <si>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</si>
  <si>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</si>
  <si>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</si>
  <si>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</si>
  <si>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</si>
  <si>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</si>
  <si>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</si>
  <si>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</si>
  <si>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</si>
  <si>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</si>
  <si>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</si>
  <si>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</si>
  <si>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</si>
  <si>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</si>
  <si>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</si>
  <si>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</si>
  <si>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</si>
  <si>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</si>
  <si>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</si>
  <si>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</si>
  <si>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</si>
  <si>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</si>
  <si>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</si>
  <si>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</si>
  <si>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</si>
  <si>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</si>
  <si>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</si>
  <si>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</si>
  <si>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</si>
  <si>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</si>
  <si>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</si>
  <si>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</si>
  <si>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</si>
  <si>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</si>
  <si>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</si>
  <si>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</si>
  <si>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</si>
  <si>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</si>
  <si>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</si>
  <si>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</si>
  <si>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</si>
  <si>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</si>
  <si>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</si>
  <si>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</si>
  <si>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</si>
  <si>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</si>
  <si>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</si>
  <si>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</si>
  <si>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</si>
  <si>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</si>
  <si>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</si>
  <si>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</si>
  <si>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</si>
  <si>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</si>
  <si>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</si>
  <si>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</si>
  <si>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</si>
  <si>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</si>
  <si>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</si>
  <si>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</si>
  <si>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</si>
  <si>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</si>
  <si>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</si>
  <si>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</si>
  <si>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</si>
  <si>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</si>
  <si>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</si>
  <si>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</si>
  <si>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</si>
  <si>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</si>
  <si>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</si>
  <si>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</si>
  <si>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</si>
  <si>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</si>
  <si>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</si>
  <si>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</si>
  <si>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</si>
  <si>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</si>
  <si>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</si>
  <si>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</si>
  <si>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</si>
  <si>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</si>
  <si>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</si>
  <si>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</si>
  <si>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</si>
  <si>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</si>
  <si>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</si>
  <si>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</si>
  <si>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</si>
  <si>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</si>
  <si>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</si>
  <si>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</si>
  <si>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</si>
  <si>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</si>
  <si>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</si>
  <si>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</si>
  <si>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</si>
  <si>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</si>
  <si>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</si>
  <si>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</si>
  <si>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</si>
  <si>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</si>
  <si>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</si>
  <si>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</si>
  <si>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</si>
  <si>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</si>
  <si>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</si>
  <si>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</si>
  <si>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</si>
  <si>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</si>
  <si>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</si>
  <si>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</si>
  <si>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</si>
  <si>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</si>
  <si>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</si>
  <si>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</si>
  <si>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</si>
  <si>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</si>
  <si>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</si>
  <si>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</si>
  <si>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</si>
  <si>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</si>
  <si>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</si>
  <si>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</si>
  <si>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</si>
  <si>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</si>
  <si>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</si>
  <si>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</si>
  <si>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</si>
  <si>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</si>
  <si>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</si>
  <si>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</si>
  <si>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</si>
  <si>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</si>
  <si>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</si>
  <si>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</si>
  <si>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</si>
  <si>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</si>
  <si>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</si>
  <si>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</si>
  <si>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</si>
  <si>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</si>
  <si>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</si>
  <si>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</si>
  <si>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</si>
  <si>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</si>
  <si>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</si>
  <si>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</si>
  <si>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</si>
  <si>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</si>
  <si>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</si>
  <si>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</si>
  <si>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</si>
  <si>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</si>
  <si>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</si>
  <si>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</si>
  <si>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</si>
  <si>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</si>
  <si>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</si>
  <si>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</si>
  <si>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</si>
  <si>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</si>
  <si>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</si>
  <si>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</si>
  <si>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</si>
  <si>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</si>
  <si>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</si>
  <si>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</si>
  <si>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</si>
  <si>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</si>
  <si>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</si>
  <si>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</si>
  <si>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</si>
  <si>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</si>
  <si>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</si>
  <si>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</si>
  <si>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</si>
  <si>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</si>
  <si>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</si>
  <si>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</si>
  <si>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</si>
  <si>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</si>
  <si>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</si>
  <si>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</si>
  <si>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</si>
  <si>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</si>
  <si>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</si>
  <si>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</si>
  <si>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</si>
  <si>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</si>
  <si>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</si>
  <si>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</si>
  <si>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</si>
  <si>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</si>
  <si>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</si>
  <si>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</si>
  <si>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</si>
  <si>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</si>
  <si>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</si>
  <si>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</si>
  <si>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</si>
  <si>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</si>
  <si>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</si>
  <si>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</si>
  <si>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</si>
  <si>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</si>
  <si>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</si>
  <si>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</si>
  <si>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</si>
  <si>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</si>
  <si>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</si>
  <si>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</si>
  <si>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</si>
  <si>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</si>
  <si>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</si>
  <si>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</si>
  <si>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</si>
  <si>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</si>
  <si>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</si>
  <si>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</si>
  <si>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</si>
  <si>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</si>
  <si>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</si>
  <si>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</si>
  <si>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</si>
  <si>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</si>
  <si>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</si>
  <si>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</si>
  <si>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</si>
  <si>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</si>
  <si>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</si>
  <si>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</si>
  <si>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</si>
  <si>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</si>
  <si>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</si>
  <si>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</si>
  <si>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</si>
  <si>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</si>
  <si>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</si>
  <si>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</si>
  <si>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</si>
  <si>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</si>
  <si>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</si>
  <si>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</si>
  <si>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</si>
  <si>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</si>
  <si>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</si>
  <si>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</si>
  <si>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</si>
  <si>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</si>
  <si>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</si>
  <si>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</si>
  <si>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</si>
  <si>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</si>
  <si>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</si>
  <si>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</si>
  <si>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</si>
  <si>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</si>
  <si>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</si>
  <si>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</si>
  <si>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</si>
  <si>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</si>
  <si>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</si>
  <si>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</si>
  <si>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</si>
  <si>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</si>
  <si>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</si>
  <si>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</si>
  <si>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</si>
  <si>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</si>
  <si>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</si>
  <si>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</si>
  <si>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</si>
  <si>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</si>
  <si>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</si>
  <si>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</si>
  <si>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</si>
  <si>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</si>
  <si>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</si>
  <si>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</si>
  <si>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</si>
  <si>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</si>
  <si>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</si>
  <si>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</si>
  <si>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</si>
  <si>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</si>
  <si>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</si>
  <si>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</si>
  <si>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</si>
  <si>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</si>
  <si>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</si>
  <si>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</si>
  <si>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</si>
  <si>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</si>
  <si>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</si>
  <si>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</si>
  <si>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</si>
  <si>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</si>
  <si>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</si>
  <si>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</si>
  <si>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</si>
  <si>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</si>
  <si>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</si>
  <si>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</si>
  <si>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</si>
  <si>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</si>
  <si>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</si>
  <si>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</si>
  <si>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</si>
  <si>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</si>
  <si>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</si>
  <si>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</si>
  <si>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</si>
  <si>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</si>
  <si>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</si>
  <si>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</si>
  <si>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</si>
  <si>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</si>
  <si>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</si>
  <si>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</si>
  <si>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</si>
  <si>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</si>
  <si>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</si>
  <si>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</si>
  <si>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</si>
  <si>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</si>
  <si>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</si>
  <si>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</si>
  <si>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</si>
  <si>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</si>
  <si>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</si>
  <si>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</si>
  <si>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</si>
  <si>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</si>
  <si>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</si>
  <si>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</si>
  <si>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</si>
  <si>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</si>
  <si>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</si>
  <si>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</si>
  <si>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</si>
  <si>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</si>
  <si>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</si>
  <si>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</si>
  <si>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</si>
  <si>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</si>
  <si>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</si>
  <si>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</si>
  <si>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</si>
  <si>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</si>
  <si>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</si>
  <si>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</si>
  <si>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</si>
  <si>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</si>
  <si>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</si>
  <si>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</si>
  <si>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</si>
  <si>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</si>
  <si>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</si>
  <si>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</si>
  <si>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</si>
  <si>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</si>
  <si>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</si>
  <si>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</si>
  <si>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</si>
  <si>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</si>
  <si>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</si>
  <si>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</si>
  <si>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</si>
  <si>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</si>
  <si>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</si>
  <si>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</si>
  <si>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</si>
  <si>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</si>
  <si>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</si>
  <si>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</si>
  <si>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</si>
  <si>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</si>
  <si>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</si>
  <si>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</si>
  <si>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</si>
  <si>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</si>
  <si>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</si>
  <si>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</si>
  <si>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</si>
  <si>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</si>
  <si>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</si>
  <si>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</si>
  <si>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</si>
  <si>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</si>
  <si>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</si>
  <si>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</si>
  <si>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</si>
  <si>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</si>
  <si>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</si>
  <si>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</si>
  <si>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</si>
  <si>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</si>
  <si>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</si>
  <si>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</si>
  <si>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</si>
  <si>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</si>
  <si>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</si>
  <si>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</si>
  <si>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</si>
  <si>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</si>
  <si>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</si>
  <si>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</si>
  <si>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</si>
  <si>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</si>
  <si>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</si>
  <si>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</si>
  <si>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</si>
  <si>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</si>
  <si>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</si>
  <si>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</si>
  <si>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</si>
  <si>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</si>
  <si>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</si>
  <si>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</si>
  <si>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</si>
  <si>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</si>
  <si>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</si>
  <si>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</si>
  <si>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</si>
  <si>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</si>
  <si>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</si>
  <si>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</si>
  <si>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</si>
  <si>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</si>
  <si>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</si>
  <si>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</si>
  <si>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</si>
  <si>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</si>
  <si>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</si>
  <si>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</si>
  <si>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</si>
  <si>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</si>
  <si>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</si>
  <si>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</si>
  <si>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</si>
  <si>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</si>
  <si>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</si>
  <si>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</si>
  <si>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</si>
  <si>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</si>
  <si>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</si>
  <si>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</si>
  <si>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</si>
  <si>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</si>
  <si>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</si>
  <si>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</si>
  <si>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</si>
  <si>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</si>
  <si>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</si>
  <si>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</si>
  <si>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</si>
  <si>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</si>
  <si>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</si>
  <si>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</si>
  <si>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</si>
  <si>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</si>
  <si>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</si>
  <si>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</si>
  <si>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</si>
  <si>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</si>
  <si>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</si>
  <si>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</si>
  <si>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</si>
  <si>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</si>
  <si>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</si>
  <si>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</si>
  <si>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</si>
  <si>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</si>
  <si>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</si>
  <si>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</si>
  <si>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</si>
  <si>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</si>
  <si>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</si>
  <si>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</si>
  <si>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</si>
  <si>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</si>
  <si>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</si>
  <si>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</si>
  <si>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</si>
  <si>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</si>
  <si>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</si>
  <si>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</si>
  <si>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</si>
  <si>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</si>
  <si>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</si>
  <si>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</si>
  <si>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</si>
  <si>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</si>
  <si>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</si>
  <si>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</si>
  <si>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</si>
  <si>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</si>
  <si>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</si>
  <si>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</si>
  <si>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</si>
  <si>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</si>
  <si>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</si>
  <si>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</si>
  <si>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</si>
  <si>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</si>
  <si>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</si>
  <si>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</si>
  <si>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</si>
  <si>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</si>
  <si>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</si>
  <si>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</si>
  <si>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</si>
  <si>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</si>
  <si>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</si>
  <si>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</si>
  <si>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</si>
  <si>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</si>
  <si>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</si>
  <si>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</si>
  <si>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</si>
  <si>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</si>
  <si>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</si>
  <si>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</si>
  <si>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</si>
  <si>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</si>
  <si>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</si>
  <si>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</si>
  <si>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</si>
  <si>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</si>
  <si>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</si>
  <si>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</si>
  <si>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</si>
  <si>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</si>
  <si>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</si>
  <si>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</si>
  <si>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</si>
  <si>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</si>
  <si>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</si>
  <si>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</si>
  <si>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</si>
  <si>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</si>
  <si>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</si>
  <si>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</si>
  <si>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</si>
  <si>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</si>
  <si>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</si>
  <si>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</si>
  <si>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</si>
  <si>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</si>
  <si>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</si>
  <si>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</si>
  <si>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</si>
  <si>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</si>
  <si>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</si>
  <si>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</si>
  <si>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</si>
  <si>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</si>
  <si>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</si>
  <si>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</si>
  <si>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</si>
  <si>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</si>
  <si>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</si>
  <si>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</si>
  <si>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</si>
  <si>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</si>
  <si>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</si>
  <si>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</si>
  <si>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</si>
  <si>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</si>
  <si>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</si>
  <si>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</si>
  <si>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</si>
  <si>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</si>
  <si>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</si>
  <si>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</si>
  <si>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</si>
  <si>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</si>
  <si>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</si>
  <si>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</si>
  <si>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</si>
  <si>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</si>
  <si>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</si>
  <si>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</si>
  <si>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</si>
  <si>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</si>
  <si>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</si>
  <si>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</si>
  <si>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</si>
  <si>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</si>
  <si>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</si>
  <si>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</si>
  <si>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</si>
  <si>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</si>
  <si>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</si>
  <si>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</si>
  <si>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</si>
  <si>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</si>
  <si>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</si>
  <si>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</si>
  <si>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</si>
  <si>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</si>
  <si>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</si>
  <si>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</si>
  <si>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</si>
  <si>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</si>
  <si>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</si>
  <si>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</si>
  <si>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</si>
  <si>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</si>
  <si>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</si>
  <si>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</si>
  <si>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</si>
  <si>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</si>
  <si>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</si>
  <si>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</si>
  <si>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</si>
  <si>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</si>
  <si>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</si>
  <si>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</si>
  <si>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</si>
  <si>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</si>
  <si>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</si>
  <si>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</si>
  <si>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</si>
  <si>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</si>
  <si>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</si>
  <si>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</si>
  <si>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</si>
  <si>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</si>
  <si>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</si>
  <si>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</si>
  <si>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</si>
  <si>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</si>
  <si>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</si>
  <si>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</si>
  <si>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</si>
  <si>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</si>
  <si>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</si>
  <si>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</si>
  <si>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</si>
  <si>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</si>
  <si>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</si>
  <si>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</si>
  <si>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</si>
  <si>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</si>
  <si>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</si>
  <si>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</si>
  <si>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</si>
  <si>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</si>
  <si>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</si>
  <si>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</si>
  <si>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</si>
  <si>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</si>
  <si>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</si>
  <si>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</si>
  <si>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</si>
  <si>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</si>
  <si>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</si>
  <si>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</si>
  <si>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</si>
  <si>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</si>
  <si>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</si>
  <si>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</si>
  <si>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</si>
  <si>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</si>
  <si>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</si>
  <si>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</si>
  <si>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</si>
  <si>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</si>
  <si>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</si>
  <si>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</si>
  <si>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</si>
  <si>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</si>
  <si>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</si>
  <si>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</si>
  <si>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</si>
  <si>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</si>
  <si>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</si>
  <si>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</si>
  <si>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</si>
  <si>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</si>
  <si>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</si>
  <si>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</si>
  <si>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</si>
  <si>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</si>
  <si>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</si>
  <si>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</si>
  <si>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</si>
  <si>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</si>
  <si>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</si>
  <si>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</si>
  <si>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</si>
  <si>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</si>
  <si>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</si>
  <si>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</si>
  <si>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</si>
  <si>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</si>
  <si>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</si>
  <si>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</si>
  <si>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</si>
  <si>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</si>
  <si>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</si>
  <si>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</si>
  <si>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</si>
  <si>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</si>
  <si>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</si>
  <si>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</si>
  <si>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</si>
  <si>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</si>
  <si>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</si>
  <si>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</si>
  <si>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</si>
  <si>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</si>
  <si>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</si>
  <si>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</si>
  <si>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</si>
  <si>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</si>
  <si>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</si>
  <si>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</si>
  <si>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</si>
  <si>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</si>
  <si>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</si>
  <si>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</si>
  <si>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</si>
  <si>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</si>
  <si>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</si>
  <si>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</si>
  <si>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</si>
  <si>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</si>
  <si>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</si>
  <si>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</si>
  <si>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</si>
  <si>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</si>
  <si>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</si>
  <si>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</si>
  <si>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</si>
  <si>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</si>
  <si>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</si>
  <si>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</si>
  <si>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</si>
  <si>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</si>
  <si>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</si>
  <si>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</si>
  <si>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</si>
  <si>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</si>
  <si>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</si>
  <si>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</si>
  <si>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</si>
  <si>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</si>
  <si>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</si>
  <si>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</si>
  <si>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</si>
  <si>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</si>
  <si>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</si>
  <si>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</si>
  <si>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</si>
  <si>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</si>
  <si>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</si>
  <si>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</si>
  <si>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</si>
  <si>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</si>
  <si>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</si>
  <si>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</si>
  <si>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</si>
  <si>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</si>
  <si>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</si>
  <si>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</si>
  <si>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</si>
  <si>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</si>
  <si>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</si>
  <si>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</si>
  <si>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</si>
  <si>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</si>
  <si>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</si>
  <si>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</si>
  <si>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</si>
  <si>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</si>
  <si>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</si>
  <si>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</si>
  <si>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</si>
  <si>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</si>
  <si>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</si>
  <si>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</si>
  <si>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</si>
  <si>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</si>
  <si>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</si>
  <si>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</si>
  <si>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</si>
  <si>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</si>
  <si>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</si>
  <si>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</si>
  <si>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</si>
  <si>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</si>
  <si>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</si>
  <si>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</si>
  <si>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</si>
  <si>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</si>
  <si>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</si>
  <si>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</si>
  <si>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</si>
  <si>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</si>
  <si>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</si>
  <si>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</si>
  <si>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</si>
  <si>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</si>
  <si>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</si>
  <si>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</si>
  <si>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</si>
  <si>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</si>
  <si>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</si>
  <si>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</si>
  <si>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</si>
  <si>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</si>
  <si>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</si>
  <si>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</si>
  <si>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</si>
  <si>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</si>
  <si>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</si>
  <si>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</si>
  <si>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</si>
  <si>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</si>
  <si>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</si>
  <si>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</si>
  <si>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</si>
  <si>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</si>
  <si>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</si>
  <si>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</si>
  <si>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</si>
  <si>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</si>
  <si>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</si>
  <si>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</si>
  <si>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</si>
  <si>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</si>
  <si>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</si>
  <si>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</si>
  <si>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</si>
  <si>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</si>
  <si>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</si>
  <si>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</si>
  <si>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</si>
  <si>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</si>
  <si>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</si>
  <si>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</si>
  <si>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</si>
  <si>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</si>
  <si>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</si>
  <si>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</si>
  <si>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</si>
  <si>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</si>
  <si>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</si>
  <si>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</si>
  <si>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</si>
  <si>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</si>
  <si>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</si>
  <si>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</si>
  <si>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</si>
  <si>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</si>
  <si>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</si>
  <si>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</si>
  <si>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</si>
  <si>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</si>
  <si>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</si>
  <si>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</si>
  <si>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</si>
  <si>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</si>
  <si>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</si>
  <si>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</si>
  <si>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</si>
  <si>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</si>
  <si>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</si>
  <si>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</si>
  <si>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</si>
  <si>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</si>
  <si>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</si>
  <si>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</si>
  <si>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</si>
  <si>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</si>
  <si>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</si>
  <si>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</si>
  <si>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</si>
  <si>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</si>
  <si>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</si>
  <si>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</si>
  <si>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</si>
  <si>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</si>
  <si>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</si>
  <si>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</si>
  <si>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</si>
  <si>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</si>
  <si>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</si>
  <si>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</si>
  <si>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</si>
  <si>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</si>
  <si>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</si>
  <si>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</si>
  <si>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</si>
  <si>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</si>
  <si>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</si>
  <si>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</si>
  <si>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</si>
  <si>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</si>
  <si>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</si>
  <si>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</si>
  <si>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</si>
  <si>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</si>
  <si>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</si>
  <si>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</si>
  <si>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</si>
  <si>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</si>
  <si>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</si>
  <si>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</si>
  <si>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</si>
  <si>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</si>
  <si>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</si>
  <si>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</si>
  <si>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</si>
  <si>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</si>
  <si>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</si>
  <si>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</si>
  <si>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</si>
  <si>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</si>
  <si>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</si>
  <si>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</si>
  <si>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</si>
  <si>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</si>
  <si>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</si>
  <si>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</si>
  <si>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</si>
  <si>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</si>
  <si>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</si>
  <si>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</si>
  <si>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</si>
  <si>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</si>
  <si>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</si>
  <si>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</si>
  <si>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</si>
  <si>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</si>
  <si>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</si>
  <si>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</si>
  <si>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</si>
  <si>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</si>
  <si>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</si>
  <si>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</si>
  <si>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</si>
  <si>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</si>
  <si>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</si>
  <si>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</si>
  <si>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</si>
  <si>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</si>
  <si>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</si>
  <si>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</si>
  <si>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</si>
  <si>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</si>
  <si>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</si>
  <si>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</si>
  <si>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</si>
  <si>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</si>
  <si>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</si>
  <si>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</si>
  <si>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</si>
  <si>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</si>
  <si>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</si>
  <si>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</si>
  <si>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</si>
  <si>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</si>
  <si>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</si>
  <si>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</si>
  <si>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</si>
  <si>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</si>
  <si>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</si>
  <si>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</si>
  <si>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</si>
  <si>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</si>
  <si>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</si>
  <si>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</si>
  <si>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</si>
  <si>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</si>
  <si>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</si>
  <si>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</si>
  <si>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</si>
  <si>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</si>
  <si>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</si>
  <si>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</si>
  <si>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</si>
  <si>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</si>
  <si>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</si>
  <si>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</si>
  <si>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</si>
  <si>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</si>
  <si>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</si>
  <si>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</si>
  <si>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</si>
  <si>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</si>
  <si>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</si>
  <si>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</si>
  <si>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</si>
  <si>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</si>
  <si>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</si>
  <si>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</si>
  <si>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</si>
  <si>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</si>
  <si>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</si>
  <si>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</si>
  <si>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</si>
  <si>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</si>
  <si>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</si>
  <si>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</si>
  <si>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</si>
  <si>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</si>
  <si>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</si>
  <si>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</si>
  <si>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</si>
  <si>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</si>
  <si>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</si>
  <si>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</si>
  <si>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</si>
  <si>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</si>
  <si>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</si>
  <si>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</si>
  <si>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</si>
  <si>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</si>
  <si>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</si>
  <si>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</si>
  <si>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</si>
  <si>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</si>
  <si>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</si>
  <si>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</si>
  <si>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</si>
  <si>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</si>
  <si>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</si>
  <si>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</si>
  <si>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</si>
  <si>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</si>
  <si>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</si>
  <si>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</si>
  <si>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</si>
  <si>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</si>
  <si>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</si>
  <si>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</si>
  <si>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</si>
  <si>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</si>
  <si>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</si>
  <si>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</si>
  <si>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</si>
  <si>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</si>
  <si>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</si>
  <si>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</si>
  <si>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</si>
  <si>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</si>
  <si>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</si>
  <si>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</si>
  <si>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</si>
  <si>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</si>
  <si>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</si>
  <si>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</si>
  <si>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</si>
  <si>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</si>
  <si>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</si>
  <si>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</si>
  <si>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</si>
  <si>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</si>
  <si>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</si>
  <si>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</si>
  <si>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</si>
  <si>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</si>
  <si>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</si>
  <si>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</si>
  <si>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</si>
  <si>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</si>
  <si>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</si>
  <si>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</si>
  <si>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</si>
  <si>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</si>
  <si>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</si>
  <si>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</si>
  <si>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</si>
  <si>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</si>
  <si>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</si>
  <si>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</si>
  <si>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</si>
  <si>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</si>
  <si>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</si>
  <si>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</si>
  <si>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</si>
  <si>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</si>
  <si>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</si>
  <si>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</si>
  <si>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</si>
  <si>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</si>
  <si>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</si>
  <si>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</si>
  <si>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</si>
  <si>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</si>
  <si>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</si>
  <si>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</si>
  <si>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</si>
  <si>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</si>
  <si>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</si>
  <si>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</si>
  <si>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</si>
  <si>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</si>
  <si>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</si>
  <si>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</si>
  <si>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</si>
  <si>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</si>
  <si>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</si>
  <si>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</si>
  <si>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</si>
  <si>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</si>
  <si>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</si>
  <si>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</si>
  <si>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</si>
  <si>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</si>
  <si>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</si>
  <si>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</si>
  <si>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</si>
  <si>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</si>
  <si>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</si>
  <si>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</si>
  <si>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</si>
  <si>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</si>
  <si>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</si>
  <si>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</si>
  <si>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</si>
  <si>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</si>
  <si>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</si>
  <si>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</si>
  <si>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</si>
  <si>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</si>
  <si>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</si>
  <si>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</si>
  <si>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</si>
  <si>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</si>
  <si>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</si>
  <si>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</si>
  <si>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</si>
  <si>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</si>
  <si>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</si>
  <si>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</si>
  <si>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</si>
  <si>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</si>
  <si>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</si>
  <si>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</si>
  <si>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</si>
  <si>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</si>
  <si>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</si>
  <si>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</si>
  <si>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</si>
  <si>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</si>
  <si>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</si>
  <si>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</si>
  <si>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</si>
  <si>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</si>
  <si>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</si>
  <si>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</si>
  <si>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</si>
  <si>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</si>
  <si>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</si>
  <si>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</si>
  <si>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</si>
  <si>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</si>
  <si>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</si>
  <si>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</si>
  <si>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</si>
  <si>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</si>
  <si>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</si>
  <si>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</si>
  <si>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</si>
  <si>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</si>
  <si>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</si>
  <si>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</si>
  <si>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</si>
  <si>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</si>
  <si>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</si>
  <si>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</si>
  <si>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</si>
  <si>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</si>
  <si>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</si>
  <si>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</si>
  <si>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</si>
  <si>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</si>
  <si>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</si>
  <si>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</si>
  <si>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</si>
  <si>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</si>
  <si>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</si>
  <si>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</si>
  <si>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</si>
  <si>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</si>
  <si>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</si>
  <si>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</si>
  <si>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</si>
  <si>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</si>
  <si>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</si>
  <si>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</si>
  <si>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</si>
  <si>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</si>
  <si>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</si>
  <si>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</si>
  <si>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</si>
  <si>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</si>
  <si>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</si>
  <si>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</si>
  <si>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</si>
  <si>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</si>
  <si>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</si>
  <si>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</si>
  <si>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</si>
  <si>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</si>
  <si>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</si>
  <si>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</si>
  <si>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</si>
  <si>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</si>
  <si>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</si>
  <si>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</si>
  <si>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</si>
  <si>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</si>
  <si>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</si>
  <si>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</si>
  <si>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</si>
  <si>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</si>
  <si>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</si>
  <si>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</si>
  <si>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</si>
  <si>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</si>
  <si>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</si>
  <si>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</si>
  <si>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</si>
  <si>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</si>
  <si>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</si>
  <si>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</si>
  <si>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</si>
  <si>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</si>
  <si>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</si>
  <si>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</si>
  <si>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</si>
  <si>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</si>
  <si>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</si>
  <si>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</si>
  <si>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</si>
  <si>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</si>
  <si>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</si>
  <si>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</si>
  <si>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</si>
  <si>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</si>
  <si>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</si>
  <si>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</si>
  <si>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</si>
  <si>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</si>
  <si>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</si>
  <si>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</si>
  <si>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</si>
  <si>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</si>
  <si>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</si>
  <si>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</si>
  <si>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</si>
  <si>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</si>
  <si>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</si>
  <si>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</si>
  <si>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</si>
  <si>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</si>
  <si>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</si>
  <si>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</si>
  <si>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</si>
  <si>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</si>
  <si>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</si>
  <si>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</si>
  <si>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</si>
  <si>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</si>
  <si>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</si>
  <si>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</si>
  <si>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</si>
  <si>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</si>
  <si>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</si>
  <si>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</si>
  <si>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</si>
  <si>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</si>
  <si>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</si>
  <si>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</si>
  <si>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</si>
  <si>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</si>
  <si>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</si>
  <si>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</si>
  <si>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</si>
  <si>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</si>
  <si>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</si>
  <si>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</si>
  <si>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</si>
  <si>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</si>
  <si>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</si>
  <si>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</si>
  <si>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</si>
  <si>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</si>
  <si>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</si>
  <si>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</si>
  <si>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</si>
  <si>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</si>
  <si>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</si>
  <si>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</si>
  <si>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</si>
  <si>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</si>
  <si>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</si>
  <si>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</si>
  <si>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</si>
  <si>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</si>
  <si>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</si>
  <si>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</si>
  <si>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</si>
  <si>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</si>
  <si>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</si>
  <si>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</si>
  <si>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</si>
  <si>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</si>
  <si>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</si>
  <si>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</si>
  <si>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</si>
  <si>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</si>
  <si>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</si>
  <si>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</si>
  <si>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</si>
  <si>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</si>
  <si>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</si>
  <si>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</si>
  <si>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</si>
  <si>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</si>
  <si>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</si>
  <si>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</si>
  <si>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</si>
  <si>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</si>
  <si>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</si>
  <si>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</si>
  <si>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</si>
  <si>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</si>
  <si>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</si>
  <si>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</si>
  <si>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</si>
  <si>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</si>
  <si>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</si>
  <si>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</si>
  <si>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</si>
  <si>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</si>
  <si>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</si>
  <si>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</si>
  <si>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</si>
  <si>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</si>
  <si>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</si>
  <si>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</si>
  <si>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</si>
  <si>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</si>
  <si>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</si>
  <si>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</si>
  <si>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</si>
  <si>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</si>
  <si>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</si>
  <si>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</si>
  <si>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</si>
  <si>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</si>
  <si>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</si>
  <si>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</si>
  <si>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</si>
  <si>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</si>
  <si>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</si>
  <si>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</si>
  <si>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</si>
  <si>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</si>
  <si>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</si>
  <si>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</si>
  <si>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</si>
  <si>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</si>
  <si>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</si>
  <si>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</si>
  <si>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</si>
  <si>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</si>
  <si>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</si>
  <si>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</si>
  <si>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</si>
  <si>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</si>
  <si>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</si>
  <si>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</si>
  <si>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</si>
  <si>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</si>
  <si>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</si>
  <si>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</si>
  <si>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</si>
  <si>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</si>
  <si>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</si>
  <si>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</si>
  <si>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</si>
  <si>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</si>
  <si>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</si>
  <si>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</si>
  <si>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</si>
  <si>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</si>
  <si>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</si>
  <si>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</si>
  <si>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</si>
  <si>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</si>
  <si>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</si>
  <si>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</si>
  <si>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</si>
  <si>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</si>
  <si>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</si>
  <si>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</si>
  <si>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</si>
  <si>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</si>
  <si>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</si>
  <si>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</si>
  <si>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</si>
  <si>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</si>
  <si>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</si>
  <si>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</si>
  <si>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</si>
  <si>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</si>
  <si>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</si>
  <si>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</si>
  <si>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</si>
  <si>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</si>
  <si>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</si>
  <si>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</si>
  <si>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</si>
  <si>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</si>
  <si>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</si>
  <si>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</si>
  <si>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</si>
  <si>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</si>
  <si>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</si>
  <si>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</si>
  <si>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</si>
  <si>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</si>
  <si>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</si>
  <si>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</si>
  <si>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</si>
  <si>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</si>
  <si>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</si>
  <si>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</si>
  <si>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</si>
  <si>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</si>
  <si>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</si>
  <si>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</si>
  <si>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</si>
  <si>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</si>
  <si>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</si>
  <si>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</si>
  <si>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</si>
  <si>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</si>
  <si>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</si>
  <si>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</si>
  <si>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</si>
  <si>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</si>
  <si>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</si>
  <si>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</si>
  <si>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</si>
  <si>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</si>
  <si>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</si>
  <si>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</si>
  <si>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</si>
  <si>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</si>
  <si>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</si>
  <si>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</si>
  <si>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</si>
  <si>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</si>
  <si>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</si>
  <si>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</si>
  <si>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</si>
  <si>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</si>
  <si>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</si>
  <si>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</si>
  <si>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</si>
  <si>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</si>
  <si>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</si>
  <si>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</si>
  <si>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</si>
  <si>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</si>
  <si>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</si>
  <si>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</si>
  <si>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</si>
  <si>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</si>
  <si>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</si>
  <si>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</si>
  <si>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</si>
  <si>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</si>
  <si>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</si>
  <si>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</si>
  <si>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</si>
  <si>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</si>
  <si>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</si>
  <si>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</si>
  <si>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</si>
  <si>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</si>
  <si>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</si>
  <si>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</si>
  <si>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</si>
  <si>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</si>
  <si>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</si>
  <si>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</si>
  <si>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</si>
  <si>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</si>
  <si>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</si>
  <si>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</si>
  <si>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</si>
  <si>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</si>
  <si>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</si>
  <si>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</si>
  <si>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</si>
  <si>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</si>
  <si>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</si>
  <si>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</si>
  <si>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</si>
  <si>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</si>
  <si>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</si>
  <si>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</si>
  <si>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</si>
  <si>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</si>
  <si>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</si>
  <si>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</si>
  <si>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</si>
  <si>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</si>
  <si>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</si>
  <si>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</si>
  <si>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</si>
  <si>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</si>
  <si>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</si>
  <si>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</si>
  <si>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</si>
  <si>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</si>
  <si>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</si>
  <si>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</si>
  <si>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</si>
  <si>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</si>
  <si>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</si>
  <si>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</si>
  <si>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</si>
  <si>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</si>
  <si>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</si>
  <si>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</si>
  <si>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</si>
  <si>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</si>
  <si>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</si>
  <si>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</si>
  <si>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</si>
  <si>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</si>
  <si>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</si>
  <si>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</si>
  <si>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</si>
  <si>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</si>
  <si>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</si>
  <si>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</si>
  <si>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</si>
  <si>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</si>
  <si>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</si>
  <si>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</si>
  <si>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</si>
  <si>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</si>
  <si>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</si>
  <si>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</si>
  <si>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</si>
  <si>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</si>
  <si>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</si>
  <si>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</si>
  <si>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</si>
  <si>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</si>
  <si>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</si>
  <si>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</si>
  <si>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</si>
  <si>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</si>
  <si>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</si>
  <si>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</si>
  <si>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</si>
  <si>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</si>
  <si>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</si>
  <si>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</si>
  <si>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</si>
  <si>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</si>
  <si>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</si>
  <si>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</si>
  <si>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</si>
  <si>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</si>
  <si>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</si>
  <si>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</si>
  <si>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</si>
  <si>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</si>
  <si>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</si>
  <si>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</si>
  <si>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</si>
  <si>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</si>
  <si>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</si>
  <si>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</si>
  <si>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</si>
  <si>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</si>
  <si>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</si>
  <si>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</si>
  <si>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</si>
  <si>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</si>
  <si>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</si>
  <si>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</si>
  <si>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</si>
  <si>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</si>
  <si>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</si>
  <si>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</si>
  <si>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</si>
  <si>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</si>
  <si>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</si>
  <si>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</si>
  <si>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</si>
  <si>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</si>
  <si>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</si>
  <si>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</si>
  <si>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</si>
  <si>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</si>
  <si>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</si>
  <si>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</si>
  <si>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</si>
  <si>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</si>
  <si>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</si>
  <si>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</si>
  <si>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</si>
  <si>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</si>
  <si>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</si>
  <si>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</si>
  <si>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</si>
  <si>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</si>
  <si>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</si>
  <si>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</si>
  <si>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</si>
  <si>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</si>
  <si>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</si>
  <si>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</si>
  <si>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</si>
  <si>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</si>
  <si>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</si>
  <si>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</si>
  <si>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</si>
  <si>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</si>
  <si>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</si>
  <si>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</si>
  <si>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</si>
  <si>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</si>
  <si>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</si>
  <si>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</si>
  <si>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</si>
  <si>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</si>
  <si>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</si>
  <si>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</si>
  <si>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</si>
  <si>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</si>
  <si>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</si>
  <si>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</si>
  <si>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</si>
  <si>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</si>
  <si>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</si>
  <si>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</si>
  <si>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</si>
  <si>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</si>
  <si>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</si>
  <si>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</si>
  <si>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</si>
  <si>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</si>
  <si>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</si>
  <si>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</si>
  <si>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</si>
  <si>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</si>
  <si>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</si>
  <si>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</si>
  <si>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</si>
  <si>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</si>
  <si>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</si>
  <si>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</si>
  <si>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</si>
  <si>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</si>
  <si>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</si>
  <si>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</si>
  <si>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</si>
  <si>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</si>
  <si>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</si>
  <si>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</si>
  <si>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</si>
  <si>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</si>
  <si>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</si>
  <si>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</si>
  <si>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</si>
  <si>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</si>
  <si>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</si>
  <si>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</si>
  <si>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</si>
  <si>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</si>
  <si>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</si>
  <si>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</si>
  <si>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</si>
  <si>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</si>
  <si>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</si>
  <si>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</si>
  <si>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</si>
  <si>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</si>
  <si>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</si>
  <si>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</si>
  <si>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</si>
  <si>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</si>
  <si>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</si>
  <si>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</si>
  <si>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</si>
  <si>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</si>
  <si>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</si>
  <si>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</si>
  <si>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</si>
  <si>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</si>
  <si>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</si>
  <si>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</si>
  <si>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</si>
  <si>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</si>
  <si>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</si>
  <si>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</si>
  <si>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</si>
  <si>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</si>
  <si>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</si>
  <si>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</si>
  <si>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</si>
  <si>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</si>
  <si>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</si>
  <si>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</si>
  <si>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</si>
  <si>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</si>
  <si>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</si>
  <si>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</si>
  <si>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</si>
  <si>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</si>
  <si>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</si>
  <si>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</si>
  <si>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</si>
  <si>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</si>
  <si>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</si>
  <si>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</si>
  <si>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</si>
  <si>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</si>
  <si>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</si>
  <si>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</si>
  <si>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</si>
  <si>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</si>
  <si>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</si>
  <si>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</si>
  <si>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</si>
  <si>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</si>
  <si>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</si>
  <si>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</si>
  <si>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</si>
  <si>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</si>
  <si>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</si>
  <si>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</si>
  <si>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</si>
  <si>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</si>
  <si>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</si>
  <si>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</si>
  <si>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</si>
  <si>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</si>
  <si>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</si>
  <si>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</si>
  <si>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</si>
  <si>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</si>
  <si>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</si>
  <si>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</si>
  <si>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</si>
  <si>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</si>
  <si>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</si>
  <si>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</si>
  <si>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</si>
  <si>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</si>
  <si>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</si>
  <si>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</si>
  <si>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</si>
  <si>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</si>
  <si>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</si>
  <si>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</si>
  <si>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</si>
  <si>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</si>
  <si>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</si>
  <si>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</si>
  <si>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</si>
  <si>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</si>
  <si>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</si>
  <si>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</si>
  <si>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</si>
  <si>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</si>
  <si>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</si>
  <si>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</si>
  <si>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</si>
  <si>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</si>
  <si>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</si>
  <si>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</si>
  <si>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</si>
  <si>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</si>
  <si>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</si>
  <si>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</si>
  <si>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</si>
  <si>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</si>
  <si>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</si>
  <si>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</si>
  <si>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</si>
  <si>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</si>
  <si>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</si>
  <si>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</si>
  <si>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</si>
  <si>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</si>
  <si>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</si>
  <si>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</si>
  <si>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</si>
  <si>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</si>
  <si>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</si>
  <si>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</si>
  <si>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</si>
  <si>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</si>
  <si>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</si>
  <si>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</si>
  <si>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</si>
  <si>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</si>
  <si>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</si>
  <si>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</si>
  <si>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</si>
  <si>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</si>
  <si>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</si>
  <si>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</si>
  <si>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</si>
  <si>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</si>
  <si>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</si>
  <si>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</si>
  <si>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</si>
  <si>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</si>
  <si>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</si>
  <si>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</si>
  <si>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</si>
  <si>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</si>
  <si>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</si>
  <si>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</si>
  <si>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</si>
  <si>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</si>
  <si>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</si>
  <si>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</si>
  <si>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</si>
  <si>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</si>
  <si>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</si>
  <si>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</si>
  <si>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</si>
  <si>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</si>
  <si>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</si>
  <si>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</si>
  <si>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</si>
  <si>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</si>
  <si>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</si>
  <si>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</si>
  <si>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</si>
  <si>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</si>
  <si>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</si>
  <si>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</si>
  <si>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</si>
  <si>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</si>
  <si>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</si>
  <si>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</si>
  <si>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</si>
  <si>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</si>
  <si>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</si>
  <si>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</si>
  <si>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</si>
  <si>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</si>
  <si>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</si>
  <si>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</si>
  <si>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</si>
  <si>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</si>
  <si>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</si>
  <si>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</si>
  <si>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</si>
  <si>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</si>
  <si>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</si>
  <si>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</si>
  <si>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</si>
  <si>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</si>
  <si>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</si>
  <si>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</si>
  <si>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</si>
  <si>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</si>
  <si>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</si>
  <si>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</si>
  <si>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</si>
  <si>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</si>
  <si>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</si>
  <si>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</si>
  <si>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</si>
  <si>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</si>
  <si>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</si>
  <si>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</si>
  <si>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</si>
  <si>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</si>
  <si>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</si>
  <si>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</si>
  <si>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</si>
  <si>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</si>
  <si>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</si>
  <si>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</si>
  <si>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</si>
  <si>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</si>
  <si>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</si>
  <si>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</si>
  <si>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</si>
  <si>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</si>
  <si>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</si>
  <si>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</si>
  <si>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</si>
  <si>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</si>
  <si>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</si>
  <si>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</si>
  <si>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</si>
  <si>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</si>
  <si>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</si>
  <si>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</si>
  <si>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</si>
  <si>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</si>
  <si>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</si>
  <si>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</si>
  <si>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</si>
  <si>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</si>
  <si>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</si>
  <si>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</si>
  <si>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</si>
  <si>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</si>
  <si>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</si>
  <si>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</si>
  <si>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</si>
  <si>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</si>
  <si>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</si>
  <si>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</si>
  <si>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</si>
  <si>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</si>
  <si>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</si>
  <si>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</si>
  <si>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</si>
  <si>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</si>
  <si>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</si>
  <si>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</si>
  <si>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</si>
  <si>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</si>
  <si>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</si>
  <si>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</si>
  <si>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</si>
  <si>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</si>
  <si>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</si>
  <si>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</si>
  <si>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</si>
  <si>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</si>
  <si>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</si>
  <si>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</si>
  <si>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</si>
  <si>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</si>
  <si>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</si>
  <si>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</si>
  <si>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</si>
  <si>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</si>
  <si>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</si>
  <si>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</si>
  <si>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</si>
  <si>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</si>
  <si>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</si>
  <si>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</si>
  <si>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</si>
  <si>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</si>
  <si>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</si>
  <si>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</si>
  <si>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</si>
  <si>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</si>
  <si>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</si>
  <si>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</si>
  <si>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</si>
  <si>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</si>
  <si>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</si>
  <si>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</si>
  <si>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</si>
  <si>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</si>
  <si>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</si>
  <si>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</si>
  <si>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</si>
  <si>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</si>
  <si>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</si>
  <si>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</si>
  <si>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</si>
  <si>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</si>
  <si>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</si>
  <si>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</si>
  <si>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</si>
  <si>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</si>
  <si>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</si>
  <si>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</si>
  <si>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</si>
  <si>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</si>
  <si>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</si>
  <si>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</si>
  <si>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</si>
  <si>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</si>
  <si>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</si>
  <si>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</si>
  <si>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</si>
  <si>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</si>
  <si>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</si>
  <si>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</si>
  <si>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</si>
  <si>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</si>
  <si>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</si>
  <si>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</si>
  <si>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</si>
  <si>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</si>
  <si>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</si>
  <si>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</si>
  <si>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</si>
  <si>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</si>
  <si>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</si>
  <si>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</si>
  <si>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</si>
  <si>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</si>
  <si>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</si>
  <si>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</si>
  <si>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</si>
  <si>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</si>
  <si>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</si>
  <si>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</si>
  <si>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</si>
  <si>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</si>
  <si>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</si>
  <si>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</si>
  <si>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</si>
  <si>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</si>
  <si>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</si>
  <si>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</si>
  <si>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</si>
  <si>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</si>
  <si>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</si>
  <si>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</si>
  <si>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</si>
  <si>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</si>
  <si>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</si>
  <si>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</si>
  <si>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</si>
  <si>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</si>
  <si>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</si>
  <si>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</si>
  <si>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</si>
  <si>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</si>
  <si>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</si>
  <si>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</si>
  <si>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</si>
  <si>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</si>
  <si>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</si>
  <si>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</si>
  <si>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</si>
  <si>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</si>
  <si>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</si>
  <si>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</si>
  <si>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</si>
  <si>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</si>
  <si>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</si>
  <si>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</si>
  <si>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</si>
  <si>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</si>
  <si>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</si>
  <si>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</si>
  <si>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</si>
  <si>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</si>
  <si>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</si>
  <si>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</si>
  <si>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</si>
  <si>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</si>
  <si>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</si>
  <si>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</si>
  <si>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</si>
  <si>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</si>
  <si>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</si>
  <si>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</si>
  <si>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</si>
  <si>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</si>
  <si>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</si>
  <si>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</si>
  <si>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</si>
  <si>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</si>
  <si>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</si>
  <si>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</si>
  <si>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</si>
  <si>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</si>
  <si>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</si>
  <si>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</si>
  <si>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</si>
  <si>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</si>
  <si>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</si>
  <si>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</si>
  <si>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</si>
  <si>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</si>
  <si>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</si>
  <si>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</si>
  <si>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</si>
  <si>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</si>
  <si>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</si>
  <si>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</si>
  <si>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</si>
  <si>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</si>
  <si>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</si>
  <si>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</si>
  <si>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</si>
  <si>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</si>
  <si>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</si>
  <si>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</si>
  <si>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</si>
  <si>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</si>
  <si>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</si>
  <si>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</si>
  <si>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</si>
  <si>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</si>
  <si>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</si>
  <si>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</si>
  <si>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</si>
  <si>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</si>
  <si>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</si>
  <si>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</si>
  <si>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</si>
  <si>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</si>
  <si>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</si>
  <si>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</si>
  <si>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</si>
  <si>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</si>
  <si>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</si>
  <si>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</si>
  <si>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</si>
  <si>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</si>
  <si>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</si>
  <si>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</si>
  <si>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</si>
  <si>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</si>
  <si>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</si>
  <si>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</si>
  <si>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</si>
  <si>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</si>
  <si>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</si>
  <si>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</si>
  <si>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</si>
  <si>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</si>
  <si>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</si>
  <si>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</si>
  <si>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</si>
  <si>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</si>
  <si>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</si>
  <si>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</si>
  <si>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</si>
  <si>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</si>
  <si>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</si>
  <si>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</si>
  <si>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</si>
  <si>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</si>
  <si>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</si>
  <si>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</si>
  <si>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</si>
  <si>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</si>
  <si>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</si>
  <si>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</si>
  <si>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</si>
  <si>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</si>
  <si>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</si>
  <si>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</si>
  <si>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</si>
  <si>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</si>
  <si>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Category</t>
  </si>
  <si>
    <t>(All)</t>
  </si>
  <si>
    <t>Count of state</t>
  </si>
  <si>
    <t>Column Labels</t>
  </si>
  <si>
    <t>Count of Sub-Category</t>
  </si>
  <si>
    <t>Parent 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</si>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</sst>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5-43A7-9663-188D672CC1E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C5-43A7-9663-188D672CC1E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C5-43A7-9663-188D672CC1E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C5-43A7-9663-188D672C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4668719"/>
        <c:axId val="121446767"/>
      </c:barChart>
      <c:catAx>
        <c:axId val="20746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6767"/>
        <c:crosses val="autoZero"/>
        <c:auto val="1"/>
        <c:lblAlgn val="ctr"/>
        <c:lblOffset val="100"/>
        <c:noMultiLvlLbl val="0"/>
      </c:catAx>
      <c:valAx>
        <c:axId val="1214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E-4505-8A15-3F36E807510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E-4505-8A15-3F36E807510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E-4505-8A15-3F36E807510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E-4505-8A15-3F36E8075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08415"/>
        <c:axId val="124714527"/>
      </c:barChart>
      <c:catAx>
        <c:axId val="1248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14527"/>
        <c:crosses val="autoZero"/>
        <c:auto val="1"/>
        <c:lblAlgn val="ctr"/>
        <c:lblOffset val="100"/>
        <c:noMultiLvlLbl val="0"/>
      </c:catAx>
      <c:valAx>
        <c:axId val="12471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0-4135-BAB3-0E910AE1054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0-4135-BAB3-0E910AE1054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0-4135-BAB3-0E910AE1054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575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60-4135-BAB3-0E910AE10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022607"/>
        <c:axId val="124711199"/>
      </c:lineChart>
      <c:catAx>
        <c:axId val="19770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11199"/>
        <c:crosses val="autoZero"/>
        <c:auto val="1"/>
        <c:lblAlgn val="ctr"/>
        <c:lblOffset val="100"/>
        <c:noMultiLvlLbl val="0"/>
      </c:catAx>
      <c:valAx>
        <c:axId val="1247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Sheet6!$F$2:$F$12</c:f>
              <c:numCache>
                <c:formatCode>0%</c:formatCode>
                <c:ptCount val="11"/>
                <c:pt idx="0">
                  <c:v>0.77257240204429301</c:v>
                </c:pt>
                <c:pt idx="1">
                  <c:v>0.84922394678492241</c:v>
                </c:pt>
                <c:pt idx="2">
                  <c:v>0.88118811881188119</c:v>
                </c:pt>
                <c:pt idx="3">
                  <c:v>0.88181818181818183</c:v>
                </c:pt>
                <c:pt idx="4">
                  <c:v>0.88</c:v>
                </c:pt>
                <c:pt idx="5">
                  <c:v>0.9107142857142857</c:v>
                </c:pt>
                <c:pt idx="6">
                  <c:v>0.88888888888888884</c:v>
                </c:pt>
                <c:pt idx="7">
                  <c:v>0.92592592592592593</c:v>
                </c:pt>
                <c:pt idx="8">
                  <c:v>0.76</c:v>
                </c:pt>
                <c:pt idx="9">
                  <c:v>0.94444444444444442</c:v>
                </c:pt>
                <c:pt idx="10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A-4EE6-8739-2A51CBEE7BAD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Sheet6!$G$2:$G$12</c:f>
              <c:numCache>
                <c:formatCode>0%</c:formatCode>
                <c:ptCount val="11"/>
                <c:pt idx="0">
                  <c:v>0.18654173764906304</c:v>
                </c:pt>
                <c:pt idx="1">
                  <c:v>0.11973392461197339</c:v>
                </c:pt>
                <c:pt idx="2">
                  <c:v>8.9108910891089105E-2</c:v>
                </c:pt>
                <c:pt idx="3">
                  <c:v>8.1818181818181818E-2</c:v>
                </c:pt>
                <c:pt idx="4">
                  <c:v>0.08</c:v>
                </c:pt>
                <c:pt idx="5">
                  <c:v>8.9285714285714288E-2</c:v>
                </c:pt>
                <c:pt idx="6">
                  <c:v>9.5238095238095233E-2</c:v>
                </c:pt>
                <c:pt idx="7">
                  <c:v>7.407407407407407E-2</c:v>
                </c:pt>
                <c:pt idx="8">
                  <c:v>0.16</c:v>
                </c:pt>
                <c:pt idx="9">
                  <c:v>5.5555555555555552E-2</c:v>
                </c:pt>
                <c:pt idx="10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A-4EE6-8739-2A51CBEE7BAD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Sheet6!$H$2:$H$12</c:f>
              <c:numCache>
                <c:formatCode>0%</c:formatCode>
                <c:ptCount val="11"/>
                <c:pt idx="0">
                  <c:v>4.0885860306643949E-2</c:v>
                </c:pt>
                <c:pt idx="1">
                  <c:v>3.1042128603104215E-2</c:v>
                </c:pt>
                <c:pt idx="2">
                  <c:v>2.9702970297029702E-2</c:v>
                </c:pt>
                <c:pt idx="3">
                  <c:v>3.6363636363636362E-2</c:v>
                </c:pt>
                <c:pt idx="4">
                  <c:v>0.04</c:v>
                </c:pt>
                <c:pt idx="5">
                  <c:v>0</c:v>
                </c:pt>
                <c:pt idx="6">
                  <c:v>1.5873015873015872E-2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A-4EE6-8739-2A51CBEE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488304"/>
        <c:axId val="529338672"/>
      </c:lineChart>
      <c:catAx>
        <c:axId val="59348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38672"/>
        <c:crosses val="autoZero"/>
        <c:auto val="1"/>
        <c:lblAlgn val="ctr"/>
        <c:lblOffset val="100"/>
        <c:noMultiLvlLbl val="0"/>
      </c:catAx>
      <c:valAx>
        <c:axId val="5293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161925</xdr:rowOff>
    </xdr:from>
    <xdr:to>
      <xdr:col>14</xdr:col>
      <xdr:colOff>339090</xdr:colOff>
      <xdr:row>21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9FF18-E01C-4DCE-BB2D-F9FF86C1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0</xdr:rowOff>
    </xdr:from>
    <xdr:to>
      <xdr:col>18</xdr:col>
      <xdr:colOff>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EE5E3-1381-417A-8182-1046A16AA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3</xdr:row>
      <xdr:rowOff>0</xdr:rowOff>
    </xdr:from>
    <xdr:to>
      <xdr:col>17</xdr:col>
      <xdr:colOff>600075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2FF44-0D7D-422B-A6A1-6E26D003F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</xdr:colOff>
      <xdr:row>14</xdr:row>
      <xdr:rowOff>952</xdr:rowOff>
    </xdr:from>
    <xdr:to>
      <xdr:col>7</xdr:col>
      <xdr:colOff>1314449</xdr:colOff>
      <xdr:row>29</xdr:row>
      <xdr:rowOff>37147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792285-C58F-40E8-B97F-0418F622A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lima" refreshedDate="43568.658982523149" createdVersion="6" refreshedVersion="6" minRefreshableVersion="3" recordCount="4115" xr:uid="{8F7E8CC9-1369-464B-BFE8-97FAC06EEB23}">
  <cacheSource type="worksheet">
    <worksheetSource ref="F1:R1048576" sheet="Sheet1"/>
  </cacheSource>
  <cacheFields count="11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lima" refreshedDate="43568.705786689818" createdVersion="6" refreshedVersion="6" minRefreshableVersion="3" recordCount="4115" xr:uid="{DCFA036E-CFEE-48FB-8567-3E27508D7DD2}">
  <cacheSource type="worksheet">
    <worksheetSource ref="F1:S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ff Klima" refreshedDate="43568.740285069442" backgroundQuery="1" createdVersion="6" refreshedVersion="6" minRefreshableVersion="3" recordCount="0" supportSubquery="1" supportAdvancedDrill="1" xr:uid="{5ABB0CAC-79F8-44CC-A521-DC065F95C108}">
  <cacheSource type="external" connectionId="1"/>
  <cacheFields count="5">
    <cacheField name="[Range].[state].[state]" caption="state" numFmtId="0" hierarchy="1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19" level="32767"/>
    <cacheField name="[Range].[Category].[Category]" caption="Category" numFmtId="0" hierarchy="2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8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Range].[Date Created Conversion].[Date Created Conversion]" caption="Date Created Conversion" numFmtId="0" hierarchy="5" level="1">
      <sharedItems containsSemiMixedTypes="0" containsNonDate="0" containsString="0"/>
    </cacheField>
  </cacheFields>
  <cacheHierarchies count="20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4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n v="1.3685882352941177"/>
    <n v="63.917582417582416"/>
    <x v="0"/>
  </r>
  <r>
    <x v="0"/>
    <x v="0"/>
    <s v="USD"/>
    <n v="1488464683"/>
    <n v="1485872683"/>
    <b v="0"/>
    <n v="79"/>
    <b v="1"/>
    <n v="1.4260827250608272"/>
    <n v="185.48101265822785"/>
    <x v="0"/>
  </r>
  <r>
    <x v="0"/>
    <x v="1"/>
    <s v="GBP"/>
    <n v="1455555083"/>
    <n v="1454691083"/>
    <b v="0"/>
    <n v="35"/>
    <b v="1"/>
    <n v="1.05"/>
    <n v="15"/>
    <x v="0"/>
  </r>
  <r>
    <x v="0"/>
    <x v="0"/>
    <s v="USD"/>
    <n v="1407414107"/>
    <n v="1404822107"/>
    <b v="0"/>
    <n v="150"/>
    <b v="1"/>
    <n v="1.0389999999999999"/>
    <n v="69.266666666666666"/>
    <x v="0"/>
  </r>
  <r>
    <x v="0"/>
    <x v="0"/>
    <s v="USD"/>
    <n v="1450555279"/>
    <n v="1447963279"/>
    <b v="0"/>
    <n v="284"/>
    <b v="1"/>
    <n v="1.2299154545454545"/>
    <n v="190.55028169014085"/>
    <x v="0"/>
  </r>
  <r>
    <x v="0"/>
    <x v="0"/>
    <s v="USD"/>
    <n v="1469770500"/>
    <n v="1468362207"/>
    <b v="0"/>
    <n v="47"/>
    <b v="1"/>
    <n v="1.0977744436109027"/>
    <n v="93.40425531914893"/>
    <x v="0"/>
  </r>
  <r>
    <x v="0"/>
    <x v="0"/>
    <s v="USD"/>
    <n v="1402710250"/>
    <n v="1401846250"/>
    <b v="0"/>
    <n v="58"/>
    <b v="1"/>
    <n v="1.064875"/>
    <n v="146.87931034482759"/>
    <x v="0"/>
  </r>
  <r>
    <x v="0"/>
    <x v="0"/>
    <s v="USD"/>
    <n v="1467680867"/>
    <n v="1464224867"/>
    <b v="0"/>
    <n v="57"/>
    <b v="1"/>
    <n v="1.0122222222222221"/>
    <n v="159.82456140350877"/>
    <x v="0"/>
  </r>
  <r>
    <x v="0"/>
    <x v="0"/>
    <s v="USD"/>
    <n v="1460754000"/>
    <n v="1460155212"/>
    <b v="0"/>
    <n v="12"/>
    <b v="1"/>
    <n v="1.0004342857142856"/>
    <n v="291.79333333333335"/>
    <x v="0"/>
  </r>
  <r>
    <x v="0"/>
    <x v="0"/>
    <s v="USD"/>
    <n v="1460860144"/>
    <n v="1458268144"/>
    <b v="0"/>
    <n v="20"/>
    <b v="1"/>
    <n v="1.2599800000000001"/>
    <n v="31.499500000000001"/>
    <x v="0"/>
  </r>
  <r>
    <x v="0"/>
    <x v="0"/>
    <s v="USD"/>
    <n v="1403660279"/>
    <n v="1400636279"/>
    <b v="0"/>
    <n v="19"/>
    <b v="1"/>
    <n v="1.0049999999999999"/>
    <n v="158.68421052631578"/>
    <x v="0"/>
  </r>
  <r>
    <x v="0"/>
    <x v="0"/>
    <s v="USD"/>
    <n v="1471834800"/>
    <n v="1469126462"/>
    <b v="0"/>
    <n v="75"/>
    <b v="1"/>
    <n v="1.2050000000000001"/>
    <n v="80.333333333333329"/>
    <x v="0"/>
  </r>
  <r>
    <x v="0"/>
    <x v="0"/>
    <s v="USD"/>
    <n v="1405479600"/>
    <n v="1401642425"/>
    <b v="0"/>
    <n v="827"/>
    <b v="1"/>
    <n v="1.6529333333333334"/>
    <n v="59.961305925030231"/>
    <x v="0"/>
  </r>
  <r>
    <x v="0"/>
    <x v="0"/>
    <s v="USD"/>
    <n v="1466713620"/>
    <n v="1463588109"/>
    <b v="0"/>
    <n v="51"/>
    <b v="1"/>
    <n v="1.5997142857142856"/>
    <n v="109.78431372549019"/>
    <x v="0"/>
  </r>
  <r>
    <x v="0"/>
    <x v="2"/>
    <s v="AUD"/>
    <n v="1405259940"/>
    <n v="1403051888"/>
    <b v="0"/>
    <n v="41"/>
    <b v="1"/>
    <n v="1.0093333333333334"/>
    <n v="147.70731707317074"/>
    <x v="0"/>
  </r>
  <r>
    <x v="0"/>
    <x v="3"/>
    <s v="EUR"/>
    <n v="1443384840"/>
    <n v="1441790658"/>
    <b v="0"/>
    <n v="98"/>
    <b v="1"/>
    <n v="1.0660000000000001"/>
    <n v="21.755102040816325"/>
    <x v="0"/>
  </r>
  <r>
    <x v="0"/>
    <x v="0"/>
    <s v="USD"/>
    <n v="1402896600"/>
    <n v="1398971211"/>
    <b v="0"/>
    <n v="70"/>
    <b v="1"/>
    <n v="1.0024166666666667"/>
    <n v="171.84285714285716"/>
    <x v="0"/>
  </r>
  <r>
    <x v="0"/>
    <x v="1"/>
    <s v="GBP"/>
    <n v="1415126022"/>
    <n v="1412530422"/>
    <b v="0"/>
    <n v="36"/>
    <b v="1"/>
    <n v="1.0066666666666666"/>
    <n v="41.944444444444443"/>
    <x v="0"/>
  </r>
  <r>
    <x v="0"/>
    <x v="0"/>
    <s v="USD"/>
    <n v="1410958856"/>
    <n v="1408366856"/>
    <b v="0"/>
    <n v="342"/>
    <b v="1"/>
    <n v="1.0632110000000001"/>
    <n v="93.264122807017543"/>
    <x v="0"/>
  </r>
  <r>
    <x v="0"/>
    <x v="0"/>
    <s v="USD"/>
    <n v="1437420934"/>
    <n v="1434828934"/>
    <b v="0"/>
    <n v="22"/>
    <b v="1"/>
    <n v="1.4529411764705882"/>
    <n v="56.136363636363633"/>
    <x v="0"/>
  </r>
  <r>
    <x v="0"/>
    <x v="0"/>
    <s v="USD"/>
    <n v="1442167912"/>
    <n v="1436983912"/>
    <b v="0"/>
    <n v="25"/>
    <b v="1"/>
    <n v="1.002"/>
    <n v="80.16"/>
    <x v="0"/>
  </r>
  <r>
    <x v="0"/>
    <x v="0"/>
    <s v="USD"/>
    <n v="1411743789"/>
    <n v="1409151789"/>
    <b v="0"/>
    <n v="101"/>
    <b v="1"/>
    <n v="1.0913513513513513"/>
    <n v="199.9009900990099"/>
    <x v="0"/>
  </r>
  <r>
    <x v="0"/>
    <x v="0"/>
    <s v="USD"/>
    <n v="1420099140"/>
    <n v="1418766740"/>
    <b v="0"/>
    <n v="8"/>
    <b v="1"/>
    <n v="1.1714285714285715"/>
    <n v="51.25"/>
    <x v="0"/>
  </r>
  <r>
    <x v="0"/>
    <x v="0"/>
    <s v="USD"/>
    <n v="1430407200"/>
    <n v="1428086501"/>
    <b v="0"/>
    <n v="23"/>
    <b v="1"/>
    <n v="1.1850000000000001"/>
    <n v="103.04347826086956"/>
    <x v="0"/>
  </r>
  <r>
    <x v="0"/>
    <x v="0"/>
    <s v="USD"/>
    <n v="1442345940"/>
    <n v="1439494863"/>
    <b v="0"/>
    <n v="574"/>
    <b v="1"/>
    <n v="1.0880768571428572"/>
    <n v="66.346149825783982"/>
    <x v="0"/>
  </r>
  <r>
    <x v="0"/>
    <x v="0"/>
    <s v="USD"/>
    <n v="1452299761"/>
    <n v="1447115761"/>
    <b v="0"/>
    <n v="14"/>
    <b v="1"/>
    <n v="1.3333333333333333"/>
    <n v="57.142857142857146"/>
    <x v="0"/>
  </r>
  <r>
    <x v="0"/>
    <x v="0"/>
    <s v="USD"/>
    <n v="1408278144"/>
    <n v="1404822144"/>
    <b v="0"/>
    <n v="19"/>
    <b v="1"/>
    <n v="1.552"/>
    <n v="102.10526315789474"/>
    <x v="0"/>
  </r>
  <r>
    <x v="0"/>
    <x v="4"/>
    <s v="NZD"/>
    <n v="1416113833"/>
    <n v="1413518233"/>
    <b v="0"/>
    <n v="150"/>
    <b v="1"/>
    <n v="1.1172500000000001"/>
    <n v="148.96666666666667"/>
    <x v="0"/>
  </r>
  <r>
    <x v="0"/>
    <x v="0"/>
    <s v="USD"/>
    <n v="1450307284"/>
    <n v="1447715284"/>
    <b v="0"/>
    <n v="71"/>
    <b v="1"/>
    <n v="1.0035000000000001"/>
    <n v="169.6056338028169"/>
    <x v="0"/>
  </r>
  <r>
    <x v="0"/>
    <x v="1"/>
    <s v="GBP"/>
    <n v="1406045368"/>
    <n v="1403453368"/>
    <b v="0"/>
    <n v="117"/>
    <b v="1"/>
    <n v="1.2333333333333334"/>
    <n v="31.623931623931625"/>
    <x v="0"/>
  </r>
  <r>
    <x v="0"/>
    <x v="0"/>
    <s v="USD"/>
    <n v="1408604515"/>
    <n v="1406012515"/>
    <b v="0"/>
    <n v="53"/>
    <b v="1"/>
    <n v="1.0129975"/>
    <n v="76.45264150943396"/>
    <x v="0"/>
  </r>
  <r>
    <x v="0"/>
    <x v="0"/>
    <s v="USD"/>
    <n v="1453748434"/>
    <n v="1452193234"/>
    <b v="0"/>
    <n v="1"/>
    <b v="1"/>
    <n v="1"/>
    <n v="13"/>
    <x v="0"/>
  </r>
  <r>
    <x v="0"/>
    <x v="0"/>
    <s v="USD"/>
    <n v="1463111940"/>
    <n v="1459523017"/>
    <b v="0"/>
    <n v="89"/>
    <b v="1"/>
    <n v="1.0024604569420035"/>
    <n v="320.44943820224717"/>
    <x v="0"/>
  </r>
  <r>
    <x v="0"/>
    <x v="0"/>
    <s v="USD"/>
    <n v="1447001501"/>
    <n v="1444405901"/>
    <b v="0"/>
    <n v="64"/>
    <b v="1"/>
    <n v="1.0209523809523811"/>
    <n v="83.75"/>
    <x v="0"/>
  </r>
  <r>
    <x v="0"/>
    <x v="0"/>
    <s v="USD"/>
    <n v="1407224601"/>
    <n v="1405928601"/>
    <b v="0"/>
    <n v="68"/>
    <b v="1"/>
    <n v="1.3046153846153845"/>
    <n v="49.882352941176471"/>
    <x v="0"/>
  </r>
  <r>
    <x v="0"/>
    <x v="0"/>
    <s v="USD"/>
    <n v="1430179200"/>
    <n v="1428130814"/>
    <b v="0"/>
    <n v="28"/>
    <b v="1"/>
    <n v="1.665"/>
    <n v="59.464285714285715"/>
    <x v="0"/>
  </r>
  <r>
    <x v="0"/>
    <x v="0"/>
    <s v="USD"/>
    <n v="1428128525"/>
    <n v="1425540125"/>
    <b v="0"/>
    <n v="44"/>
    <b v="1"/>
    <n v="1.4215"/>
    <n v="193.84090909090909"/>
    <x v="0"/>
  </r>
  <r>
    <x v="0"/>
    <x v="0"/>
    <s v="USD"/>
    <n v="1425055079"/>
    <n v="1422463079"/>
    <b v="0"/>
    <n v="253"/>
    <b v="1"/>
    <n v="1.8344090909090909"/>
    <n v="159.51383399209487"/>
    <x v="0"/>
  </r>
  <r>
    <x v="0"/>
    <x v="0"/>
    <s v="USD"/>
    <n v="1368235344"/>
    <n v="1365643344"/>
    <b v="0"/>
    <n v="66"/>
    <b v="1"/>
    <n v="1.1004"/>
    <n v="41.68181818181818"/>
    <x v="0"/>
  </r>
  <r>
    <x v="0"/>
    <x v="1"/>
    <s v="GBP"/>
    <n v="1401058740"/>
    <n v="1398388068"/>
    <b v="0"/>
    <n v="217"/>
    <b v="1"/>
    <n v="1.3098000000000001"/>
    <n v="150.89861751152074"/>
    <x v="0"/>
  </r>
  <r>
    <x v="0"/>
    <x v="0"/>
    <s v="USD"/>
    <n v="1403150400"/>
    <n v="1401426488"/>
    <b v="0"/>
    <n v="16"/>
    <b v="1"/>
    <n v="1.0135000000000001"/>
    <n v="126.6875"/>
    <x v="0"/>
  </r>
  <r>
    <x v="0"/>
    <x v="0"/>
    <s v="USD"/>
    <n v="1412516354"/>
    <n v="1409924354"/>
    <b v="0"/>
    <n v="19"/>
    <b v="1"/>
    <n v="1"/>
    <n v="105.26315789473684"/>
    <x v="0"/>
  </r>
  <r>
    <x v="0"/>
    <x v="0"/>
    <s v="USD"/>
    <n v="1419780026"/>
    <n v="1417188026"/>
    <b v="0"/>
    <n v="169"/>
    <b v="1"/>
    <n v="1.4185714285714286"/>
    <n v="117.51479289940828"/>
    <x v="0"/>
  </r>
  <r>
    <x v="0"/>
    <x v="0"/>
    <s v="USD"/>
    <n v="1405209600"/>
    <n v="1402599486"/>
    <b v="0"/>
    <n v="263"/>
    <b v="1"/>
    <n v="3.0865999999999998"/>
    <n v="117.36121673003802"/>
    <x v="0"/>
  </r>
  <r>
    <x v="0"/>
    <x v="0"/>
    <s v="USD"/>
    <n v="1412648537"/>
    <n v="1408760537"/>
    <b v="0"/>
    <n v="15"/>
    <b v="1"/>
    <n v="1"/>
    <n v="133.33333333333334"/>
    <x v="0"/>
  </r>
  <r>
    <x v="0"/>
    <x v="0"/>
    <s v="USD"/>
    <n v="1461769107"/>
    <n v="1459177107"/>
    <b v="0"/>
    <n v="61"/>
    <b v="1"/>
    <n v="1.2"/>
    <n v="98.360655737704917"/>
    <x v="0"/>
  </r>
  <r>
    <x v="0"/>
    <x v="2"/>
    <s v="AUD"/>
    <n v="1450220974"/>
    <n v="1447628974"/>
    <b v="0"/>
    <n v="45"/>
    <b v="1"/>
    <n v="1.0416666666666667"/>
    <n v="194.44444444444446"/>
    <x v="0"/>
  </r>
  <r>
    <x v="0"/>
    <x v="0"/>
    <s v="USD"/>
    <n v="1419021607"/>
    <n v="1413834007"/>
    <b v="0"/>
    <n v="70"/>
    <b v="1"/>
    <n v="1.0761100000000001"/>
    <n v="76.865000000000009"/>
    <x v="0"/>
  </r>
  <r>
    <x v="0"/>
    <x v="1"/>
    <s v="GBP"/>
    <n v="1425211200"/>
    <n v="1422534260"/>
    <b v="0"/>
    <n v="38"/>
    <b v="1"/>
    <n v="1.0794999999999999"/>
    <n v="56.815789473684212"/>
    <x v="0"/>
  </r>
  <r>
    <x v="0"/>
    <x v="0"/>
    <s v="USD"/>
    <n v="1445660045"/>
    <n v="1443068045"/>
    <b v="0"/>
    <n v="87"/>
    <b v="1"/>
    <n v="1"/>
    <n v="137.93103448275863"/>
    <x v="0"/>
  </r>
  <r>
    <x v="0"/>
    <x v="1"/>
    <s v="GBP"/>
    <n v="1422637200"/>
    <n v="1419271458"/>
    <b v="0"/>
    <n v="22"/>
    <b v="1"/>
    <n v="1"/>
    <n v="27.272727272727273"/>
    <x v="0"/>
  </r>
  <r>
    <x v="0"/>
    <x v="0"/>
    <s v="USD"/>
    <n v="1439245037"/>
    <n v="1436653037"/>
    <b v="0"/>
    <n v="119"/>
    <b v="1"/>
    <n v="1.2801818181818181"/>
    <n v="118.33613445378151"/>
    <x v="0"/>
  </r>
  <r>
    <x v="0"/>
    <x v="0"/>
    <s v="USD"/>
    <n v="1405615846"/>
    <n v="1403023846"/>
    <b v="0"/>
    <n v="52"/>
    <b v="1"/>
    <n v="1.1620999999999999"/>
    <n v="223.48076923076923"/>
    <x v="0"/>
  </r>
  <r>
    <x v="0"/>
    <x v="0"/>
    <s v="USD"/>
    <n v="1396648800"/>
    <n v="1395407445"/>
    <b v="0"/>
    <n v="117"/>
    <b v="1"/>
    <n v="1.0963333333333334"/>
    <n v="28.111111111111111"/>
    <x v="0"/>
  </r>
  <r>
    <x v="0"/>
    <x v="0"/>
    <s v="USD"/>
    <n v="1451063221"/>
    <n v="1448471221"/>
    <b v="0"/>
    <n v="52"/>
    <b v="1"/>
    <n v="1.01"/>
    <n v="194.23076923076923"/>
    <x v="0"/>
  </r>
  <r>
    <x v="0"/>
    <x v="0"/>
    <s v="USD"/>
    <n v="1464390916"/>
    <n v="1462576516"/>
    <b v="0"/>
    <n v="86"/>
    <b v="1"/>
    <n v="1.2895348837209302"/>
    <n v="128.95348837209303"/>
    <x v="0"/>
  </r>
  <r>
    <x v="0"/>
    <x v="1"/>
    <s v="GBP"/>
    <n v="1433779200"/>
    <n v="1432559424"/>
    <b v="0"/>
    <n v="174"/>
    <b v="1"/>
    <n v="1.0726249999999999"/>
    <n v="49.316091954022987"/>
    <x v="0"/>
  </r>
  <r>
    <x v="0"/>
    <x v="0"/>
    <s v="USD"/>
    <n v="1429991962"/>
    <n v="1427399962"/>
    <b v="0"/>
    <n v="69"/>
    <b v="1"/>
    <n v="1.0189999999999999"/>
    <n v="221.52173913043478"/>
    <x v="0"/>
  </r>
  <r>
    <x v="0"/>
    <x v="0"/>
    <s v="USD"/>
    <n v="1416423172"/>
    <n v="1413827572"/>
    <b v="0"/>
    <n v="75"/>
    <b v="1"/>
    <n v="1.0290999999999999"/>
    <n v="137.21333333333334"/>
    <x v="0"/>
  </r>
  <r>
    <x v="0"/>
    <x v="0"/>
    <s v="USD"/>
    <n v="1442264400"/>
    <n v="1439530776"/>
    <b v="0"/>
    <n v="33"/>
    <b v="1"/>
    <n v="1.0012570000000001"/>
    <n v="606.82242424242418"/>
    <x v="0"/>
  </r>
  <r>
    <x v="0"/>
    <x v="1"/>
    <s v="GBP"/>
    <n v="1395532800"/>
    <n v="1393882717"/>
    <b v="0"/>
    <n v="108"/>
    <b v="1"/>
    <n v="1.0329622222222221"/>
    <n v="43.040092592592593"/>
    <x v="0"/>
  </r>
  <r>
    <x v="0"/>
    <x v="0"/>
    <s v="USD"/>
    <n v="1370547157"/>
    <n v="1368646357"/>
    <b v="0"/>
    <n v="23"/>
    <b v="1"/>
    <n v="1.4830000000000001"/>
    <n v="322.39130434782606"/>
    <x v="0"/>
  </r>
  <r>
    <x v="0"/>
    <x v="0"/>
    <s v="USD"/>
    <n v="1362337878"/>
    <n v="1360177878"/>
    <b v="0"/>
    <n v="48"/>
    <b v="1"/>
    <n v="1.5473333333333332"/>
    <n v="96.708333333333329"/>
    <x v="0"/>
  </r>
  <r>
    <x v="0"/>
    <x v="0"/>
    <s v="USD"/>
    <n v="1388206740"/>
    <n v="1386194013"/>
    <b v="0"/>
    <n v="64"/>
    <b v="1"/>
    <n v="1.1351849999999999"/>
    <n v="35.474531249999998"/>
    <x v="0"/>
  </r>
  <r>
    <x v="0"/>
    <x v="0"/>
    <s v="USD"/>
    <n v="1373243181"/>
    <n v="1370651181"/>
    <b v="0"/>
    <n v="24"/>
    <b v="1"/>
    <n v="1.7333333333333334"/>
    <n v="86.666666666666671"/>
    <x v="0"/>
  </r>
  <r>
    <x v="0"/>
    <x v="5"/>
    <s v="CAD"/>
    <n v="1407736740"/>
    <n v="1405453354"/>
    <b v="0"/>
    <n v="57"/>
    <b v="1"/>
    <n v="1.0752857142857142"/>
    <n v="132.05263157894737"/>
    <x v="0"/>
  </r>
  <r>
    <x v="0"/>
    <x v="0"/>
    <s v="USD"/>
    <n v="1468873420"/>
    <n v="1466281420"/>
    <b v="0"/>
    <n v="26"/>
    <b v="1"/>
    <n v="1.1859999999999999"/>
    <n v="91.230769230769226"/>
    <x v="0"/>
  </r>
  <r>
    <x v="0"/>
    <x v="0"/>
    <s v="USD"/>
    <n v="1342360804"/>
    <n v="1339768804"/>
    <b v="0"/>
    <n v="20"/>
    <b v="1"/>
    <n v="1.1625000000000001"/>
    <n v="116.25"/>
    <x v="0"/>
  </r>
  <r>
    <x v="0"/>
    <x v="1"/>
    <s v="GBP"/>
    <n v="1393162791"/>
    <n v="1390570791"/>
    <b v="0"/>
    <n v="36"/>
    <b v="1"/>
    <n v="1.2716666666666667"/>
    <n v="21.194444444444443"/>
    <x v="0"/>
  </r>
  <r>
    <x v="0"/>
    <x v="0"/>
    <s v="USD"/>
    <n v="1317538740"/>
    <n v="1314765025"/>
    <b v="0"/>
    <n v="178"/>
    <b v="1"/>
    <n v="1.109423"/>
    <n v="62.327134831460668"/>
    <x v="0"/>
  </r>
  <r>
    <x v="0"/>
    <x v="0"/>
    <s v="USD"/>
    <n v="1315171845"/>
    <n v="1309987845"/>
    <b v="0"/>
    <n v="17"/>
    <b v="1"/>
    <n v="1.272"/>
    <n v="37.411764705882355"/>
    <x v="0"/>
  </r>
  <r>
    <x v="0"/>
    <x v="0"/>
    <s v="USD"/>
    <n v="1338186657"/>
    <n v="1333002657"/>
    <b v="0"/>
    <n v="32"/>
    <b v="1"/>
    <n v="1.2394444444444443"/>
    <n v="69.71875"/>
    <x v="0"/>
  </r>
  <r>
    <x v="0"/>
    <x v="0"/>
    <s v="USD"/>
    <n v="1352937600"/>
    <n v="1351210481"/>
    <b v="0"/>
    <n v="41"/>
    <b v="1"/>
    <n v="1.084090909090909"/>
    <n v="58.170731707317074"/>
    <x v="0"/>
  </r>
  <r>
    <x v="0"/>
    <x v="0"/>
    <s v="USD"/>
    <n v="1304395140"/>
    <n v="1297620584"/>
    <b v="0"/>
    <n v="18"/>
    <b v="1"/>
    <n v="1"/>
    <n v="50"/>
    <x v="0"/>
  </r>
  <r>
    <x v="0"/>
    <x v="6"/>
    <s v="EUR"/>
    <n v="1453376495"/>
    <n v="1450784495"/>
    <b v="0"/>
    <n v="29"/>
    <b v="1"/>
    <n v="1.1293199999999999"/>
    <n v="19.471034482758618"/>
    <x v="0"/>
  </r>
  <r>
    <x v="0"/>
    <x v="0"/>
    <s v="USD"/>
    <n v="1366693272"/>
    <n v="1364101272"/>
    <b v="0"/>
    <n v="47"/>
    <b v="1"/>
    <n v="1.1542857142857144"/>
    <n v="85.957446808510639"/>
    <x v="0"/>
  </r>
  <r>
    <x v="0"/>
    <x v="0"/>
    <s v="USD"/>
    <n v="1325007358"/>
    <n v="1319819758"/>
    <b v="0"/>
    <n v="15"/>
    <b v="1"/>
    <n v="1.5333333333333334"/>
    <n v="30.666666666666668"/>
    <x v="0"/>
  </r>
  <r>
    <x v="0"/>
    <x v="0"/>
    <s v="USD"/>
    <n v="1337569140"/>
    <n v="1332991717"/>
    <b v="0"/>
    <n v="26"/>
    <b v="1"/>
    <n v="3.9249999999999998"/>
    <n v="60.384615384615387"/>
    <x v="0"/>
  </r>
  <r>
    <x v="0"/>
    <x v="6"/>
    <s v="EUR"/>
    <n v="1472751121"/>
    <n v="1471887121"/>
    <b v="0"/>
    <n v="35"/>
    <b v="1"/>
    <n v="27.02"/>
    <n v="38.6"/>
    <x v="0"/>
  </r>
  <r>
    <x v="0"/>
    <x v="1"/>
    <s v="GBP"/>
    <n v="1398451093"/>
    <n v="1395859093"/>
    <b v="0"/>
    <n v="41"/>
    <b v="1"/>
    <n v="1.27"/>
    <n v="40.268292682926827"/>
    <x v="0"/>
  </r>
  <r>
    <x v="0"/>
    <x v="0"/>
    <s v="USD"/>
    <n v="1386640856"/>
    <n v="1383616856"/>
    <b v="0"/>
    <n v="47"/>
    <b v="1"/>
    <n v="1.0725"/>
    <n v="273.82978723404256"/>
    <x v="0"/>
  </r>
  <r>
    <x v="0"/>
    <x v="0"/>
    <s v="USD"/>
    <n v="1342234920"/>
    <n v="1341892127"/>
    <b v="0"/>
    <n v="28"/>
    <b v="1"/>
    <n v="1.98"/>
    <n v="53.035714285714285"/>
    <x v="0"/>
  </r>
  <r>
    <x v="0"/>
    <x v="0"/>
    <s v="USD"/>
    <n v="1318189261"/>
    <n v="1315597261"/>
    <b v="0"/>
    <n v="100"/>
    <b v="1"/>
    <n v="1.0001249999999999"/>
    <n v="40.005000000000003"/>
    <x v="0"/>
  </r>
  <r>
    <x v="0"/>
    <x v="1"/>
    <s v="GBP"/>
    <n v="1424604600"/>
    <n v="1423320389"/>
    <b v="0"/>
    <n v="13"/>
    <b v="1"/>
    <n v="1.0249999999999999"/>
    <n v="15.76923076923077"/>
    <x v="0"/>
  </r>
  <r>
    <x v="0"/>
    <x v="0"/>
    <s v="USD"/>
    <n v="1305483086"/>
    <n v="1302891086"/>
    <b v="0"/>
    <n v="7"/>
    <b v="1"/>
    <n v="1"/>
    <n v="71.428571428571431"/>
    <x v="0"/>
  </r>
  <r>
    <x v="0"/>
    <x v="0"/>
    <s v="USD"/>
    <n v="1316746837"/>
    <n v="1314154837"/>
    <b v="0"/>
    <n v="21"/>
    <b v="1"/>
    <n v="1.2549999999999999"/>
    <n v="71.714285714285708"/>
    <x v="0"/>
  </r>
  <r>
    <x v="0"/>
    <x v="6"/>
    <s v="EUR"/>
    <n v="1451226045"/>
    <n v="1444828845"/>
    <b v="0"/>
    <n v="17"/>
    <b v="1"/>
    <n v="1.0646666666666667"/>
    <n v="375.76470588235293"/>
    <x v="0"/>
  </r>
  <r>
    <x v="0"/>
    <x v="0"/>
    <s v="USD"/>
    <n v="1275529260"/>
    <n v="1274705803"/>
    <b v="0"/>
    <n v="25"/>
    <b v="1"/>
    <n v="1.046"/>
    <n v="104.6"/>
    <x v="0"/>
  </r>
  <r>
    <x v="0"/>
    <x v="0"/>
    <s v="USD"/>
    <n v="1403452131"/>
    <n v="1401205731"/>
    <b v="0"/>
    <n v="60"/>
    <b v="1"/>
    <n v="1.0285714285714285"/>
    <n v="60"/>
    <x v="0"/>
  </r>
  <r>
    <x v="0"/>
    <x v="0"/>
    <s v="USD"/>
    <n v="1370196192"/>
    <n v="1368036192"/>
    <b v="0"/>
    <n v="56"/>
    <b v="1"/>
    <n v="1.1506666666666667"/>
    <n v="123.28571428571429"/>
    <x v="0"/>
  </r>
  <r>
    <x v="0"/>
    <x v="0"/>
    <s v="USD"/>
    <n v="1310454499"/>
    <n v="1307862499"/>
    <b v="0"/>
    <n v="16"/>
    <b v="1"/>
    <n v="1.004"/>
    <n v="31.375"/>
    <x v="0"/>
  </r>
  <r>
    <x v="0"/>
    <x v="0"/>
    <s v="USD"/>
    <n v="1305625164"/>
    <n v="1300354764"/>
    <b v="0"/>
    <n v="46"/>
    <b v="1"/>
    <n v="1.2"/>
    <n v="78.260869565217391"/>
    <x v="0"/>
  </r>
  <r>
    <x v="0"/>
    <x v="5"/>
    <s v="CAD"/>
    <n v="1485936000"/>
    <n v="1481949983"/>
    <b v="0"/>
    <n v="43"/>
    <b v="1"/>
    <n v="1.052"/>
    <n v="122.32558139534883"/>
    <x v="0"/>
  </r>
  <r>
    <x v="0"/>
    <x v="0"/>
    <s v="USD"/>
    <n v="1341349200"/>
    <n v="1338928537"/>
    <b v="0"/>
    <n v="15"/>
    <b v="1"/>
    <n v="1.1060000000000001"/>
    <n v="73.733333333333334"/>
    <x v="0"/>
  </r>
  <r>
    <x v="0"/>
    <x v="1"/>
    <s v="GBP"/>
    <n v="1396890822"/>
    <n v="1395162822"/>
    <b v="0"/>
    <n v="12"/>
    <b v="1"/>
    <n v="1.04"/>
    <n v="21.666666666666668"/>
    <x v="0"/>
  </r>
  <r>
    <x v="0"/>
    <x v="0"/>
    <s v="USD"/>
    <n v="1330214841"/>
    <n v="1327622841"/>
    <b v="0"/>
    <n v="21"/>
    <b v="1"/>
    <n v="1.3142857142857143"/>
    <n v="21.904761904761905"/>
    <x v="0"/>
  </r>
  <r>
    <x v="0"/>
    <x v="0"/>
    <s v="USD"/>
    <n v="1280631600"/>
    <n v="1274889241"/>
    <b v="0"/>
    <n v="34"/>
    <b v="1"/>
    <n v="1.1466666666666667"/>
    <n v="50.588235294117645"/>
    <x v="0"/>
  </r>
  <r>
    <x v="0"/>
    <x v="0"/>
    <s v="USD"/>
    <n v="1310440482"/>
    <n v="1307848482"/>
    <b v="0"/>
    <n v="8"/>
    <b v="1"/>
    <n v="1.0625"/>
    <n v="53.125"/>
    <x v="0"/>
  </r>
  <r>
    <x v="0"/>
    <x v="0"/>
    <s v="USD"/>
    <n v="1354923000"/>
    <n v="1351796674"/>
    <b v="0"/>
    <n v="60"/>
    <b v="1"/>
    <n v="1.0625"/>
    <n v="56.666666666666664"/>
    <x v="0"/>
  </r>
  <r>
    <x v="0"/>
    <x v="0"/>
    <s v="USD"/>
    <n v="1390426799"/>
    <n v="1387834799"/>
    <b v="0"/>
    <n v="39"/>
    <b v="1"/>
    <n v="1.0601933333333333"/>
    <n v="40.776666666666664"/>
    <x v="0"/>
  </r>
  <r>
    <x v="0"/>
    <x v="0"/>
    <s v="USD"/>
    <n v="1352055886"/>
    <n v="1350324286"/>
    <b v="0"/>
    <n v="26"/>
    <b v="1"/>
    <n v="1"/>
    <n v="192.30769230769232"/>
    <x v="0"/>
  </r>
  <r>
    <x v="0"/>
    <x v="0"/>
    <s v="USD"/>
    <n v="1359052710"/>
    <n v="1356979110"/>
    <b v="0"/>
    <n v="35"/>
    <b v="1"/>
    <n v="1"/>
    <n v="100"/>
    <x v="0"/>
  </r>
  <r>
    <x v="0"/>
    <x v="0"/>
    <s v="USD"/>
    <n v="1293073733"/>
    <n v="1290481733"/>
    <b v="0"/>
    <n v="65"/>
    <b v="1"/>
    <n v="1.2775000000000001"/>
    <n v="117.92307692307692"/>
    <x v="0"/>
  </r>
  <r>
    <x v="0"/>
    <x v="1"/>
    <s v="GBP"/>
    <n v="1394220030"/>
    <n v="1392232830"/>
    <b v="0"/>
    <n v="49"/>
    <b v="1"/>
    <n v="1.0515384615384615"/>
    <n v="27.897959183673468"/>
    <x v="0"/>
  </r>
  <r>
    <x v="0"/>
    <x v="0"/>
    <s v="USD"/>
    <n v="1301792400"/>
    <n v="1299775266"/>
    <b v="0"/>
    <n v="10"/>
    <b v="1"/>
    <n v="1.2"/>
    <n v="60"/>
    <x v="0"/>
  </r>
  <r>
    <x v="0"/>
    <x v="0"/>
    <s v="USD"/>
    <n v="1463184000"/>
    <n v="1461605020"/>
    <b v="0"/>
    <n v="60"/>
    <b v="1"/>
    <n v="1.074090909090909"/>
    <n v="39.383333333333333"/>
    <x v="0"/>
  </r>
  <r>
    <x v="0"/>
    <x v="0"/>
    <s v="USD"/>
    <n v="1333391901"/>
    <n v="1332182301"/>
    <b v="0"/>
    <n v="27"/>
    <b v="1"/>
    <n v="1.0049999999999999"/>
    <n v="186.11111111111111"/>
    <x v="0"/>
  </r>
  <r>
    <x v="0"/>
    <x v="0"/>
    <s v="USD"/>
    <n v="1303688087"/>
    <n v="1301787287"/>
    <b v="0"/>
    <n v="69"/>
    <b v="1"/>
    <n v="1.0246666666666666"/>
    <n v="111.37681159420291"/>
    <x v="0"/>
  </r>
  <r>
    <x v="0"/>
    <x v="0"/>
    <s v="USD"/>
    <n v="1370011370"/>
    <n v="1364827370"/>
    <b v="0"/>
    <n v="47"/>
    <b v="1"/>
    <n v="2.4666666666666668"/>
    <n v="78.723404255319153"/>
    <x v="0"/>
  </r>
  <r>
    <x v="0"/>
    <x v="0"/>
    <s v="USD"/>
    <n v="1298680630"/>
    <n v="1296088630"/>
    <b v="0"/>
    <n v="47"/>
    <b v="1"/>
    <n v="2.1949999999999998"/>
    <n v="46.702127659574465"/>
    <x v="0"/>
  </r>
  <r>
    <x v="0"/>
    <x v="0"/>
    <s v="USD"/>
    <n v="1384408740"/>
    <n v="1381445253"/>
    <b v="0"/>
    <n v="26"/>
    <b v="1"/>
    <n v="1.3076923076923077"/>
    <n v="65.384615384615387"/>
    <x v="0"/>
  </r>
  <r>
    <x v="0"/>
    <x v="2"/>
    <s v="AUD"/>
    <n v="1433059187"/>
    <n v="1430467187"/>
    <b v="0"/>
    <n v="53"/>
    <b v="1"/>
    <n v="1.5457142857142858"/>
    <n v="102.0754716981132"/>
    <x v="0"/>
  </r>
  <r>
    <x v="0"/>
    <x v="0"/>
    <s v="USD"/>
    <n v="1397354400"/>
    <n v="1395277318"/>
    <b v="0"/>
    <n v="81"/>
    <b v="1"/>
    <n v="1.04"/>
    <n v="64.197530864197532"/>
    <x v="0"/>
  </r>
  <r>
    <x v="0"/>
    <x v="0"/>
    <s v="USD"/>
    <n v="1312642800"/>
    <n v="1311963128"/>
    <b v="0"/>
    <n v="78"/>
    <b v="1"/>
    <n v="1.41"/>
    <n v="90.384615384615387"/>
    <x v="0"/>
  </r>
  <r>
    <x v="0"/>
    <x v="0"/>
    <s v="USD"/>
    <n v="1326436488"/>
    <n v="1321252488"/>
    <b v="0"/>
    <n v="35"/>
    <b v="1"/>
    <n v="1.0333333333333334"/>
    <n v="88.571428571428569"/>
    <x v="0"/>
  </r>
  <r>
    <x v="0"/>
    <x v="0"/>
    <s v="USD"/>
    <n v="1328377444"/>
    <n v="1326217444"/>
    <b v="0"/>
    <n v="22"/>
    <b v="1"/>
    <n v="1.4044444444444444"/>
    <n v="28.727272727272727"/>
    <x v="0"/>
  </r>
  <r>
    <x v="0"/>
    <x v="0"/>
    <s v="USD"/>
    <n v="1302260155"/>
    <n v="1298289355"/>
    <b v="0"/>
    <n v="57"/>
    <b v="1"/>
    <n v="1.1365714285714286"/>
    <n v="69.78947368421052"/>
    <x v="0"/>
  </r>
  <r>
    <x v="0"/>
    <x v="0"/>
    <s v="USD"/>
    <n v="1276110000"/>
    <n v="1268337744"/>
    <b v="0"/>
    <n v="27"/>
    <b v="1"/>
    <n v="1.0049377777777779"/>
    <n v="167.48962962962963"/>
    <x v="0"/>
  </r>
  <r>
    <x v="0"/>
    <x v="0"/>
    <s v="USD"/>
    <n v="1311902236"/>
    <n v="1309310236"/>
    <b v="0"/>
    <n v="39"/>
    <b v="1"/>
    <n v="1.1303159999999999"/>
    <n v="144.91230769230768"/>
    <x v="0"/>
  </r>
  <r>
    <x v="0"/>
    <x v="0"/>
    <s v="USD"/>
    <n v="1313276400"/>
    <n v="1310693986"/>
    <b v="0"/>
    <n v="37"/>
    <b v="1"/>
    <n v="1.0455692307692308"/>
    <n v="91.840540540540545"/>
    <x v="0"/>
  </r>
  <r>
    <x v="1"/>
    <x v="7"/>
    <s v="HKD"/>
    <n v="1475457107"/>
    <n v="1472865107"/>
    <b v="0"/>
    <n v="1"/>
    <b v="0"/>
    <n v="1.4285714285714287E-4"/>
    <n v="10"/>
    <x v="0"/>
  </r>
  <r>
    <x v="1"/>
    <x v="0"/>
    <s v="USD"/>
    <n v="1429352160"/>
    <n v="1427993710"/>
    <b v="0"/>
    <n v="1"/>
    <b v="0"/>
    <n v="3.3333333333333332E-4"/>
    <n v="1"/>
    <x v="0"/>
  </r>
  <r>
    <x v="1"/>
    <x v="0"/>
    <s v="USD"/>
    <n v="1476094907"/>
    <n v="1470910907"/>
    <b v="0"/>
    <n v="0"/>
    <b v="0"/>
    <n v="0"/>
    <n v="0"/>
    <x v="0"/>
  </r>
  <r>
    <x v="1"/>
    <x v="0"/>
    <s v="USD"/>
    <n v="1414533600"/>
    <n v="1411411564"/>
    <b v="0"/>
    <n v="6"/>
    <b v="0"/>
    <n v="2.7454545454545453E-3"/>
    <n v="25.166666666666668"/>
    <x v="0"/>
  </r>
  <r>
    <x v="1"/>
    <x v="0"/>
    <s v="USD"/>
    <n v="1431728242"/>
    <n v="1429568242"/>
    <b v="0"/>
    <n v="0"/>
    <b v="0"/>
    <n v="0"/>
    <n v="0"/>
    <x v="0"/>
  </r>
  <r>
    <x v="1"/>
    <x v="5"/>
    <s v="CAD"/>
    <n v="1486165880"/>
    <n v="1480981880"/>
    <b v="0"/>
    <n v="6"/>
    <b v="0"/>
    <n v="0.14000000000000001"/>
    <n v="11.666666666666666"/>
    <x v="0"/>
  </r>
  <r>
    <x v="1"/>
    <x v="0"/>
    <s v="USD"/>
    <n v="1433988000"/>
    <n v="1431353337"/>
    <b v="0"/>
    <n v="13"/>
    <b v="0"/>
    <n v="5.5480000000000002E-2"/>
    <n v="106.69230769230769"/>
    <x v="0"/>
  </r>
  <r>
    <x v="1"/>
    <x v="0"/>
    <s v="USD"/>
    <n v="1428069541"/>
    <n v="1425481141"/>
    <b v="0"/>
    <n v="4"/>
    <b v="0"/>
    <n v="2.375E-2"/>
    <n v="47.5"/>
    <x v="0"/>
  </r>
  <r>
    <x v="1"/>
    <x v="0"/>
    <s v="USD"/>
    <n v="1476941293"/>
    <n v="1473917293"/>
    <b v="0"/>
    <n v="6"/>
    <b v="0"/>
    <n v="1.8669999999999999E-2"/>
    <n v="311.16666666666669"/>
    <x v="0"/>
  </r>
  <r>
    <x v="1"/>
    <x v="0"/>
    <s v="USD"/>
    <n v="1414708183"/>
    <n v="1409524183"/>
    <b v="0"/>
    <n v="0"/>
    <b v="0"/>
    <n v="0"/>
    <n v="0"/>
    <x v="0"/>
  </r>
  <r>
    <x v="1"/>
    <x v="1"/>
    <s v="GBP"/>
    <n v="1402949760"/>
    <n v="1400536692"/>
    <b v="0"/>
    <n v="0"/>
    <b v="0"/>
    <n v="0"/>
    <n v="0"/>
    <x v="0"/>
  </r>
  <r>
    <x v="1"/>
    <x v="0"/>
    <s v="USD"/>
    <n v="1467763200"/>
    <n v="1466453161"/>
    <b v="0"/>
    <n v="0"/>
    <b v="0"/>
    <n v="0"/>
    <n v="0"/>
    <x v="0"/>
  </r>
  <r>
    <x v="1"/>
    <x v="0"/>
    <s v="USD"/>
    <n v="1415392207"/>
    <n v="1411500607"/>
    <b v="0"/>
    <n v="81"/>
    <b v="0"/>
    <n v="9.5687499999999995E-2"/>
    <n v="94.506172839506178"/>
    <x v="0"/>
  </r>
  <r>
    <x v="1"/>
    <x v="0"/>
    <s v="USD"/>
    <n v="1464715860"/>
    <n v="1462130584"/>
    <b v="0"/>
    <n v="0"/>
    <b v="0"/>
    <n v="0"/>
    <n v="0"/>
    <x v="0"/>
  </r>
  <r>
    <x v="1"/>
    <x v="0"/>
    <s v="USD"/>
    <n v="1441386000"/>
    <n v="1438811418"/>
    <b v="0"/>
    <n v="0"/>
    <b v="0"/>
    <n v="0"/>
    <n v="0"/>
    <x v="0"/>
  </r>
  <r>
    <x v="1"/>
    <x v="0"/>
    <s v="USD"/>
    <n v="1404241200"/>
    <n v="1401354597"/>
    <b v="0"/>
    <n v="5"/>
    <b v="0"/>
    <n v="0.13433333333333333"/>
    <n v="80.599999999999994"/>
    <x v="0"/>
  </r>
  <r>
    <x v="1"/>
    <x v="0"/>
    <s v="USD"/>
    <n v="1431771360"/>
    <n v="1427968234"/>
    <b v="0"/>
    <n v="0"/>
    <b v="0"/>
    <n v="0"/>
    <n v="0"/>
    <x v="0"/>
  </r>
  <r>
    <x v="1"/>
    <x v="8"/>
    <s v="DKK"/>
    <n v="1444657593"/>
    <n v="1440337593"/>
    <b v="0"/>
    <n v="0"/>
    <b v="0"/>
    <n v="0"/>
    <n v="0"/>
    <x v="0"/>
  </r>
  <r>
    <x v="1"/>
    <x v="0"/>
    <s v="USD"/>
    <n v="1438405140"/>
    <n v="1435731041"/>
    <b v="0"/>
    <n v="58"/>
    <b v="0"/>
    <n v="3.1413333333333335E-2"/>
    <n v="81.241379310344826"/>
    <x v="0"/>
  </r>
  <r>
    <x v="1"/>
    <x v="0"/>
    <s v="USD"/>
    <n v="1436738772"/>
    <n v="1435874772"/>
    <b v="0"/>
    <n v="1"/>
    <b v="0"/>
    <n v="1"/>
    <n v="500"/>
    <x v="0"/>
  </r>
  <r>
    <x v="1"/>
    <x v="0"/>
    <s v="USD"/>
    <n v="1426823132"/>
    <n v="1424234732"/>
    <b v="0"/>
    <n v="0"/>
    <b v="0"/>
    <n v="0"/>
    <n v="0"/>
    <x v="0"/>
  </r>
  <r>
    <x v="1"/>
    <x v="0"/>
    <s v="USD"/>
    <n v="1433043623"/>
    <n v="1429155623"/>
    <b v="0"/>
    <n v="28"/>
    <b v="0"/>
    <n v="0.10775"/>
    <n v="46.178571428571431"/>
    <x v="0"/>
  </r>
  <r>
    <x v="1"/>
    <x v="0"/>
    <s v="USD"/>
    <n v="1416176778"/>
    <n v="1414358778"/>
    <b v="0"/>
    <n v="1"/>
    <b v="0"/>
    <n v="3.3333333333333335E-3"/>
    <n v="10"/>
    <x v="0"/>
  </r>
  <r>
    <x v="1"/>
    <x v="2"/>
    <s v="AUD"/>
    <n v="1472882100"/>
    <n v="1467941542"/>
    <b v="0"/>
    <n v="0"/>
    <b v="0"/>
    <n v="0"/>
    <n v="0"/>
    <x v="0"/>
  </r>
  <r>
    <x v="1"/>
    <x v="5"/>
    <s v="CAD"/>
    <n v="1428945472"/>
    <n v="1423765072"/>
    <b v="0"/>
    <n v="37"/>
    <b v="0"/>
    <n v="0.27600000000000002"/>
    <n v="55.945945945945944"/>
    <x v="0"/>
  </r>
  <r>
    <x v="1"/>
    <x v="0"/>
    <s v="USD"/>
    <n v="1439298052"/>
    <n v="1436965252"/>
    <b v="0"/>
    <n v="9"/>
    <b v="0"/>
    <n v="7.5111111111111115E-2"/>
    <n v="37.555555555555557"/>
    <x v="0"/>
  </r>
  <r>
    <x v="1"/>
    <x v="0"/>
    <s v="USD"/>
    <n v="1484698998"/>
    <n v="1479514998"/>
    <b v="0"/>
    <n v="3"/>
    <b v="0"/>
    <n v="5.7499999999999999E-3"/>
    <n v="38.333333333333336"/>
    <x v="0"/>
  </r>
  <r>
    <x v="1"/>
    <x v="1"/>
    <s v="GBP"/>
    <n v="1420741080"/>
    <n v="1417026340"/>
    <b v="0"/>
    <n v="0"/>
    <b v="0"/>
    <n v="0"/>
    <n v="0"/>
    <x v="0"/>
  </r>
  <r>
    <x v="1"/>
    <x v="0"/>
    <s v="USD"/>
    <n v="1456555536"/>
    <n v="1453963536"/>
    <b v="0"/>
    <n v="2"/>
    <b v="0"/>
    <n v="8.0000000000000004E-4"/>
    <n v="20"/>
    <x v="0"/>
  </r>
  <r>
    <x v="1"/>
    <x v="0"/>
    <s v="USD"/>
    <n v="1419494400"/>
    <n v="1416888470"/>
    <b v="0"/>
    <n v="6"/>
    <b v="0"/>
    <n v="9.1999999999999998E-3"/>
    <n v="15.333333333333334"/>
    <x v="0"/>
  </r>
  <r>
    <x v="1"/>
    <x v="0"/>
    <s v="USD"/>
    <n v="1432612382"/>
    <n v="1427428382"/>
    <b v="0"/>
    <n v="67"/>
    <b v="0"/>
    <n v="0.23163076923076922"/>
    <n v="449.43283582089555"/>
    <x v="0"/>
  </r>
  <r>
    <x v="1"/>
    <x v="2"/>
    <s v="AUD"/>
    <n v="1434633191"/>
    <n v="1429449191"/>
    <b v="0"/>
    <n v="5"/>
    <b v="0"/>
    <n v="5.5999999999999995E-4"/>
    <n v="28"/>
    <x v="0"/>
  </r>
  <r>
    <x v="1"/>
    <x v="0"/>
    <s v="USD"/>
    <n v="1411437100"/>
    <n v="1408845100"/>
    <b v="0"/>
    <n v="2"/>
    <b v="0"/>
    <n v="7.8947368421052633E-5"/>
    <n v="15"/>
    <x v="0"/>
  </r>
  <r>
    <x v="1"/>
    <x v="0"/>
    <s v="USD"/>
    <n v="1417532644"/>
    <n v="1413900244"/>
    <b v="0"/>
    <n v="10"/>
    <b v="0"/>
    <n v="7.1799999999999998E-3"/>
    <n v="35.9"/>
    <x v="0"/>
  </r>
  <r>
    <x v="1"/>
    <x v="0"/>
    <s v="USD"/>
    <n v="1433336895"/>
    <n v="1429621695"/>
    <b v="0"/>
    <n v="3"/>
    <b v="0"/>
    <n v="2.6666666666666668E-2"/>
    <n v="13.333333333333334"/>
    <x v="0"/>
  </r>
  <r>
    <x v="1"/>
    <x v="0"/>
    <s v="USD"/>
    <n v="1437657935"/>
    <n v="1434201935"/>
    <b v="0"/>
    <n v="4"/>
    <b v="0"/>
    <n v="6.0000000000000002E-5"/>
    <n v="20.25"/>
    <x v="0"/>
  </r>
  <r>
    <x v="1"/>
    <x v="5"/>
    <s v="CAD"/>
    <n v="1407034796"/>
    <n v="1401850796"/>
    <b v="0"/>
    <n v="15"/>
    <b v="0"/>
    <n v="5.0999999999999997E-2"/>
    <n v="119"/>
    <x v="0"/>
  </r>
  <r>
    <x v="1"/>
    <x v="0"/>
    <s v="USD"/>
    <n v="1456523572"/>
    <n v="1453931572"/>
    <b v="0"/>
    <n v="2"/>
    <b v="0"/>
    <n v="2.671118530884808E-3"/>
    <n v="4"/>
    <x v="0"/>
  </r>
  <r>
    <x v="1"/>
    <x v="0"/>
    <s v="USD"/>
    <n v="1413942628"/>
    <n v="1411350628"/>
    <b v="0"/>
    <n v="0"/>
    <b v="0"/>
    <n v="0"/>
    <n v="0"/>
    <x v="0"/>
  </r>
  <r>
    <x v="1"/>
    <x v="0"/>
    <s v="USD"/>
    <n v="1467541545"/>
    <n v="1464085545"/>
    <b v="0"/>
    <n v="1"/>
    <b v="0"/>
    <n v="2.0000000000000002E-5"/>
    <n v="10"/>
    <x v="0"/>
  </r>
  <r>
    <x v="2"/>
    <x v="0"/>
    <s v="USD"/>
    <n v="1439675691"/>
    <n v="1434491691"/>
    <b v="0"/>
    <n v="0"/>
    <b v="0"/>
    <n v="0"/>
    <n v="0"/>
    <x v="0"/>
  </r>
  <r>
    <x v="2"/>
    <x v="0"/>
    <s v="USD"/>
    <n v="1404318595"/>
    <n v="1401726595"/>
    <b v="0"/>
    <n v="1"/>
    <b v="0"/>
    <n v="1E-4"/>
    <n v="5"/>
    <x v="0"/>
  </r>
  <r>
    <x v="2"/>
    <x v="0"/>
    <s v="USD"/>
    <n v="1408232520"/>
    <n v="1405393356"/>
    <b v="0"/>
    <n v="10"/>
    <b v="0"/>
    <n v="0.15535714285714286"/>
    <n v="43.5"/>
    <x v="0"/>
  </r>
  <r>
    <x v="2"/>
    <x v="0"/>
    <s v="USD"/>
    <n v="1443657600"/>
    <n v="1440716654"/>
    <b v="0"/>
    <n v="0"/>
    <b v="0"/>
    <n v="0"/>
    <n v="0"/>
    <x v="0"/>
  </r>
  <r>
    <x v="2"/>
    <x v="0"/>
    <s v="USD"/>
    <n v="1411150701"/>
    <n v="1405966701"/>
    <b v="0"/>
    <n v="7"/>
    <b v="0"/>
    <n v="5.3333333333333332E-3"/>
    <n v="91.428571428571431"/>
    <x v="0"/>
  </r>
  <r>
    <x v="2"/>
    <x v="1"/>
    <s v="GBP"/>
    <n v="1452613724"/>
    <n v="1450021724"/>
    <b v="0"/>
    <n v="0"/>
    <b v="0"/>
    <n v="0"/>
    <n v="0"/>
    <x v="0"/>
  </r>
  <r>
    <x v="2"/>
    <x v="0"/>
    <s v="USD"/>
    <n v="1484531362"/>
    <n v="1481939362"/>
    <b v="0"/>
    <n v="1"/>
    <b v="0"/>
    <n v="0.6"/>
    <n v="3000"/>
    <x v="0"/>
  </r>
  <r>
    <x v="2"/>
    <x v="0"/>
    <s v="USD"/>
    <n v="1438726535"/>
    <n v="1433542535"/>
    <b v="0"/>
    <n v="2"/>
    <b v="0"/>
    <n v="1E-4"/>
    <n v="5.5"/>
    <x v="0"/>
  </r>
  <r>
    <x v="2"/>
    <x v="0"/>
    <s v="USD"/>
    <n v="1426791770"/>
    <n v="1424203370"/>
    <b v="0"/>
    <n v="3"/>
    <b v="0"/>
    <n v="4.0625000000000001E-2"/>
    <n v="108.33333333333333"/>
    <x v="0"/>
  </r>
  <r>
    <x v="2"/>
    <x v="1"/>
    <s v="GBP"/>
    <n v="1413634059"/>
    <n v="1411042059"/>
    <b v="0"/>
    <n v="10"/>
    <b v="0"/>
    <n v="0.224"/>
    <n v="56"/>
    <x v="0"/>
  </r>
  <r>
    <x v="2"/>
    <x v="0"/>
    <s v="USD"/>
    <n v="1440912480"/>
    <n v="1438385283"/>
    <b v="0"/>
    <n v="10"/>
    <b v="0"/>
    <n v="3.2500000000000001E-2"/>
    <n v="32.5"/>
    <x v="0"/>
  </r>
  <r>
    <x v="2"/>
    <x v="0"/>
    <s v="USD"/>
    <n v="1470975614"/>
    <n v="1465791614"/>
    <b v="0"/>
    <n v="1"/>
    <b v="0"/>
    <n v="2.0000000000000002E-5"/>
    <n v="1"/>
    <x v="0"/>
  </r>
  <r>
    <x v="2"/>
    <x v="0"/>
    <s v="USD"/>
    <n v="1426753723"/>
    <n v="1423733323"/>
    <b v="0"/>
    <n v="0"/>
    <b v="0"/>
    <n v="0"/>
    <n v="0"/>
    <x v="0"/>
  </r>
  <r>
    <x v="2"/>
    <x v="1"/>
    <s v="GBP"/>
    <n v="1425131108"/>
    <n v="1422539108"/>
    <b v="0"/>
    <n v="0"/>
    <b v="0"/>
    <n v="0"/>
    <n v="0"/>
    <x v="0"/>
  </r>
  <r>
    <x v="2"/>
    <x v="9"/>
    <s v="EUR"/>
    <n v="1431108776"/>
    <n v="1425924776"/>
    <b v="0"/>
    <n v="0"/>
    <b v="0"/>
    <n v="0"/>
    <n v="0"/>
    <x v="0"/>
  </r>
  <r>
    <x v="2"/>
    <x v="1"/>
    <s v="GBP"/>
    <n v="1409337611"/>
    <n v="1407177611"/>
    <b v="0"/>
    <n v="26"/>
    <b v="0"/>
    <n v="6.4850000000000005E-2"/>
    <n v="49.884615384615387"/>
    <x v="0"/>
  </r>
  <r>
    <x v="2"/>
    <x v="0"/>
    <s v="USD"/>
    <n v="1438803999"/>
    <n v="1436211999"/>
    <b v="0"/>
    <n v="0"/>
    <b v="0"/>
    <n v="0"/>
    <n v="0"/>
    <x v="0"/>
  </r>
  <r>
    <x v="2"/>
    <x v="0"/>
    <s v="USD"/>
    <n v="1427155726"/>
    <n v="1425690526"/>
    <b v="0"/>
    <n v="7"/>
    <b v="0"/>
    <n v="0.4"/>
    <n v="25.714285714285715"/>
    <x v="0"/>
  </r>
  <r>
    <x v="2"/>
    <x v="3"/>
    <s v="EUR"/>
    <n v="1448582145"/>
    <n v="1445986545"/>
    <b v="0"/>
    <n v="0"/>
    <b v="0"/>
    <n v="0"/>
    <n v="0"/>
    <x v="0"/>
  </r>
  <r>
    <x v="2"/>
    <x v="0"/>
    <s v="USD"/>
    <n v="1457056555"/>
    <n v="1454464555"/>
    <b v="0"/>
    <n v="2"/>
    <b v="0"/>
    <n v="0.2"/>
    <n v="100"/>
    <x v="0"/>
  </r>
  <r>
    <x v="2"/>
    <x v="1"/>
    <s v="GBP"/>
    <n v="1428951600"/>
    <n v="1425512843"/>
    <b v="0"/>
    <n v="13"/>
    <b v="0"/>
    <n v="0.33416666666666667"/>
    <n v="30.846153846153847"/>
    <x v="0"/>
  </r>
  <r>
    <x v="2"/>
    <x v="1"/>
    <s v="GBP"/>
    <n v="1434995295"/>
    <n v="1432403295"/>
    <b v="0"/>
    <n v="4"/>
    <b v="0"/>
    <n v="0.21092608822670172"/>
    <n v="180.5"/>
    <x v="0"/>
  </r>
  <r>
    <x v="2"/>
    <x v="0"/>
    <s v="USD"/>
    <n v="1483748232"/>
    <n v="1481156232"/>
    <b v="0"/>
    <n v="0"/>
    <b v="0"/>
    <n v="0"/>
    <n v="0"/>
    <x v="0"/>
  </r>
  <r>
    <x v="2"/>
    <x v="1"/>
    <s v="GBP"/>
    <n v="1417033610"/>
    <n v="1414438010"/>
    <b v="0"/>
    <n v="12"/>
    <b v="0"/>
    <n v="0.35855999999999999"/>
    <n v="373.5"/>
    <x v="0"/>
  </r>
  <r>
    <x v="2"/>
    <x v="5"/>
    <s v="CAD"/>
    <n v="1409543940"/>
    <n v="1404586762"/>
    <b v="0"/>
    <n v="2"/>
    <b v="0"/>
    <n v="3.4000000000000002E-2"/>
    <n v="25.5"/>
    <x v="0"/>
  </r>
  <r>
    <x v="2"/>
    <x v="10"/>
    <s v="NOK"/>
    <n v="1471557139"/>
    <n v="1468965139"/>
    <b v="0"/>
    <n v="10"/>
    <b v="0"/>
    <n v="5.5E-2"/>
    <n v="220"/>
    <x v="0"/>
  </r>
  <r>
    <x v="2"/>
    <x v="0"/>
    <s v="USD"/>
    <n v="1488571200"/>
    <n v="1485977434"/>
    <b v="0"/>
    <n v="0"/>
    <b v="0"/>
    <n v="0"/>
    <n v="0"/>
    <x v="0"/>
  </r>
  <r>
    <x v="2"/>
    <x v="0"/>
    <s v="USD"/>
    <n v="1437461940"/>
    <n v="1435383457"/>
    <b v="0"/>
    <n v="5"/>
    <b v="0"/>
    <n v="0.16"/>
    <n v="160"/>
    <x v="0"/>
  </r>
  <r>
    <x v="2"/>
    <x v="0"/>
    <s v="USD"/>
    <n v="1409891015"/>
    <n v="1407299015"/>
    <b v="0"/>
    <n v="0"/>
    <b v="0"/>
    <n v="0"/>
    <n v="0"/>
    <x v="0"/>
  </r>
  <r>
    <x v="2"/>
    <x v="0"/>
    <s v="USD"/>
    <n v="1472920477"/>
    <n v="1467736477"/>
    <b v="0"/>
    <n v="5"/>
    <b v="0"/>
    <n v="6.8999999999999997E-4"/>
    <n v="69"/>
    <x v="0"/>
  </r>
  <r>
    <x v="2"/>
    <x v="0"/>
    <s v="USD"/>
    <n v="1466091446"/>
    <n v="1465227446"/>
    <b v="0"/>
    <n v="1"/>
    <b v="0"/>
    <n v="4.1666666666666666E-3"/>
    <n v="50"/>
    <x v="0"/>
  </r>
  <r>
    <x v="2"/>
    <x v="2"/>
    <s v="AUD"/>
    <n v="1443782138"/>
    <n v="1440326138"/>
    <b v="0"/>
    <n v="3"/>
    <b v="0"/>
    <n v="0.05"/>
    <n v="83.333333333333329"/>
    <x v="0"/>
  </r>
  <r>
    <x v="2"/>
    <x v="0"/>
    <s v="USD"/>
    <n v="1413572432"/>
    <n v="1410980432"/>
    <b v="0"/>
    <n v="3"/>
    <b v="0"/>
    <n v="1.7E-5"/>
    <n v="5.666666666666667"/>
    <x v="0"/>
  </r>
  <r>
    <x v="2"/>
    <x v="1"/>
    <s v="GBP"/>
    <n v="1417217166"/>
    <n v="1412029566"/>
    <b v="0"/>
    <n v="0"/>
    <b v="0"/>
    <n v="0"/>
    <n v="0"/>
    <x v="0"/>
  </r>
  <r>
    <x v="2"/>
    <x v="1"/>
    <s v="GBP"/>
    <n v="1457308531"/>
    <n v="1452124531"/>
    <b v="0"/>
    <n v="3"/>
    <b v="0"/>
    <n v="1.1999999999999999E-3"/>
    <n v="1"/>
    <x v="0"/>
  </r>
  <r>
    <x v="2"/>
    <x v="0"/>
    <s v="USD"/>
    <n v="1436544332"/>
    <n v="1431360332"/>
    <b v="0"/>
    <n v="0"/>
    <b v="0"/>
    <n v="0"/>
    <n v="0"/>
    <x v="0"/>
  </r>
  <r>
    <x v="2"/>
    <x v="1"/>
    <s v="GBP"/>
    <n v="1444510800"/>
    <n v="1442062898"/>
    <b v="0"/>
    <n v="19"/>
    <b v="0"/>
    <n v="0.41857142857142859"/>
    <n v="77.10526315789474"/>
    <x v="0"/>
  </r>
  <r>
    <x v="2"/>
    <x v="1"/>
    <s v="GBP"/>
    <n v="1487365200"/>
    <n v="1483734100"/>
    <b v="0"/>
    <n v="8"/>
    <b v="0"/>
    <n v="0.1048"/>
    <n v="32.75"/>
    <x v="0"/>
  </r>
  <r>
    <x v="2"/>
    <x v="0"/>
    <s v="USD"/>
    <n v="1412500322"/>
    <n v="1409908322"/>
    <b v="0"/>
    <n v="6"/>
    <b v="0"/>
    <n v="1.116E-2"/>
    <n v="46.5"/>
    <x v="0"/>
  </r>
  <r>
    <x v="2"/>
    <x v="0"/>
    <s v="USD"/>
    <n v="1472698702"/>
    <n v="1470106702"/>
    <b v="0"/>
    <n v="0"/>
    <b v="0"/>
    <n v="0"/>
    <n v="0"/>
    <x v="0"/>
  </r>
  <r>
    <x v="2"/>
    <x v="0"/>
    <s v="USD"/>
    <n v="1410746403"/>
    <n v="1408154403"/>
    <b v="0"/>
    <n v="18"/>
    <b v="0"/>
    <n v="0.26192500000000002"/>
    <n v="87.308333333333337"/>
    <x v="0"/>
  </r>
  <r>
    <x v="2"/>
    <x v="0"/>
    <s v="USD"/>
    <n v="1423424329"/>
    <n v="1421696329"/>
    <b v="0"/>
    <n v="7"/>
    <b v="0"/>
    <n v="0.58461538461538465"/>
    <n v="54.285714285714285"/>
    <x v="0"/>
  </r>
  <r>
    <x v="2"/>
    <x v="0"/>
    <s v="USD"/>
    <n v="1444337940"/>
    <n v="1441750564"/>
    <b v="0"/>
    <n v="0"/>
    <b v="0"/>
    <n v="0"/>
    <n v="0"/>
    <x v="0"/>
  </r>
  <r>
    <x v="2"/>
    <x v="1"/>
    <s v="GBP"/>
    <n v="1422562864"/>
    <n v="1417378864"/>
    <b v="0"/>
    <n v="8"/>
    <b v="0"/>
    <n v="0.2984"/>
    <n v="93.25"/>
    <x v="0"/>
  </r>
  <r>
    <x v="2"/>
    <x v="2"/>
    <s v="AUD"/>
    <n v="1470319203"/>
    <n v="1467727203"/>
    <b v="0"/>
    <n v="1293"/>
    <b v="0"/>
    <n v="0.50721666666666665"/>
    <n v="117.68368136117556"/>
    <x v="0"/>
  </r>
  <r>
    <x v="2"/>
    <x v="0"/>
    <s v="USD"/>
    <n v="1444144222"/>
    <n v="1441120222"/>
    <b v="0"/>
    <n v="17"/>
    <b v="0"/>
    <n v="0.16250000000000001"/>
    <n v="76.470588235294116"/>
    <x v="0"/>
  </r>
  <r>
    <x v="2"/>
    <x v="0"/>
    <s v="USD"/>
    <n v="1470441983"/>
    <n v="1468627583"/>
    <b v="0"/>
    <n v="0"/>
    <b v="0"/>
    <n v="0"/>
    <n v="0"/>
    <x v="0"/>
  </r>
  <r>
    <x v="2"/>
    <x v="5"/>
    <s v="CAD"/>
    <n v="1420346638"/>
    <n v="1417754638"/>
    <b v="0"/>
    <n v="13"/>
    <b v="0"/>
    <n v="0.15214285714285714"/>
    <n v="163.84615384615384"/>
    <x v="0"/>
  </r>
  <r>
    <x v="2"/>
    <x v="2"/>
    <s v="AUD"/>
    <n v="1418719967"/>
    <n v="1416127967"/>
    <b v="0"/>
    <n v="0"/>
    <b v="0"/>
    <n v="0"/>
    <n v="0"/>
    <x v="0"/>
  </r>
  <r>
    <x v="2"/>
    <x v="0"/>
    <s v="USD"/>
    <n v="1436566135"/>
    <n v="1433974135"/>
    <b v="0"/>
    <n v="0"/>
    <b v="0"/>
    <n v="0"/>
    <n v="0"/>
    <x v="0"/>
  </r>
  <r>
    <x v="2"/>
    <x v="0"/>
    <s v="USD"/>
    <n v="1443675600"/>
    <n v="1441157592"/>
    <b v="0"/>
    <n v="33"/>
    <b v="0"/>
    <n v="0.2525"/>
    <n v="91.818181818181813"/>
    <x v="0"/>
  </r>
  <r>
    <x v="2"/>
    <x v="0"/>
    <s v="USD"/>
    <n v="1442634617"/>
    <n v="1440042617"/>
    <b v="0"/>
    <n v="12"/>
    <b v="0"/>
    <n v="0.44600000000000001"/>
    <n v="185.83333333333334"/>
    <x v="0"/>
  </r>
  <r>
    <x v="2"/>
    <x v="0"/>
    <s v="USD"/>
    <n v="1460837320"/>
    <n v="1455656920"/>
    <b v="0"/>
    <n v="1"/>
    <b v="0"/>
    <n v="1.5873015873015873E-4"/>
    <n v="1"/>
    <x v="0"/>
  </r>
  <r>
    <x v="2"/>
    <x v="0"/>
    <s v="USD"/>
    <n v="1439734001"/>
    <n v="1437142547"/>
    <b v="0"/>
    <n v="1"/>
    <b v="0"/>
    <n v="4.0000000000000002E-4"/>
    <n v="20"/>
    <x v="0"/>
  </r>
  <r>
    <x v="2"/>
    <x v="0"/>
    <s v="USD"/>
    <n v="1425655349"/>
    <n v="1420471349"/>
    <b v="0"/>
    <n v="1"/>
    <b v="0"/>
    <n v="8.0000000000000007E-5"/>
    <n v="1"/>
    <x v="0"/>
  </r>
  <r>
    <x v="2"/>
    <x v="1"/>
    <s v="GBP"/>
    <n v="1455753540"/>
    <n v="1452058282"/>
    <b v="0"/>
    <n v="1"/>
    <b v="0"/>
    <n v="2.2727272727272726E-3"/>
    <n v="10"/>
    <x v="0"/>
  </r>
  <r>
    <x v="2"/>
    <x v="0"/>
    <s v="USD"/>
    <n v="1429740037"/>
    <n v="1425423637"/>
    <b v="0"/>
    <n v="84"/>
    <b v="0"/>
    <n v="0.55698440000000005"/>
    <n v="331.53833333333336"/>
    <x v="0"/>
  </r>
  <r>
    <x v="2"/>
    <x v="11"/>
    <s v="SEK"/>
    <n v="1419780149"/>
    <n v="1417101749"/>
    <b v="0"/>
    <n v="38"/>
    <b v="0"/>
    <n v="0.11942999999999999"/>
    <n v="314.28947368421052"/>
    <x v="0"/>
  </r>
  <r>
    <x v="2"/>
    <x v="0"/>
    <s v="USD"/>
    <n v="1431702289"/>
    <n v="1426518289"/>
    <b v="0"/>
    <n v="1"/>
    <b v="0"/>
    <n v="0.02"/>
    <n v="100"/>
    <x v="0"/>
  </r>
  <r>
    <x v="2"/>
    <x v="0"/>
    <s v="USD"/>
    <n v="1459493940"/>
    <n v="1456732225"/>
    <b v="0"/>
    <n v="76"/>
    <b v="0"/>
    <n v="0.17630000000000001"/>
    <n v="115.98684210526316"/>
    <x v="0"/>
  </r>
  <r>
    <x v="2"/>
    <x v="0"/>
    <s v="USD"/>
    <n v="1440101160"/>
    <n v="1436542030"/>
    <b v="0"/>
    <n v="3"/>
    <b v="0"/>
    <n v="7.1999999999999998E-3"/>
    <n v="120"/>
    <x v="0"/>
  </r>
  <r>
    <x v="2"/>
    <x v="0"/>
    <s v="USD"/>
    <n v="1427569564"/>
    <n v="1422389164"/>
    <b v="0"/>
    <n v="0"/>
    <b v="0"/>
    <n v="0"/>
    <n v="0"/>
    <x v="0"/>
  </r>
  <r>
    <x v="2"/>
    <x v="0"/>
    <s v="USD"/>
    <n v="1427423940"/>
    <n v="1422383318"/>
    <b v="0"/>
    <n v="2"/>
    <b v="0"/>
    <n v="0.13"/>
    <n v="65"/>
    <x v="0"/>
  </r>
  <r>
    <x v="2"/>
    <x v="0"/>
    <s v="USD"/>
    <n v="1463879100"/>
    <n v="1461287350"/>
    <b v="0"/>
    <n v="0"/>
    <b v="0"/>
    <n v="0"/>
    <n v="0"/>
    <x v="0"/>
  </r>
  <r>
    <x v="2"/>
    <x v="2"/>
    <s v="AUD"/>
    <n v="1436506726"/>
    <n v="1431322726"/>
    <b v="0"/>
    <n v="0"/>
    <b v="0"/>
    <n v="0"/>
    <n v="0"/>
    <x v="0"/>
  </r>
  <r>
    <x v="2"/>
    <x v="0"/>
    <s v="USD"/>
    <n v="1460153054"/>
    <n v="1457564654"/>
    <b v="0"/>
    <n v="0"/>
    <b v="0"/>
    <n v="0"/>
    <n v="0"/>
    <x v="0"/>
  </r>
  <r>
    <x v="2"/>
    <x v="1"/>
    <s v="GBP"/>
    <n v="1433064540"/>
    <n v="1428854344"/>
    <b v="0"/>
    <n v="2"/>
    <b v="0"/>
    <n v="8.6206896551724137E-3"/>
    <n v="125"/>
    <x v="0"/>
  </r>
  <r>
    <x v="2"/>
    <x v="0"/>
    <s v="USD"/>
    <n v="1436477241"/>
    <n v="1433885241"/>
    <b v="0"/>
    <n v="0"/>
    <b v="0"/>
    <n v="0"/>
    <n v="0"/>
    <x v="0"/>
  </r>
  <r>
    <x v="2"/>
    <x v="1"/>
    <s v="GBP"/>
    <n v="1433176105"/>
    <n v="1427992105"/>
    <b v="0"/>
    <n v="0"/>
    <b v="0"/>
    <n v="0"/>
    <n v="0"/>
    <x v="0"/>
  </r>
  <r>
    <x v="2"/>
    <x v="12"/>
    <s v="EUR"/>
    <n v="1455402297"/>
    <n v="1452810297"/>
    <b v="0"/>
    <n v="0"/>
    <b v="0"/>
    <n v="0"/>
    <n v="0"/>
    <x v="0"/>
  </r>
  <r>
    <x v="2"/>
    <x v="0"/>
    <s v="USD"/>
    <n v="1433443151"/>
    <n v="1430851151"/>
    <b v="0"/>
    <n v="2"/>
    <b v="0"/>
    <n v="4.0000000000000001E-3"/>
    <n v="30"/>
    <x v="0"/>
  </r>
  <r>
    <x v="2"/>
    <x v="0"/>
    <s v="USD"/>
    <n v="1451775651"/>
    <n v="1449183651"/>
    <b v="0"/>
    <n v="0"/>
    <b v="0"/>
    <n v="0"/>
    <n v="0"/>
    <x v="0"/>
  </r>
  <r>
    <x v="2"/>
    <x v="1"/>
    <s v="GBP"/>
    <n v="1425066546"/>
    <n v="1422474546"/>
    <b v="0"/>
    <n v="7"/>
    <b v="0"/>
    <n v="2.75E-2"/>
    <n v="15.714285714285714"/>
    <x v="0"/>
  </r>
  <r>
    <x v="2"/>
    <x v="0"/>
    <s v="USD"/>
    <n v="1475185972"/>
    <n v="1472593972"/>
    <b v="0"/>
    <n v="0"/>
    <b v="0"/>
    <n v="0"/>
    <n v="0"/>
    <x v="0"/>
  </r>
  <r>
    <x v="2"/>
    <x v="0"/>
    <s v="USD"/>
    <n v="1434847859"/>
    <n v="1431391859"/>
    <b v="0"/>
    <n v="5"/>
    <b v="0"/>
    <n v="0.40100000000000002"/>
    <n v="80.2"/>
    <x v="0"/>
  </r>
  <r>
    <x v="2"/>
    <x v="0"/>
    <s v="USD"/>
    <n v="1436478497"/>
    <n v="1433886497"/>
    <b v="0"/>
    <n v="0"/>
    <b v="0"/>
    <n v="0"/>
    <n v="0"/>
    <x v="0"/>
  </r>
  <r>
    <x v="2"/>
    <x v="0"/>
    <s v="USD"/>
    <n v="1451952000"/>
    <n v="1447380099"/>
    <b v="0"/>
    <n v="0"/>
    <b v="0"/>
    <n v="0"/>
    <n v="0"/>
    <x v="0"/>
  </r>
  <r>
    <x v="2"/>
    <x v="0"/>
    <s v="USD"/>
    <n v="1457445069"/>
    <n v="1452261069"/>
    <b v="0"/>
    <n v="1"/>
    <b v="0"/>
    <n v="3.3333333333333335E-3"/>
    <n v="50"/>
    <x v="0"/>
  </r>
  <r>
    <x v="2"/>
    <x v="0"/>
    <s v="USD"/>
    <n v="1483088400"/>
    <n v="1481324760"/>
    <b v="0"/>
    <n v="0"/>
    <b v="0"/>
    <n v="0"/>
    <n v="0"/>
    <x v="0"/>
  </r>
  <r>
    <x v="2"/>
    <x v="2"/>
    <s v="AUD"/>
    <n v="1446984000"/>
    <n v="1445308730"/>
    <b v="0"/>
    <n v="5"/>
    <b v="0"/>
    <n v="0.25"/>
    <n v="50"/>
    <x v="0"/>
  </r>
  <r>
    <x v="0"/>
    <x v="0"/>
    <s v="USD"/>
    <n v="1367773211"/>
    <n v="1363885211"/>
    <b v="1"/>
    <n v="137"/>
    <b v="1"/>
    <n v="1.0763413333333334"/>
    <n v="117.84759124087591"/>
    <x v="0"/>
  </r>
  <r>
    <x v="0"/>
    <x v="0"/>
    <s v="USD"/>
    <n v="1419180304"/>
    <n v="1415292304"/>
    <b v="1"/>
    <n v="376"/>
    <b v="1"/>
    <n v="1.1263736263736264"/>
    <n v="109.04255319148936"/>
    <x v="0"/>
  </r>
  <r>
    <x v="0"/>
    <x v="0"/>
    <s v="USD"/>
    <n v="1324381790"/>
    <n v="1321357790"/>
    <b v="1"/>
    <n v="202"/>
    <b v="1"/>
    <n v="1.1346153846153846"/>
    <n v="73.019801980198025"/>
    <x v="0"/>
  </r>
  <r>
    <x v="0"/>
    <x v="0"/>
    <s v="USD"/>
    <n v="1393031304"/>
    <n v="1390439304"/>
    <b v="1"/>
    <n v="328"/>
    <b v="1"/>
    <n v="1.0259199999999999"/>
    <n v="78.195121951219505"/>
    <x v="0"/>
  </r>
  <r>
    <x v="0"/>
    <x v="0"/>
    <s v="USD"/>
    <n v="1268723160"/>
    <n v="1265269559"/>
    <b v="1"/>
    <n v="84"/>
    <b v="1"/>
    <n v="1.1375714285714287"/>
    <n v="47.398809523809526"/>
    <x v="0"/>
  </r>
  <r>
    <x v="0"/>
    <x v="0"/>
    <s v="USD"/>
    <n v="1345079785"/>
    <n v="1342487785"/>
    <b v="1"/>
    <n v="96"/>
    <b v="1"/>
    <n v="1.0371999999999999"/>
    <n v="54.020833333333336"/>
    <x v="0"/>
  </r>
  <r>
    <x v="0"/>
    <x v="0"/>
    <s v="USD"/>
    <n v="1292665405"/>
    <n v="1288341805"/>
    <b v="1"/>
    <n v="223"/>
    <b v="1"/>
    <n v="3.0546000000000002"/>
    <n v="68.488789237668158"/>
    <x v="0"/>
  </r>
  <r>
    <x v="0"/>
    <x v="0"/>
    <s v="USD"/>
    <n v="1287200340"/>
    <n v="1284042614"/>
    <b v="1"/>
    <n v="62"/>
    <b v="1"/>
    <n v="1.341"/>
    <n v="108.14516129032258"/>
    <x v="0"/>
  </r>
  <r>
    <x v="0"/>
    <x v="0"/>
    <s v="USD"/>
    <n v="1325961309"/>
    <n v="1322073309"/>
    <b v="1"/>
    <n v="146"/>
    <b v="1"/>
    <n v="1.0133294117647058"/>
    <n v="589.95205479452056"/>
    <x v="0"/>
  </r>
  <r>
    <x v="0"/>
    <x v="0"/>
    <s v="USD"/>
    <n v="1282498800"/>
    <n v="1275603020"/>
    <b v="1"/>
    <n v="235"/>
    <b v="1"/>
    <n v="1.1292"/>
    <n v="48.051063829787232"/>
    <x v="0"/>
  </r>
  <r>
    <x v="0"/>
    <x v="0"/>
    <s v="USD"/>
    <n v="1370525691"/>
    <n v="1367933691"/>
    <b v="1"/>
    <n v="437"/>
    <b v="1"/>
    <n v="1.0558333333333334"/>
    <n v="72.482837528604122"/>
    <x v="0"/>
  </r>
  <r>
    <x v="0"/>
    <x v="0"/>
    <s v="USD"/>
    <n v="1337194800"/>
    <n v="1334429646"/>
    <b v="1"/>
    <n v="77"/>
    <b v="1"/>
    <n v="1.2557142857142858"/>
    <n v="57.077922077922075"/>
    <x v="0"/>
  </r>
  <r>
    <x v="0"/>
    <x v="0"/>
    <s v="USD"/>
    <n v="1275364740"/>
    <n v="1269878058"/>
    <b v="1"/>
    <n v="108"/>
    <b v="1"/>
    <n v="1.8455999999999999"/>
    <n v="85.444444444444443"/>
    <x v="0"/>
  </r>
  <r>
    <x v="0"/>
    <x v="0"/>
    <s v="USD"/>
    <n v="1329320235"/>
    <n v="1326728235"/>
    <b v="1"/>
    <n v="7"/>
    <b v="1"/>
    <n v="1.0073333333333334"/>
    <n v="215.85714285714286"/>
    <x v="0"/>
  </r>
  <r>
    <x v="0"/>
    <x v="0"/>
    <s v="USD"/>
    <n v="1445047200"/>
    <n v="1442443910"/>
    <b v="1"/>
    <n v="314"/>
    <b v="1"/>
    <n v="1.1694724999999999"/>
    <n v="89.38643312101911"/>
    <x v="0"/>
  </r>
  <r>
    <x v="0"/>
    <x v="0"/>
    <s v="USD"/>
    <n v="1300275482"/>
    <n v="1297687082"/>
    <b v="1"/>
    <n v="188"/>
    <b v="1"/>
    <n v="1.0673325"/>
    <n v="45.418404255319146"/>
    <x v="0"/>
  </r>
  <r>
    <x v="0"/>
    <x v="0"/>
    <s v="USD"/>
    <n v="1363458467"/>
    <n v="1360866467"/>
    <b v="1"/>
    <n v="275"/>
    <b v="1"/>
    <n v="1.391"/>
    <n v="65.756363636363631"/>
    <x v="0"/>
  </r>
  <r>
    <x v="0"/>
    <x v="0"/>
    <s v="USD"/>
    <n v="1463670162"/>
    <n v="1461078162"/>
    <b v="1"/>
    <n v="560"/>
    <b v="1"/>
    <n v="1.0672648571428571"/>
    <n v="66.70405357142856"/>
    <x v="0"/>
  </r>
  <r>
    <x v="0"/>
    <x v="0"/>
    <s v="USD"/>
    <n v="1308359666"/>
    <n v="1305767666"/>
    <b v="1"/>
    <n v="688"/>
    <b v="1"/>
    <n v="1.9114"/>
    <n v="83.345930232558146"/>
    <x v="0"/>
  </r>
  <r>
    <x v="0"/>
    <x v="0"/>
    <s v="USD"/>
    <n v="1428514969"/>
    <n v="1425922969"/>
    <b v="1"/>
    <n v="942"/>
    <b v="1"/>
    <n v="1.3193789333333332"/>
    <n v="105.04609341825902"/>
    <x v="0"/>
  </r>
  <r>
    <x v="0"/>
    <x v="0"/>
    <s v="USD"/>
    <n v="1279360740"/>
    <n v="1275415679"/>
    <b v="1"/>
    <n v="88"/>
    <b v="1"/>
    <n v="1.0640000000000001"/>
    <n v="120.90909090909091"/>
    <x v="0"/>
  </r>
  <r>
    <x v="0"/>
    <x v="0"/>
    <s v="USD"/>
    <n v="1339080900"/>
    <n v="1334783704"/>
    <b v="1"/>
    <n v="220"/>
    <b v="1"/>
    <n v="1.0740000000000001"/>
    <n v="97.63636363636364"/>
    <x v="0"/>
  </r>
  <r>
    <x v="0"/>
    <x v="0"/>
    <s v="USD"/>
    <n v="1298699828"/>
    <n v="1294811828"/>
    <b v="1"/>
    <n v="145"/>
    <b v="1"/>
    <n v="2.4"/>
    <n v="41.379310344827587"/>
    <x v="0"/>
  </r>
  <r>
    <x v="0"/>
    <x v="0"/>
    <s v="USD"/>
    <n v="1348786494"/>
    <n v="1346194494"/>
    <b v="1"/>
    <n v="963"/>
    <b v="1"/>
    <n v="1.1808107999999999"/>
    <n v="30.654485981308412"/>
    <x v="0"/>
  </r>
  <r>
    <x v="0"/>
    <x v="0"/>
    <s v="USD"/>
    <n v="1336747995"/>
    <n v="1334155995"/>
    <b v="1"/>
    <n v="91"/>
    <b v="1"/>
    <n v="1.1819999999999999"/>
    <n v="64.945054945054949"/>
    <x v="0"/>
  </r>
  <r>
    <x v="0"/>
    <x v="0"/>
    <s v="USD"/>
    <n v="1273522560"/>
    <n v="1269928430"/>
    <b v="1"/>
    <n v="58"/>
    <b v="1"/>
    <n v="1.111"/>
    <n v="95.775862068965523"/>
    <x v="0"/>
  </r>
  <r>
    <x v="0"/>
    <x v="0"/>
    <s v="USD"/>
    <n v="1271994660"/>
    <n v="1264565507"/>
    <b v="1"/>
    <n v="36"/>
    <b v="1"/>
    <n v="1.4550000000000001"/>
    <n v="40.416666666666664"/>
    <x v="0"/>
  </r>
  <r>
    <x v="0"/>
    <x v="1"/>
    <s v="GBP"/>
    <n v="1403693499"/>
    <n v="1401101499"/>
    <b v="1"/>
    <n v="165"/>
    <b v="1"/>
    <n v="1.3162883248730965"/>
    <n v="78.578424242424248"/>
    <x v="0"/>
  </r>
  <r>
    <x v="0"/>
    <x v="0"/>
    <s v="USD"/>
    <n v="1320640778"/>
    <n v="1316749178"/>
    <b v="1"/>
    <n v="111"/>
    <b v="1"/>
    <n v="1.1140000000000001"/>
    <n v="50.18018018018018"/>
    <x v="0"/>
  </r>
  <r>
    <x v="0"/>
    <x v="2"/>
    <s v="AUD"/>
    <n v="1487738622"/>
    <n v="1485146622"/>
    <b v="1"/>
    <n v="1596"/>
    <b v="1"/>
    <n v="1.4723377"/>
    <n v="92.251735588972423"/>
    <x v="0"/>
  </r>
  <r>
    <x v="0"/>
    <x v="0"/>
    <s v="USD"/>
    <n v="1306296000"/>
    <n v="1301950070"/>
    <b v="1"/>
    <n v="61"/>
    <b v="1"/>
    <n v="1.5260869565217392"/>
    <n v="57.540983606557376"/>
    <x v="0"/>
  </r>
  <r>
    <x v="0"/>
    <x v="0"/>
    <s v="USD"/>
    <n v="1388649600"/>
    <n v="1386123861"/>
    <b v="1"/>
    <n v="287"/>
    <b v="1"/>
    <n v="1.0468"/>
    <n v="109.42160278745645"/>
    <x v="0"/>
  </r>
  <r>
    <x v="0"/>
    <x v="0"/>
    <s v="USD"/>
    <n v="1272480540"/>
    <n v="1267220191"/>
    <b v="1"/>
    <n v="65"/>
    <b v="1"/>
    <n v="1.7743366666666667"/>
    <n v="81.892461538461546"/>
    <x v="0"/>
  </r>
  <r>
    <x v="0"/>
    <x v="0"/>
    <s v="USD"/>
    <n v="1309694266"/>
    <n v="1307102266"/>
    <b v="1"/>
    <n v="118"/>
    <b v="1"/>
    <n v="1.077758"/>
    <n v="45.667711864406776"/>
    <x v="0"/>
  </r>
  <r>
    <x v="0"/>
    <x v="0"/>
    <s v="USD"/>
    <n v="1333609140"/>
    <n v="1330638829"/>
    <b v="1"/>
    <n v="113"/>
    <b v="1"/>
    <n v="1.56"/>
    <n v="55.221238938053098"/>
    <x v="0"/>
  </r>
  <r>
    <x v="0"/>
    <x v="0"/>
    <s v="USD"/>
    <n v="1352511966"/>
    <n v="1349916366"/>
    <b v="1"/>
    <n v="332"/>
    <b v="1"/>
    <n v="1.08395"/>
    <n v="65.298192771084331"/>
    <x v="0"/>
  </r>
  <r>
    <x v="0"/>
    <x v="0"/>
    <s v="USD"/>
    <n v="1335574674"/>
    <n v="1330394274"/>
    <b v="1"/>
    <n v="62"/>
    <b v="1"/>
    <n v="1.476"/>
    <n v="95.225806451612897"/>
    <x v="0"/>
  </r>
  <r>
    <x v="0"/>
    <x v="0"/>
    <s v="USD"/>
    <n v="1432416219"/>
    <n v="1429824219"/>
    <b v="1"/>
    <n v="951"/>
    <b v="1"/>
    <n v="1.1038153846153846"/>
    <n v="75.444794952681391"/>
    <x v="0"/>
  </r>
  <r>
    <x v="0"/>
    <x v="0"/>
    <s v="USD"/>
    <n v="1350003539"/>
    <n v="1347411539"/>
    <b v="1"/>
    <n v="415"/>
    <b v="1"/>
    <n v="1.5034814814814814"/>
    <n v="97.816867469879512"/>
    <x v="0"/>
  </r>
  <r>
    <x v="0"/>
    <x v="0"/>
    <s v="USD"/>
    <n v="1488160860"/>
    <n v="1485237096"/>
    <b v="1"/>
    <n v="305"/>
    <b v="1"/>
    <n v="1.5731829411764706"/>
    <n v="87.685606557377056"/>
    <x v="0"/>
  </r>
  <r>
    <x v="0"/>
    <x v="0"/>
    <s v="USD"/>
    <n v="1401459035"/>
    <n v="1397571035"/>
    <b v="1"/>
    <n v="2139"/>
    <b v="1"/>
    <n v="1.5614399999999999"/>
    <n v="54.748948106591868"/>
    <x v="0"/>
  </r>
  <r>
    <x v="0"/>
    <x v="0"/>
    <s v="USD"/>
    <n v="1249932360"/>
    <n v="1242532513"/>
    <b v="1"/>
    <n v="79"/>
    <b v="1"/>
    <n v="1.2058763636363636"/>
    <n v="83.953417721518989"/>
    <x v="0"/>
  </r>
  <r>
    <x v="0"/>
    <x v="0"/>
    <s v="USD"/>
    <n v="1266876000"/>
    <n v="1263679492"/>
    <b v="1"/>
    <n v="179"/>
    <b v="1"/>
    <n v="1.0118888888888888"/>
    <n v="254.38547486033519"/>
    <x v="0"/>
  </r>
  <r>
    <x v="0"/>
    <x v="0"/>
    <s v="USD"/>
    <n v="1306904340"/>
    <n v="1305219744"/>
    <b v="1"/>
    <n v="202"/>
    <b v="1"/>
    <n v="1.142725"/>
    <n v="101.8269801980198"/>
    <x v="0"/>
  </r>
  <r>
    <x v="0"/>
    <x v="0"/>
    <s v="USD"/>
    <n v="1327167780"/>
    <n v="1325007780"/>
    <b v="1"/>
    <n v="760"/>
    <b v="1"/>
    <n v="1.0462615"/>
    <n v="55.066394736842106"/>
    <x v="0"/>
  </r>
  <r>
    <x v="0"/>
    <x v="0"/>
    <s v="USD"/>
    <n v="1379614128"/>
    <n v="1377022128"/>
    <b v="1"/>
    <n v="563"/>
    <b v="1"/>
    <n v="2.2882507142857142"/>
    <n v="56.901438721136763"/>
    <x v="0"/>
  </r>
  <r>
    <x v="0"/>
    <x v="0"/>
    <s v="USD"/>
    <n v="1364236524"/>
    <n v="1360352124"/>
    <b v="1"/>
    <n v="135"/>
    <b v="1"/>
    <n v="1.0915333333333332"/>
    <n v="121.28148148148148"/>
    <x v="0"/>
  </r>
  <r>
    <x v="0"/>
    <x v="0"/>
    <s v="USD"/>
    <n v="1351828800"/>
    <n v="1349160018"/>
    <b v="1"/>
    <n v="290"/>
    <b v="1"/>
    <n v="1.7629999999999999"/>
    <n v="91.189655172413794"/>
    <x v="0"/>
  </r>
  <r>
    <x v="0"/>
    <x v="0"/>
    <s v="USD"/>
    <n v="1340683393"/>
    <n v="1337659393"/>
    <b v="1"/>
    <n v="447"/>
    <b v="1"/>
    <n v="1.0321061999999999"/>
    <n v="115.44812080536913"/>
    <x v="0"/>
  </r>
  <r>
    <x v="0"/>
    <x v="1"/>
    <s v="GBP"/>
    <n v="1383389834"/>
    <n v="1380797834"/>
    <b v="1"/>
    <n v="232"/>
    <b v="1"/>
    <n v="1.0482"/>
    <n v="67.771551724137936"/>
    <x v="0"/>
  </r>
  <r>
    <x v="0"/>
    <x v="0"/>
    <s v="USD"/>
    <n v="1296633540"/>
    <n v="1292316697"/>
    <b v="1"/>
    <n v="168"/>
    <b v="1"/>
    <n v="1.0668444444444445"/>
    <n v="28.576190476190476"/>
    <x v="0"/>
  </r>
  <r>
    <x v="0"/>
    <x v="0"/>
    <s v="USD"/>
    <n v="1367366460"/>
    <n v="1365791246"/>
    <b v="1"/>
    <n v="128"/>
    <b v="1"/>
    <n v="1.2001999999999999"/>
    <n v="46.8828125"/>
    <x v="0"/>
  </r>
  <r>
    <x v="0"/>
    <x v="0"/>
    <s v="USD"/>
    <n v="1319860740"/>
    <n v="1317064599"/>
    <b v="1"/>
    <n v="493"/>
    <b v="1"/>
    <n v="1.0150693333333334"/>
    <n v="154.42231237322514"/>
    <x v="0"/>
  </r>
  <r>
    <x v="0"/>
    <x v="0"/>
    <s v="USD"/>
    <n v="1398009714"/>
    <n v="1395417714"/>
    <b v="1"/>
    <n v="131"/>
    <b v="1"/>
    <n v="1.0138461538461538"/>
    <n v="201.22137404580153"/>
    <x v="0"/>
  </r>
  <r>
    <x v="0"/>
    <x v="0"/>
    <s v="USD"/>
    <n v="1279555200"/>
    <n v="1276480894"/>
    <b v="1"/>
    <n v="50"/>
    <b v="1"/>
    <n v="1"/>
    <n v="100"/>
    <x v="0"/>
  </r>
  <r>
    <x v="0"/>
    <x v="0"/>
    <s v="USD"/>
    <n v="1383264000"/>
    <n v="1378080409"/>
    <b v="1"/>
    <n v="665"/>
    <b v="1"/>
    <n v="1.3310911999999999"/>
    <n v="100.08204511278196"/>
    <x v="0"/>
  </r>
  <r>
    <x v="0"/>
    <x v="0"/>
    <s v="USD"/>
    <n v="1347017083"/>
    <n v="1344857083"/>
    <b v="1"/>
    <n v="129"/>
    <b v="1"/>
    <n v="1.187262"/>
    <n v="230.08953488372092"/>
    <x v="0"/>
  </r>
  <r>
    <x v="0"/>
    <x v="0"/>
    <s v="USD"/>
    <n v="1430452740"/>
    <n v="1427390901"/>
    <b v="1"/>
    <n v="142"/>
    <b v="1"/>
    <n v="1.0064"/>
    <n v="141.74647887323943"/>
    <x v="0"/>
  </r>
  <r>
    <x v="0"/>
    <x v="0"/>
    <s v="USD"/>
    <n v="1399669200"/>
    <n v="1394536048"/>
    <b v="1"/>
    <n v="2436"/>
    <b v="1"/>
    <n v="1.089324126984127"/>
    <n v="56.344351395730705"/>
    <x v="0"/>
  </r>
  <r>
    <x v="0"/>
    <x v="0"/>
    <s v="USD"/>
    <n v="1289975060"/>
    <n v="1287379460"/>
    <b v="1"/>
    <n v="244"/>
    <b v="1"/>
    <n v="1.789525"/>
    <n v="73.341188524590166"/>
    <x v="0"/>
  </r>
  <r>
    <x v="0"/>
    <x v="0"/>
    <s v="USD"/>
    <n v="1303686138"/>
    <n v="1301007738"/>
    <b v="1"/>
    <n v="298"/>
    <b v="1"/>
    <n v="1.0172264"/>
    <n v="85.337785234899329"/>
    <x v="0"/>
  </r>
  <r>
    <x v="0"/>
    <x v="0"/>
    <s v="USD"/>
    <n v="1363711335"/>
    <n v="1360258935"/>
    <b v="1"/>
    <n v="251"/>
    <b v="1"/>
    <n v="1.1873499999999999"/>
    <n v="61.496215139442228"/>
    <x v="0"/>
  </r>
  <r>
    <x v="0"/>
    <x v="0"/>
    <s v="USD"/>
    <n v="1330115638"/>
    <n v="1327523638"/>
    <b v="1"/>
    <n v="108"/>
    <b v="1"/>
    <n v="1.0045999999999999"/>
    <n v="93.018518518518519"/>
    <x v="0"/>
  </r>
  <r>
    <x v="0"/>
    <x v="0"/>
    <s v="USD"/>
    <n v="1338601346"/>
    <n v="1336009346"/>
    <b v="1"/>
    <n v="82"/>
    <b v="1"/>
    <n v="1.3746666666666667"/>
    <n v="50.292682926829265"/>
    <x v="0"/>
  </r>
  <r>
    <x v="0"/>
    <x v="0"/>
    <s v="USD"/>
    <n v="1346464800"/>
    <n v="1343096197"/>
    <b v="1"/>
    <n v="74"/>
    <b v="1"/>
    <n v="2.3164705882352941"/>
    <n v="106.43243243243244"/>
    <x v="0"/>
  </r>
  <r>
    <x v="0"/>
    <x v="0"/>
    <s v="USD"/>
    <n v="1331392049"/>
    <n v="1328800049"/>
    <b v="1"/>
    <n v="189"/>
    <b v="1"/>
    <n v="1.3033333333333332"/>
    <n v="51.719576719576722"/>
    <x v="0"/>
  </r>
  <r>
    <x v="0"/>
    <x v="0"/>
    <s v="USD"/>
    <n v="1363806333"/>
    <n v="1362081933"/>
    <b v="1"/>
    <n v="80"/>
    <b v="1"/>
    <n v="2.9289999999999998"/>
    <n v="36.612499999999997"/>
    <x v="0"/>
  </r>
  <r>
    <x v="0"/>
    <x v="0"/>
    <s v="USD"/>
    <n v="1360276801"/>
    <n v="1357684801"/>
    <b v="1"/>
    <n v="576"/>
    <b v="1"/>
    <n v="1.1131818181818183"/>
    <n v="42.517361111111114"/>
    <x v="0"/>
  </r>
  <r>
    <x v="0"/>
    <x v="0"/>
    <s v="USD"/>
    <n v="1299775210"/>
    <n v="1295887210"/>
    <b v="1"/>
    <n v="202"/>
    <b v="1"/>
    <n v="1.0556666666666668"/>
    <n v="62.712871287128714"/>
    <x v="0"/>
  </r>
  <r>
    <x v="0"/>
    <x v="0"/>
    <s v="USD"/>
    <n v="1346695334"/>
    <n v="1344880934"/>
    <b v="1"/>
    <n v="238"/>
    <b v="1"/>
    <n v="1.1894444444444445"/>
    <n v="89.957983193277315"/>
    <x v="0"/>
  </r>
  <r>
    <x v="0"/>
    <x v="0"/>
    <s v="USD"/>
    <n v="1319076000"/>
    <n v="1317788623"/>
    <b v="1"/>
    <n v="36"/>
    <b v="1"/>
    <n v="1.04129"/>
    <n v="28.924722222222222"/>
    <x v="0"/>
  </r>
  <r>
    <x v="0"/>
    <x v="0"/>
    <s v="USD"/>
    <n v="1325404740"/>
    <n v="1321852592"/>
    <b v="1"/>
    <n v="150"/>
    <b v="1"/>
    <n v="1.0410165"/>
    <n v="138.8022"/>
    <x v="0"/>
  </r>
  <r>
    <x v="0"/>
    <x v="0"/>
    <s v="USD"/>
    <n v="1365973432"/>
    <n v="1363381432"/>
    <b v="1"/>
    <n v="146"/>
    <b v="1"/>
    <n v="1.1187499999999999"/>
    <n v="61.301369863013697"/>
    <x v="0"/>
  </r>
  <r>
    <x v="0"/>
    <x v="0"/>
    <s v="USD"/>
    <n v="1281542340"/>
    <n v="1277702894"/>
    <b v="1"/>
    <n v="222"/>
    <b v="1"/>
    <n v="1.0473529411764706"/>
    <n v="80.202702702702709"/>
    <x v="0"/>
  </r>
  <r>
    <x v="0"/>
    <x v="0"/>
    <s v="USD"/>
    <n v="1362167988"/>
    <n v="1359575988"/>
    <b v="1"/>
    <n v="120"/>
    <b v="1"/>
    <n v="3.8515000000000001"/>
    <n v="32.095833333333331"/>
    <x v="0"/>
  </r>
  <r>
    <x v="0"/>
    <x v="0"/>
    <s v="USD"/>
    <n v="1345660334"/>
    <n v="1343068334"/>
    <b v="1"/>
    <n v="126"/>
    <b v="1"/>
    <n v="1.01248"/>
    <n v="200.88888888888889"/>
    <x v="0"/>
  </r>
  <r>
    <x v="0"/>
    <x v="5"/>
    <s v="CAD"/>
    <n v="1418273940"/>
    <n v="1415398197"/>
    <b v="1"/>
    <n v="158"/>
    <b v="1"/>
    <n v="1.1377333333333333"/>
    <n v="108.01265822784811"/>
    <x v="0"/>
  </r>
  <r>
    <x v="0"/>
    <x v="0"/>
    <s v="USD"/>
    <n v="1386778483"/>
    <n v="1384186483"/>
    <b v="1"/>
    <n v="316"/>
    <b v="1"/>
    <n v="1.0080333333333333"/>
    <n v="95.699367088607602"/>
    <x v="0"/>
  </r>
  <r>
    <x v="0"/>
    <x v="0"/>
    <s v="USD"/>
    <n v="1364342151"/>
    <n v="1361753751"/>
    <b v="1"/>
    <n v="284"/>
    <b v="1"/>
    <n v="2.8332000000000002"/>
    <n v="49.880281690140848"/>
    <x v="0"/>
  </r>
  <r>
    <x v="0"/>
    <x v="0"/>
    <s v="USD"/>
    <n v="1265097540"/>
    <n v="1257538029"/>
    <b v="1"/>
    <n v="51"/>
    <b v="1"/>
    <n v="1.1268"/>
    <n v="110.47058823529412"/>
    <x v="0"/>
  </r>
  <r>
    <x v="0"/>
    <x v="1"/>
    <s v="GBP"/>
    <n v="1450825200"/>
    <n v="1448284433"/>
    <b v="1"/>
    <n v="158"/>
    <b v="1"/>
    <n v="1.0658000000000001"/>
    <n v="134.91139240506328"/>
    <x v="0"/>
  </r>
  <r>
    <x v="0"/>
    <x v="12"/>
    <s v="EUR"/>
    <n v="1478605386"/>
    <n v="1475577786"/>
    <b v="1"/>
    <n v="337"/>
    <b v="1"/>
    <n v="1.0266285714285714"/>
    <n v="106.62314540059347"/>
    <x v="0"/>
  </r>
  <r>
    <x v="0"/>
    <x v="0"/>
    <s v="USD"/>
    <n v="1463146848"/>
    <n v="1460554848"/>
    <b v="1"/>
    <n v="186"/>
    <b v="1"/>
    <n v="1.0791200000000001"/>
    <n v="145.04301075268816"/>
    <x v="0"/>
  </r>
  <r>
    <x v="0"/>
    <x v="0"/>
    <s v="USD"/>
    <n v="1482307140"/>
    <n v="1479886966"/>
    <b v="1"/>
    <n v="58"/>
    <b v="1"/>
    <n v="1.2307407407407407"/>
    <n v="114.58620689655173"/>
    <x v="0"/>
  </r>
  <r>
    <x v="0"/>
    <x v="0"/>
    <s v="USD"/>
    <n v="1438441308"/>
    <n v="1435590108"/>
    <b v="1"/>
    <n v="82"/>
    <b v="1"/>
    <n v="1.016"/>
    <n v="105.3170731707317"/>
    <x v="0"/>
  </r>
  <r>
    <x v="0"/>
    <x v="0"/>
    <s v="USD"/>
    <n v="1482208233"/>
    <n v="1479184233"/>
    <b v="1"/>
    <n v="736"/>
    <b v="1"/>
    <n v="1.04396"/>
    <n v="70.921195652173907"/>
    <x v="0"/>
  </r>
  <r>
    <x v="0"/>
    <x v="0"/>
    <s v="USD"/>
    <n v="1489532220"/>
    <n v="1486625606"/>
    <b v="1"/>
    <n v="1151"/>
    <b v="1"/>
    <n v="1.1292973333333334"/>
    <n v="147.17167680278018"/>
    <x v="0"/>
  </r>
  <r>
    <x v="0"/>
    <x v="0"/>
    <s v="USD"/>
    <n v="1427011200"/>
    <n v="1424669929"/>
    <b v="1"/>
    <n v="34"/>
    <b v="1"/>
    <n v="1.3640000000000001"/>
    <n v="160.47058823529412"/>
    <x v="0"/>
  </r>
  <r>
    <x v="0"/>
    <x v="0"/>
    <s v="USD"/>
    <n v="1446350400"/>
    <n v="1443739388"/>
    <b v="1"/>
    <n v="498"/>
    <b v="1"/>
    <n v="1.036144"/>
    <n v="156.04578313253012"/>
    <x v="0"/>
  </r>
  <r>
    <x v="0"/>
    <x v="0"/>
    <s v="USD"/>
    <n v="1446868800"/>
    <n v="1444821127"/>
    <b v="1"/>
    <n v="167"/>
    <b v="1"/>
    <n v="1.0549999999999999"/>
    <n v="63.17365269461078"/>
    <x v="0"/>
  </r>
  <r>
    <x v="0"/>
    <x v="0"/>
    <s v="USD"/>
    <n v="1368763140"/>
    <n v="1366028563"/>
    <b v="1"/>
    <n v="340"/>
    <b v="1"/>
    <n v="1.0182857142857142"/>
    <n v="104.82352941176471"/>
    <x v="0"/>
  </r>
  <r>
    <x v="0"/>
    <x v="0"/>
    <s v="USD"/>
    <n v="1466171834"/>
    <n v="1463493434"/>
    <b v="1"/>
    <n v="438"/>
    <b v="1"/>
    <n v="1.0660499999999999"/>
    <n v="97.356164383561648"/>
    <x v="0"/>
  </r>
  <r>
    <x v="0"/>
    <x v="0"/>
    <s v="USD"/>
    <n v="1446019200"/>
    <n v="1442420377"/>
    <b v="1"/>
    <n v="555"/>
    <b v="1"/>
    <n v="1.13015"/>
    <n v="203.63063063063063"/>
    <x v="0"/>
  </r>
  <r>
    <x v="0"/>
    <x v="0"/>
    <s v="USD"/>
    <n v="1460038591"/>
    <n v="1457450191"/>
    <b v="1"/>
    <n v="266"/>
    <b v="1"/>
    <n v="1.252275"/>
    <n v="188.31203007518798"/>
    <x v="0"/>
  </r>
  <r>
    <x v="0"/>
    <x v="0"/>
    <s v="USD"/>
    <n v="1431716400"/>
    <n v="1428423757"/>
    <b v="1"/>
    <n v="69"/>
    <b v="1"/>
    <n v="1.0119"/>
    <n v="146.65217391304347"/>
    <x v="0"/>
  </r>
  <r>
    <x v="0"/>
    <x v="0"/>
    <s v="USD"/>
    <n v="1431122400"/>
    <n v="1428428515"/>
    <b v="1"/>
    <n v="80"/>
    <b v="1"/>
    <n v="1.0276470588235294"/>
    <n v="109.1875"/>
    <x v="0"/>
  </r>
  <r>
    <x v="0"/>
    <x v="0"/>
    <s v="USD"/>
    <n v="1447427918"/>
    <n v="1444832318"/>
    <b v="1"/>
    <n v="493"/>
    <b v="1"/>
    <n v="1.1683911999999999"/>
    <n v="59.249046653144013"/>
    <x v="0"/>
  </r>
  <r>
    <x v="0"/>
    <x v="0"/>
    <s v="USD"/>
    <n v="1426298708"/>
    <n v="1423710308"/>
    <b v="1"/>
    <n v="31"/>
    <b v="1"/>
    <n v="1.0116833333333335"/>
    <n v="97.904838709677421"/>
    <x v="0"/>
  </r>
  <r>
    <x v="0"/>
    <x v="0"/>
    <s v="USD"/>
    <n v="1472864400"/>
    <n v="1468001290"/>
    <b v="1"/>
    <n v="236"/>
    <b v="1"/>
    <n v="1.1013360000000001"/>
    <n v="70.000169491525426"/>
    <x v="0"/>
  </r>
  <r>
    <x v="0"/>
    <x v="0"/>
    <s v="USD"/>
    <n v="1430331268"/>
    <n v="1427739268"/>
    <b v="1"/>
    <n v="89"/>
    <b v="1"/>
    <n v="1.0808333333333333"/>
    <n v="72.865168539325836"/>
    <x v="0"/>
  </r>
  <r>
    <x v="0"/>
    <x v="0"/>
    <s v="USD"/>
    <n v="1489006800"/>
    <n v="1486397007"/>
    <b v="1"/>
    <n v="299"/>
    <b v="1"/>
    <n v="1.2502285714285715"/>
    <n v="146.34782608695653"/>
    <x v="0"/>
  </r>
  <r>
    <x v="0"/>
    <x v="0"/>
    <s v="USD"/>
    <n v="1412135940"/>
    <n v="1410555998"/>
    <b v="1"/>
    <n v="55"/>
    <b v="1"/>
    <n v="1.0671428571428572"/>
    <n v="67.909090909090907"/>
    <x v="0"/>
  </r>
  <r>
    <x v="0"/>
    <x v="0"/>
    <s v="USD"/>
    <n v="1461955465"/>
    <n v="1459363465"/>
    <b v="1"/>
    <n v="325"/>
    <b v="1"/>
    <n v="1.0036639999999999"/>
    <n v="169.85083076923075"/>
    <x v="0"/>
  </r>
  <r>
    <x v="0"/>
    <x v="0"/>
    <s v="USD"/>
    <n v="1415934000"/>
    <n v="1413308545"/>
    <b v="1"/>
    <n v="524"/>
    <b v="1"/>
    <n v="1.0202863333333334"/>
    <n v="58.413339694656486"/>
    <x v="0"/>
  </r>
  <r>
    <x v="0"/>
    <x v="0"/>
    <s v="USD"/>
    <n v="1433125200"/>
    <n v="1429312694"/>
    <b v="1"/>
    <n v="285"/>
    <b v="1"/>
    <n v="1.0208358208955224"/>
    <n v="119.99298245614035"/>
    <x v="0"/>
  </r>
  <r>
    <x v="0"/>
    <x v="0"/>
    <s v="USD"/>
    <n v="1432161590"/>
    <n v="1429569590"/>
    <b v="1"/>
    <n v="179"/>
    <b v="1"/>
    <n v="1.2327586206896552"/>
    <n v="99.860335195530723"/>
    <x v="0"/>
  </r>
  <r>
    <x v="0"/>
    <x v="0"/>
    <s v="USD"/>
    <n v="1444824021"/>
    <n v="1442232021"/>
    <b v="1"/>
    <n v="188"/>
    <b v="1"/>
    <n v="1.7028880000000002"/>
    <n v="90.579148936170213"/>
    <x v="0"/>
  </r>
  <r>
    <x v="0"/>
    <x v="0"/>
    <s v="USD"/>
    <n v="1447505609"/>
    <n v="1444910009"/>
    <b v="1"/>
    <n v="379"/>
    <b v="1"/>
    <n v="1.1159049999999999"/>
    <n v="117.77361477572559"/>
    <x v="0"/>
  </r>
  <r>
    <x v="0"/>
    <x v="0"/>
    <s v="USD"/>
    <n v="1440165916"/>
    <n v="1437573916"/>
    <b v="1"/>
    <n v="119"/>
    <b v="1"/>
    <n v="1.03"/>
    <n v="86.554621848739501"/>
    <x v="0"/>
  </r>
  <r>
    <x v="0"/>
    <x v="0"/>
    <s v="USD"/>
    <n v="1487937508"/>
    <n v="1485345508"/>
    <b v="1"/>
    <n v="167"/>
    <b v="1"/>
    <n v="1.0663570159857905"/>
    <n v="71.899281437125751"/>
    <x v="0"/>
  </r>
  <r>
    <x v="0"/>
    <x v="0"/>
    <s v="USD"/>
    <n v="1473566340"/>
    <n v="1470274509"/>
    <b v="1"/>
    <n v="221"/>
    <b v="1"/>
    <n v="1.1476"/>
    <n v="129.81900452488688"/>
    <x v="0"/>
  </r>
  <r>
    <x v="0"/>
    <x v="3"/>
    <s v="EUR"/>
    <n v="1460066954"/>
    <n v="1456614554"/>
    <b v="1"/>
    <n v="964"/>
    <b v="1"/>
    <n v="1.2734117647058822"/>
    <n v="44.912863070539416"/>
    <x v="0"/>
  </r>
  <r>
    <x v="0"/>
    <x v="0"/>
    <s v="USD"/>
    <n v="1412740868"/>
    <n v="1410148868"/>
    <b v="1"/>
    <n v="286"/>
    <b v="1"/>
    <n v="1.1656"/>
    <n v="40.755244755244753"/>
    <x v="0"/>
  </r>
  <r>
    <x v="0"/>
    <x v="0"/>
    <s v="USD"/>
    <n v="1447963219"/>
    <n v="1445367619"/>
    <b v="1"/>
    <n v="613"/>
    <b v="1"/>
    <n v="1.0861819426615318"/>
    <n v="103.52394779771615"/>
    <x v="0"/>
  </r>
  <r>
    <x v="0"/>
    <x v="0"/>
    <s v="USD"/>
    <n v="1460141521"/>
    <n v="1457553121"/>
    <b v="1"/>
    <n v="29"/>
    <b v="1"/>
    <n v="1.0394285714285714"/>
    <n v="125.44827586206897"/>
    <x v="0"/>
  </r>
  <r>
    <x v="0"/>
    <x v="0"/>
    <s v="USD"/>
    <n v="1417420994"/>
    <n v="1414738994"/>
    <b v="1"/>
    <n v="165"/>
    <b v="1"/>
    <n v="1.1625714285714286"/>
    <n v="246.60606060606059"/>
    <x v="0"/>
  </r>
  <r>
    <x v="0"/>
    <x v="0"/>
    <s v="USD"/>
    <n v="1458152193"/>
    <n v="1455563793"/>
    <b v="1"/>
    <n v="97"/>
    <b v="1"/>
    <n v="1.0269239999999999"/>
    <n v="79.401340206185566"/>
    <x v="0"/>
  </r>
  <r>
    <x v="0"/>
    <x v="0"/>
    <s v="USD"/>
    <n v="1429852797"/>
    <n v="1426396797"/>
    <b v="1"/>
    <n v="303"/>
    <b v="1"/>
    <n v="1.74"/>
    <n v="86.138613861386133"/>
    <x v="0"/>
  </r>
  <r>
    <x v="0"/>
    <x v="0"/>
    <s v="USD"/>
    <n v="1466002800"/>
    <n v="1463517521"/>
    <b v="1"/>
    <n v="267"/>
    <b v="1"/>
    <n v="1.03088"/>
    <n v="193.04868913857678"/>
    <x v="0"/>
  </r>
  <r>
    <x v="0"/>
    <x v="0"/>
    <s v="USD"/>
    <n v="1415941920"/>
    <n v="1414028490"/>
    <b v="1"/>
    <n v="302"/>
    <b v="1"/>
    <n v="1.0485537190082646"/>
    <n v="84.023178807947019"/>
    <x v="0"/>
  </r>
  <r>
    <x v="0"/>
    <x v="0"/>
    <s v="USD"/>
    <n v="1437621060"/>
    <n v="1433799180"/>
    <b v="0"/>
    <n v="87"/>
    <b v="1"/>
    <n v="1.0137499999999999"/>
    <n v="139.82758620689654"/>
    <x v="0"/>
  </r>
  <r>
    <x v="0"/>
    <x v="0"/>
    <s v="USD"/>
    <n v="1416704506"/>
    <n v="1414108906"/>
    <b v="0"/>
    <n v="354"/>
    <b v="1"/>
    <n v="1.1107699999999998"/>
    <n v="109.82189265536722"/>
    <x v="0"/>
  </r>
  <r>
    <x v="0"/>
    <x v="0"/>
    <s v="USD"/>
    <n v="1407456000"/>
    <n v="1405573391"/>
    <b v="0"/>
    <n v="86"/>
    <b v="1"/>
    <n v="1.2415933781686497"/>
    <n v="139.53488372093022"/>
    <x v="0"/>
  </r>
  <r>
    <x v="0"/>
    <x v="0"/>
    <s v="USD"/>
    <n v="1272828120"/>
    <n v="1268934736"/>
    <b v="0"/>
    <n v="26"/>
    <b v="1"/>
    <n v="1.0133333333333334"/>
    <n v="347.84615384615387"/>
    <x v="0"/>
  </r>
  <r>
    <x v="0"/>
    <x v="0"/>
    <s v="USD"/>
    <n v="1403323140"/>
    <n v="1400704672"/>
    <b v="0"/>
    <n v="113"/>
    <b v="1"/>
    <n v="1.1016142857142857"/>
    <n v="68.24159292035398"/>
    <x v="0"/>
  </r>
  <r>
    <x v="0"/>
    <x v="1"/>
    <s v="GBP"/>
    <n v="1393597999"/>
    <n v="1391005999"/>
    <b v="0"/>
    <n v="65"/>
    <b v="1"/>
    <n v="1.0397333333333334"/>
    <n v="239.93846153846152"/>
    <x v="0"/>
  </r>
  <r>
    <x v="0"/>
    <x v="0"/>
    <s v="USD"/>
    <n v="1337540518"/>
    <n v="1334948518"/>
    <b v="0"/>
    <n v="134"/>
    <b v="1"/>
    <n v="1.013157894736842"/>
    <n v="287.31343283582089"/>
    <x v="0"/>
  </r>
  <r>
    <x v="0"/>
    <x v="0"/>
    <s v="USD"/>
    <n v="1367384340"/>
    <n v="1363960278"/>
    <b v="0"/>
    <n v="119"/>
    <b v="1"/>
    <n v="1.033501"/>
    <n v="86.84882352941176"/>
    <x v="0"/>
  </r>
  <r>
    <x v="0"/>
    <x v="0"/>
    <s v="USD"/>
    <n v="1426426322"/>
    <n v="1423405922"/>
    <b v="0"/>
    <n v="159"/>
    <b v="1"/>
    <n v="1.04112"/>
    <n v="81.84905660377359"/>
    <x v="0"/>
  </r>
  <r>
    <x v="0"/>
    <x v="0"/>
    <s v="USD"/>
    <n v="1326633269"/>
    <n v="1324041269"/>
    <b v="0"/>
    <n v="167"/>
    <b v="1"/>
    <n v="1.1015569230769231"/>
    <n v="42.874970059880241"/>
    <x v="0"/>
  </r>
  <r>
    <x v="0"/>
    <x v="0"/>
    <s v="USD"/>
    <n v="1483729500"/>
    <n v="1481137500"/>
    <b v="0"/>
    <n v="43"/>
    <b v="1"/>
    <n v="1.2202"/>
    <n v="709.41860465116281"/>
    <x v="0"/>
  </r>
  <r>
    <x v="0"/>
    <x v="0"/>
    <s v="USD"/>
    <n v="1359743139"/>
    <n v="1355855139"/>
    <b v="0"/>
    <n v="1062"/>
    <b v="1"/>
    <n v="1.1416866666666667"/>
    <n v="161.25517890772127"/>
    <x v="0"/>
  </r>
  <r>
    <x v="0"/>
    <x v="1"/>
    <s v="GBP"/>
    <n v="1459872000"/>
    <n v="1456408244"/>
    <b v="0"/>
    <n v="9"/>
    <b v="1"/>
    <n v="1.2533333333333334"/>
    <n v="41.777777777777779"/>
    <x v="0"/>
  </r>
  <r>
    <x v="0"/>
    <x v="0"/>
    <s v="USD"/>
    <n v="1342648398"/>
    <n v="1340056398"/>
    <b v="0"/>
    <n v="89"/>
    <b v="1"/>
    <n v="1.0666666666666667"/>
    <n v="89.887640449438209"/>
    <x v="0"/>
  </r>
  <r>
    <x v="0"/>
    <x v="0"/>
    <s v="USD"/>
    <n v="1316208031"/>
    <n v="1312320031"/>
    <b v="0"/>
    <n v="174"/>
    <b v="1"/>
    <n v="1.3065"/>
    <n v="45.051724137931032"/>
    <x v="0"/>
  </r>
  <r>
    <x v="0"/>
    <x v="0"/>
    <s v="USD"/>
    <n v="1393694280"/>
    <n v="1390088311"/>
    <b v="0"/>
    <n v="14"/>
    <b v="1"/>
    <n v="1.2"/>
    <n v="42.857142857142854"/>
    <x v="0"/>
  </r>
  <r>
    <x v="0"/>
    <x v="1"/>
    <s v="GBP"/>
    <n v="1472122316"/>
    <n v="1469443916"/>
    <b v="0"/>
    <n v="48"/>
    <b v="1"/>
    <n v="1.0595918367346939"/>
    <n v="54.083333333333336"/>
    <x v="0"/>
  </r>
  <r>
    <x v="0"/>
    <x v="0"/>
    <s v="USD"/>
    <n v="1447484460"/>
    <n v="1444888868"/>
    <b v="0"/>
    <n v="133"/>
    <b v="1"/>
    <n v="1.1439999999999999"/>
    <n v="103.21804511278195"/>
    <x v="0"/>
  </r>
  <r>
    <x v="0"/>
    <x v="5"/>
    <s v="CAD"/>
    <n v="1453765920"/>
    <n v="1451655808"/>
    <b v="0"/>
    <n v="83"/>
    <b v="1"/>
    <n v="1.1176666666666666"/>
    <n v="40.397590361445786"/>
    <x v="0"/>
  </r>
  <r>
    <x v="0"/>
    <x v="0"/>
    <s v="USD"/>
    <n v="1336062672"/>
    <n v="1332174672"/>
    <b v="0"/>
    <n v="149"/>
    <b v="1"/>
    <n v="1.1608000000000001"/>
    <n v="116.85906040268456"/>
    <x v="0"/>
  </r>
  <r>
    <x v="0"/>
    <x v="0"/>
    <s v="USD"/>
    <n v="1453569392"/>
    <n v="1451409392"/>
    <b v="0"/>
    <n v="49"/>
    <b v="1"/>
    <n v="1.415"/>
    <n v="115.51020408163265"/>
    <x v="0"/>
  </r>
  <r>
    <x v="0"/>
    <x v="0"/>
    <s v="USD"/>
    <n v="1343624400"/>
    <n v="1340642717"/>
    <b v="0"/>
    <n v="251"/>
    <b v="1"/>
    <n v="1.0472999999999999"/>
    <n v="104.31274900398407"/>
    <x v="0"/>
  </r>
  <r>
    <x v="0"/>
    <x v="0"/>
    <s v="USD"/>
    <n v="1346950900"/>
    <n v="1345741300"/>
    <b v="0"/>
    <n v="22"/>
    <b v="1"/>
    <n v="2.5583333333333331"/>
    <n v="69.772727272727266"/>
    <x v="0"/>
  </r>
  <r>
    <x v="0"/>
    <x v="0"/>
    <s v="USD"/>
    <n v="1400467759"/>
    <n v="1398480559"/>
    <b v="0"/>
    <n v="48"/>
    <b v="1"/>
    <n v="2.0670670670670672"/>
    <n v="43.020833333333336"/>
    <x v="0"/>
  </r>
  <r>
    <x v="0"/>
    <x v="0"/>
    <s v="USD"/>
    <n v="1420569947"/>
    <n v="1417977947"/>
    <b v="0"/>
    <n v="383"/>
    <b v="1"/>
    <n v="1.1210500000000001"/>
    <n v="58.540469973890339"/>
    <x v="0"/>
  </r>
  <r>
    <x v="0"/>
    <x v="0"/>
    <s v="USD"/>
    <n v="1416582101"/>
    <n v="1413986501"/>
    <b v="0"/>
    <n v="237"/>
    <b v="1"/>
    <n v="1.05982"/>
    <n v="111.79535864978902"/>
    <x v="0"/>
  </r>
  <r>
    <x v="0"/>
    <x v="0"/>
    <s v="USD"/>
    <n v="1439246991"/>
    <n v="1437950991"/>
    <b v="0"/>
    <n v="13"/>
    <b v="1"/>
    <n v="1.0016666666666667"/>
    <n v="46.230769230769234"/>
    <x v="0"/>
  </r>
  <r>
    <x v="0"/>
    <x v="0"/>
    <s v="USD"/>
    <n v="1439618400"/>
    <n v="1436976858"/>
    <b v="0"/>
    <n v="562"/>
    <b v="1"/>
    <n v="2.1398947368421051"/>
    <n v="144.69039145907473"/>
    <x v="0"/>
  </r>
  <r>
    <x v="0"/>
    <x v="0"/>
    <s v="USD"/>
    <n v="1469670580"/>
    <n v="1467078580"/>
    <b v="0"/>
    <n v="71"/>
    <b v="1"/>
    <n v="1.2616000000000001"/>
    <n v="88.845070422535215"/>
    <x v="0"/>
  </r>
  <r>
    <x v="0"/>
    <x v="0"/>
    <s v="USD"/>
    <n v="1394233140"/>
    <n v="1391477450"/>
    <b v="0"/>
    <n v="1510"/>
    <b v="1"/>
    <n v="1.8153547058823529"/>
    <n v="81.75107284768211"/>
    <x v="0"/>
  </r>
  <r>
    <x v="0"/>
    <x v="0"/>
    <s v="USD"/>
    <n v="1431046372"/>
    <n v="1429318372"/>
    <b v="0"/>
    <n v="14"/>
    <b v="1"/>
    <n v="1"/>
    <n v="71.428571428571431"/>
    <x v="0"/>
  </r>
  <r>
    <x v="0"/>
    <x v="0"/>
    <s v="USD"/>
    <n v="1324169940"/>
    <n v="1321578051"/>
    <b v="0"/>
    <n v="193"/>
    <b v="1"/>
    <n v="1.0061"/>
    <n v="104.25906735751295"/>
    <x v="0"/>
  </r>
  <r>
    <x v="0"/>
    <x v="0"/>
    <s v="USD"/>
    <n v="1315450800"/>
    <n v="1312823571"/>
    <b v="0"/>
    <n v="206"/>
    <b v="1"/>
    <n v="1.009027027027027"/>
    <n v="90.616504854368927"/>
    <x v="0"/>
  </r>
  <r>
    <x v="0"/>
    <x v="0"/>
    <s v="USD"/>
    <n v="1381424452"/>
    <n v="1378746052"/>
    <b v="0"/>
    <n v="351"/>
    <b v="1"/>
    <n v="1.10446"/>
    <n v="157.33048433048432"/>
    <x v="0"/>
  </r>
  <r>
    <x v="0"/>
    <x v="3"/>
    <s v="EUR"/>
    <n v="1460918282"/>
    <n v="1455737882"/>
    <b v="0"/>
    <n v="50"/>
    <b v="1"/>
    <n v="1.118936170212766"/>
    <n v="105.18"/>
    <x v="0"/>
  </r>
  <r>
    <x v="0"/>
    <x v="0"/>
    <s v="USD"/>
    <n v="1335562320"/>
    <n v="1332452960"/>
    <b v="0"/>
    <n v="184"/>
    <b v="1"/>
    <n v="1.0804450000000001"/>
    <n v="58.719836956521746"/>
    <x v="0"/>
  </r>
  <r>
    <x v="0"/>
    <x v="0"/>
    <s v="USD"/>
    <n v="1341668006"/>
    <n v="1340372006"/>
    <b v="0"/>
    <n v="196"/>
    <b v="1"/>
    <n v="1.0666666666666667"/>
    <n v="81.632653061224488"/>
    <x v="0"/>
  </r>
  <r>
    <x v="0"/>
    <x v="0"/>
    <s v="USD"/>
    <n v="1283312640"/>
    <n v="1279651084"/>
    <b v="0"/>
    <n v="229"/>
    <b v="1"/>
    <n v="1.0390027322404372"/>
    <n v="56.460043668122275"/>
    <x v="0"/>
  </r>
  <r>
    <x v="0"/>
    <x v="0"/>
    <s v="USD"/>
    <n v="1430334126"/>
    <n v="1426446126"/>
    <b v="0"/>
    <n v="67"/>
    <b v="1"/>
    <n v="1.2516"/>
    <n v="140.1044776119403"/>
    <x v="0"/>
  </r>
  <r>
    <x v="0"/>
    <x v="1"/>
    <s v="GBP"/>
    <n v="1481716800"/>
    <n v="1479070867"/>
    <b v="0"/>
    <n v="95"/>
    <b v="1"/>
    <n v="1.0680499999999999"/>
    <n v="224.85263157894738"/>
    <x v="0"/>
  </r>
  <r>
    <x v="0"/>
    <x v="0"/>
    <s v="USD"/>
    <n v="1400297400"/>
    <n v="1397661347"/>
    <b v="0"/>
    <n v="62"/>
    <b v="1"/>
    <n v="1.1230249999999999"/>
    <n v="181.13306451612902"/>
    <x v="0"/>
  </r>
  <r>
    <x v="0"/>
    <x v="0"/>
    <s v="USD"/>
    <n v="1312747970"/>
    <n v="1310155970"/>
    <b v="0"/>
    <n v="73"/>
    <b v="1"/>
    <n v="1.0381199999999999"/>
    <n v="711.04109589041093"/>
    <x v="0"/>
  </r>
  <r>
    <x v="0"/>
    <x v="0"/>
    <s v="USD"/>
    <n v="1446731817"/>
    <n v="1444913817"/>
    <b v="0"/>
    <n v="43"/>
    <b v="1"/>
    <n v="1.4165000000000001"/>
    <n v="65.883720930232556"/>
    <x v="0"/>
  </r>
  <r>
    <x v="0"/>
    <x v="0"/>
    <s v="USD"/>
    <n v="1312960080"/>
    <n v="1308900441"/>
    <b v="0"/>
    <n v="70"/>
    <b v="1"/>
    <n v="1.0526"/>
    <n v="75.185714285714283"/>
    <x v="0"/>
  </r>
  <r>
    <x v="0"/>
    <x v="0"/>
    <s v="USD"/>
    <n v="1391641440"/>
    <n v="1389107062"/>
    <b v="0"/>
    <n v="271"/>
    <b v="1"/>
    <n v="1.0309142857142857"/>
    <n v="133.14391143911439"/>
    <x v="0"/>
  </r>
  <r>
    <x v="0"/>
    <x v="0"/>
    <s v="USD"/>
    <n v="1394071339"/>
    <n v="1391479339"/>
    <b v="0"/>
    <n v="55"/>
    <b v="1"/>
    <n v="1.0765957446808512"/>
    <n v="55.2"/>
    <x v="0"/>
  </r>
  <r>
    <x v="0"/>
    <x v="0"/>
    <s v="USD"/>
    <n v="1304920740"/>
    <n v="1301975637"/>
    <b v="0"/>
    <n v="35"/>
    <b v="1"/>
    <n v="1.0770464285714285"/>
    <n v="86.163714285714292"/>
    <x v="0"/>
  </r>
  <r>
    <x v="0"/>
    <x v="0"/>
    <s v="USD"/>
    <n v="1321739650"/>
    <n v="1316552050"/>
    <b v="0"/>
    <n v="22"/>
    <b v="1"/>
    <n v="1.0155000000000001"/>
    <n v="92.318181818181813"/>
    <x v="0"/>
  </r>
  <r>
    <x v="0"/>
    <x v="0"/>
    <s v="USD"/>
    <n v="1383676790"/>
    <n v="1380217190"/>
    <b v="0"/>
    <n v="38"/>
    <b v="1"/>
    <n v="1.0143766666666667"/>
    <n v="160.16473684210527"/>
    <x v="0"/>
  </r>
  <r>
    <x v="0"/>
    <x v="1"/>
    <s v="GBP"/>
    <n v="1469220144"/>
    <n v="1466628144"/>
    <b v="0"/>
    <n v="15"/>
    <b v="1"/>
    <n v="1.3680000000000001"/>
    <n v="45.6"/>
    <x v="0"/>
  </r>
  <r>
    <x v="0"/>
    <x v="5"/>
    <s v="CAD"/>
    <n v="1434670397"/>
    <n v="1429486397"/>
    <b v="0"/>
    <n v="7"/>
    <b v="1"/>
    <n v="1.2829999999999999"/>
    <n v="183.28571428571428"/>
    <x v="0"/>
  </r>
  <r>
    <x v="0"/>
    <x v="0"/>
    <s v="USD"/>
    <n v="1387688400"/>
    <n v="1384920804"/>
    <b v="0"/>
    <n v="241"/>
    <b v="1"/>
    <n v="1.0105"/>
    <n v="125.78838174273859"/>
    <x v="0"/>
  </r>
  <r>
    <x v="0"/>
    <x v="0"/>
    <s v="USD"/>
    <n v="1343238578"/>
    <n v="1341856178"/>
    <b v="0"/>
    <n v="55"/>
    <b v="1"/>
    <n v="1.2684"/>
    <n v="57.654545454545456"/>
    <x v="0"/>
  </r>
  <r>
    <x v="0"/>
    <x v="0"/>
    <s v="USD"/>
    <n v="1342731811"/>
    <n v="1340139811"/>
    <b v="0"/>
    <n v="171"/>
    <b v="1"/>
    <n v="1.0508593749999999"/>
    <n v="78.660818713450297"/>
    <x v="0"/>
  </r>
  <r>
    <x v="0"/>
    <x v="0"/>
    <s v="USD"/>
    <n v="1381541465"/>
    <n v="1378949465"/>
    <b v="0"/>
    <n v="208"/>
    <b v="1"/>
    <n v="1.0285405405405406"/>
    <n v="91.480769230769226"/>
    <x v="0"/>
  </r>
  <r>
    <x v="0"/>
    <x v="5"/>
    <s v="CAD"/>
    <n v="1413547200"/>
    <n v="1411417602"/>
    <b v="0"/>
    <n v="21"/>
    <b v="1"/>
    <n v="1.0214714285714286"/>
    <n v="68.09809523809524"/>
    <x v="0"/>
  </r>
  <r>
    <x v="0"/>
    <x v="0"/>
    <s v="USD"/>
    <n v="1391851831"/>
    <n v="1389259831"/>
    <b v="0"/>
    <n v="25"/>
    <b v="1"/>
    <n v="1.2021700000000002"/>
    <n v="48.086800000000004"/>
    <x v="0"/>
  </r>
  <r>
    <x v="0"/>
    <x v="0"/>
    <s v="USD"/>
    <n v="1365395580"/>
    <n v="1364426260"/>
    <b v="0"/>
    <n v="52"/>
    <b v="1"/>
    <n v="1.0024761904761905"/>
    <n v="202.42307692307693"/>
    <x v="0"/>
  </r>
  <r>
    <x v="0"/>
    <x v="0"/>
    <s v="USD"/>
    <n v="1437633997"/>
    <n v="1435041997"/>
    <b v="0"/>
    <n v="104"/>
    <b v="1"/>
    <n v="1.0063392857142857"/>
    <n v="216.75"/>
    <x v="0"/>
  </r>
  <r>
    <x v="0"/>
    <x v="0"/>
    <s v="USD"/>
    <n v="1372536787"/>
    <n v="1367352787"/>
    <b v="0"/>
    <n v="73"/>
    <b v="1"/>
    <n v="1.004375"/>
    <n v="110.06849315068493"/>
    <x v="0"/>
  </r>
  <r>
    <x v="2"/>
    <x v="0"/>
    <s v="USD"/>
    <n v="1394772031"/>
    <n v="1392183631"/>
    <b v="0"/>
    <n v="3"/>
    <b v="0"/>
    <n v="4.3939393939393936E-3"/>
    <n v="4.833333333333333"/>
    <x v="0"/>
  </r>
  <r>
    <x v="2"/>
    <x v="0"/>
    <s v="USD"/>
    <n v="1440157656"/>
    <n v="1434973656"/>
    <b v="0"/>
    <n v="6"/>
    <b v="0"/>
    <n v="2.0066666666666667E-2"/>
    <n v="50.166666666666664"/>
    <x v="0"/>
  </r>
  <r>
    <x v="2"/>
    <x v="0"/>
    <s v="USD"/>
    <n v="1410416097"/>
    <n v="1407824097"/>
    <b v="0"/>
    <n v="12"/>
    <b v="0"/>
    <n v="1.0749999999999999E-2"/>
    <n v="35.833333333333336"/>
    <x v="0"/>
  </r>
  <r>
    <x v="2"/>
    <x v="0"/>
    <s v="USD"/>
    <n v="1370470430"/>
    <n v="1367878430"/>
    <b v="0"/>
    <n v="13"/>
    <b v="0"/>
    <n v="7.6499999999999997E-3"/>
    <n v="11.76923076923077"/>
    <x v="0"/>
  </r>
  <r>
    <x v="2"/>
    <x v="0"/>
    <s v="USD"/>
    <n v="1332748899"/>
    <n v="1327568499"/>
    <b v="0"/>
    <n v="5"/>
    <b v="0"/>
    <n v="6.7966666666666675E-2"/>
    <n v="40.78"/>
    <x v="0"/>
  </r>
  <r>
    <x v="2"/>
    <x v="0"/>
    <s v="USD"/>
    <n v="1448660404"/>
    <n v="1443472804"/>
    <b v="0"/>
    <n v="2"/>
    <b v="0"/>
    <n v="1.2E-4"/>
    <n v="3"/>
    <x v="0"/>
  </r>
  <r>
    <x v="2"/>
    <x v="0"/>
    <s v="USD"/>
    <n v="1456851914"/>
    <n v="1454259914"/>
    <b v="0"/>
    <n v="8"/>
    <b v="0"/>
    <n v="1.3299999999999999E-2"/>
    <n v="16.625"/>
    <x v="0"/>
  </r>
  <r>
    <x v="2"/>
    <x v="0"/>
    <s v="USD"/>
    <n v="1445540340"/>
    <n v="1444340940"/>
    <b v="0"/>
    <n v="0"/>
    <b v="0"/>
    <n v="0"/>
    <n v="0"/>
    <x v="0"/>
  </r>
  <r>
    <x v="2"/>
    <x v="0"/>
    <s v="USD"/>
    <n v="1402956000"/>
    <n v="1400523845"/>
    <b v="0"/>
    <n v="13"/>
    <b v="0"/>
    <n v="5.6333333333333332E-2"/>
    <n v="52"/>
    <x v="0"/>
  </r>
  <r>
    <x v="2"/>
    <x v="0"/>
    <s v="USD"/>
    <n v="1259297940"/>
    <n v="1252964282"/>
    <b v="0"/>
    <n v="0"/>
    <b v="0"/>
    <n v="0"/>
    <n v="0"/>
    <x v="0"/>
  </r>
  <r>
    <x v="2"/>
    <x v="0"/>
    <s v="USD"/>
    <n v="1378866867"/>
    <n v="1377570867"/>
    <b v="0"/>
    <n v="5"/>
    <b v="0"/>
    <n v="2.4E-2"/>
    <n v="4.8"/>
    <x v="0"/>
  </r>
  <r>
    <x v="2"/>
    <x v="1"/>
    <s v="GBP"/>
    <n v="1467752083"/>
    <n v="1465160083"/>
    <b v="0"/>
    <n v="8"/>
    <b v="0"/>
    <n v="0.13833333333333334"/>
    <n v="51.875"/>
    <x v="0"/>
  </r>
  <r>
    <x v="2"/>
    <x v="0"/>
    <s v="USD"/>
    <n v="1445448381"/>
    <n v="1440264381"/>
    <b v="0"/>
    <n v="8"/>
    <b v="0"/>
    <n v="9.5000000000000001E-2"/>
    <n v="71.25"/>
    <x v="0"/>
  </r>
  <r>
    <x v="2"/>
    <x v="0"/>
    <s v="USD"/>
    <n v="1444576022"/>
    <n v="1439392022"/>
    <b v="0"/>
    <n v="0"/>
    <b v="0"/>
    <n v="0"/>
    <n v="0"/>
    <x v="0"/>
  </r>
  <r>
    <x v="2"/>
    <x v="0"/>
    <s v="USD"/>
    <n v="1385931702"/>
    <n v="1383076902"/>
    <b v="0"/>
    <n v="2"/>
    <b v="0"/>
    <n v="0.05"/>
    <n v="62.5"/>
    <x v="0"/>
  </r>
  <r>
    <x v="2"/>
    <x v="0"/>
    <s v="USD"/>
    <n v="1379094980"/>
    <n v="1376502980"/>
    <b v="0"/>
    <n v="3"/>
    <b v="0"/>
    <n v="2.7272727272727273E-5"/>
    <n v="1"/>
    <x v="0"/>
  </r>
  <r>
    <x v="2"/>
    <x v="0"/>
    <s v="USD"/>
    <n v="1375260113"/>
    <n v="1372668113"/>
    <b v="0"/>
    <n v="0"/>
    <b v="0"/>
    <n v="0"/>
    <n v="0"/>
    <x v="0"/>
  </r>
  <r>
    <x v="2"/>
    <x v="5"/>
    <s v="CAD"/>
    <n v="1475912326"/>
    <n v="1470728326"/>
    <b v="0"/>
    <n v="0"/>
    <b v="0"/>
    <n v="0"/>
    <n v="0"/>
    <x v="0"/>
  </r>
  <r>
    <x v="2"/>
    <x v="0"/>
    <s v="USD"/>
    <n v="1447830958"/>
    <n v="1445235358"/>
    <b v="0"/>
    <n v="11"/>
    <b v="0"/>
    <n v="9.3799999999999994E-2"/>
    <n v="170.54545454545453"/>
    <x v="0"/>
  </r>
  <r>
    <x v="2"/>
    <x v="0"/>
    <s v="USD"/>
    <n v="1413569818"/>
    <n v="1412705818"/>
    <b v="0"/>
    <n v="0"/>
    <b v="0"/>
    <n v="0"/>
    <n v="0"/>
    <x v="0"/>
  </r>
  <r>
    <x v="2"/>
    <x v="0"/>
    <s v="USD"/>
    <n v="1458859153"/>
    <n v="1456270753"/>
    <b v="0"/>
    <n v="1"/>
    <b v="0"/>
    <n v="1E-3"/>
    <n v="5"/>
    <x v="0"/>
  </r>
  <r>
    <x v="2"/>
    <x v="1"/>
    <s v="GBP"/>
    <n v="1383418996"/>
    <n v="1380826996"/>
    <b v="0"/>
    <n v="0"/>
    <b v="0"/>
    <n v="0"/>
    <n v="0"/>
    <x v="0"/>
  </r>
  <r>
    <x v="2"/>
    <x v="0"/>
    <s v="USD"/>
    <n v="1424380783"/>
    <n v="1421788783"/>
    <b v="0"/>
    <n v="17"/>
    <b v="0"/>
    <n v="0.39358823529411763"/>
    <n v="393.58823529411762"/>
    <x v="0"/>
  </r>
  <r>
    <x v="2"/>
    <x v="5"/>
    <s v="CAD"/>
    <n v="1391991701"/>
    <n v="1389399701"/>
    <b v="0"/>
    <n v="2"/>
    <b v="0"/>
    <n v="1E-3"/>
    <n v="5"/>
    <x v="0"/>
  </r>
  <r>
    <x v="2"/>
    <x v="0"/>
    <s v="USD"/>
    <n v="1329342361"/>
    <n v="1324158361"/>
    <b v="0"/>
    <n v="1"/>
    <b v="0"/>
    <n v="0.05"/>
    <n v="50"/>
    <x v="0"/>
  </r>
  <r>
    <x v="2"/>
    <x v="0"/>
    <s v="USD"/>
    <n v="1432195375"/>
    <n v="1430899375"/>
    <b v="0"/>
    <n v="2"/>
    <b v="0"/>
    <n v="3.3333333333333335E-5"/>
    <n v="1"/>
    <x v="0"/>
  </r>
  <r>
    <x v="2"/>
    <x v="0"/>
    <s v="USD"/>
    <n v="1425434420"/>
    <n v="1422842420"/>
    <b v="0"/>
    <n v="16"/>
    <b v="0"/>
    <n v="7.2952380952380949E-2"/>
    <n v="47.875"/>
    <x v="0"/>
  </r>
  <r>
    <x v="2"/>
    <x v="1"/>
    <s v="GBP"/>
    <n v="1364041163"/>
    <n v="1361884763"/>
    <b v="0"/>
    <n v="1"/>
    <b v="0"/>
    <n v="1.6666666666666666E-4"/>
    <n v="5"/>
    <x v="0"/>
  </r>
  <r>
    <x v="2"/>
    <x v="0"/>
    <s v="USD"/>
    <n v="1400091095"/>
    <n v="1398363095"/>
    <b v="0"/>
    <n v="4"/>
    <b v="0"/>
    <n v="3.2804E-2"/>
    <n v="20.502500000000001"/>
    <x v="0"/>
  </r>
  <r>
    <x v="2"/>
    <x v="1"/>
    <s v="GBP"/>
    <n v="1382017085"/>
    <n v="1379425085"/>
    <b v="0"/>
    <n v="5"/>
    <b v="0"/>
    <n v="2.2499999999999999E-2"/>
    <n v="9"/>
    <x v="0"/>
  </r>
  <r>
    <x v="2"/>
    <x v="0"/>
    <s v="USD"/>
    <n v="1392417800"/>
    <n v="1389825800"/>
    <b v="0"/>
    <n v="7"/>
    <b v="0"/>
    <n v="7.92E-3"/>
    <n v="56.571428571428569"/>
    <x v="0"/>
  </r>
  <r>
    <x v="2"/>
    <x v="0"/>
    <s v="USD"/>
    <n v="1390669791"/>
    <n v="1388077791"/>
    <b v="0"/>
    <n v="0"/>
    <b v="0"/>
    <n v="0"/>
    <n v="0"/>
    <x v="0"/>
  </r>
  <r>
    <x v="2"/>
    <x v="0"/>
    <s v="USD"/>
    <n v="1431536015"/>
    <n v="1428944015"/>
    <b v="0"/>
    <n v="12"/>
    <b v="0"/>
    <n v="0.64"/>
    <n v="40"/>
    <x v="0"/>
  </r>
  <r>
    <x v="2"/>
    <x v="0"/>
    <s v="USD"/>
    <n v="1424375279"/>
    <n v="1422992879"/>
    <b v="0"/>
    <n v="2"/>
    <b v="0"/>
    <n v="2.740447957839262E-4"/>
    <n v="13"/>
    <x v="0"/>
  </r>
  <r>
    <x v="2"/>
    <x v="0"/>
    <s v="USD"/>
    <n v="1417007640"/>
    <n v="1414343571"/>
    <b v="0"/>
    <n v="5"/>
    <b v="0"/>
    <n v="8.2000000000000007E-3"/>
    <n v="16.399999999999999"/>
    <x v="0"/>
  </r>
  <r>
    <x v="2"/>
    <x v="0"/>
    <s v="USD"/>
    <n v="1334622660"/>
    <n v="1330733022"/>
    <b v="0"/>
    <n v="2"/>
    <b v="0"/>
    <n v="6.9230769230769226E-4"/>
    <n v="22.5"/>
    <x v="0"/>
  </r>
  <r>
    <x v="2"/>
    <x v="0"/>
    <s v="USD"/>
    <n v="1382414340"/>
    <n v="1380559201"/>
    <b v="0"/>
    <n v="3"/>
    <b v="0"/>
    <n v="6.8631863186318634E-3"/>
    <n v="20.333333333333332"/>
    <x v="0"/>
  </r>
  <r>
    <x v="2"/>
    <x v="5"/>
    <s v="CAD"/>
    <n v="1408213512"/>
    <n v="1405621512"/>
    <b v="0"/>
    <n v="0"/>
    <b v="0"/>
    <n v="0"/>
    <n v="0"/>
    <x v="0"/>
  </r>
  <r>
    <x v="2"/>
    <x v="1"/>
    <s v="GBP"/>
    <n v="1368550060"/>
    <n v="1365958060"/>
    <b v="0"/>
    <n v="49"/>
    <b v="0"/>
    <n v="8.2100000000000006E-2"/>
    <n v="16.755102040816325"/>
    <x v="0"/>
  </r>
  <r>
    <x v="2"/>
    <x v="0"/>
    <s v="USD"/>
    <n v="1321201327"/>
    <n v="1316013727"/>
    <b v="0"/>
    <n v="1"/>
    <b v="0"/>
    <n v="6.4102564102564103E-4"/>
    <n v="25"/>
    <x v="0"/>
  </r>
  <r>
    <x v="2"/>
    <x v="0"/>
    <s v="USD"/>
    <n v="1401595200"/>
    <n v="1398862875"/>
    <b v="0"/>
    <n v="2"/>
    <b v="0"/>
    <n v="2.9411764705882353E-3"/>
    <n v="12.5"/>
    <x v="0"/>
  </r>
  <r>
    <x v="2"/>
    <x v="1"/>
    <s v="GBP"/>
    <n v="1370204367"/>
    <n v="1368476367"/>
    <b v="0"/>
    <n v="0"/>
    <b v="0"/>
    <n v="0"/>
    <n v="0"/>
    <x v="0"/>
  </r>
  <r>
    <x v="2"/>
    <x v="0"/>
    <s v="USD"/>
    <n v="1312945341"/>
    <n v="1307761341"/>
    <b v="0"/>
    <n v="0"/>
    <b v="0"/>
    <n v="0"/>
    <n v="0"/>
    <x v="0"/>
  </r>
  <r>
    <x v="2"/>
    <x v="0"/>
    <s v="USD"/>
    <n v="1316883753"/>
    <n v="1311699753"/>
    <b v="0"/>
    <n v="11"/>
    <b v="0"/>
    <n v="2.2727272727272728E-2"/>
    <n v="113.63636363636364"/>
    <x v="0"/>
  </r>
  <r>
    <x v="2"/>
    <x v="12"/>
    <s v="EUR"/>
    <n v="1463602935"/>
    <n v="1461874935"/>
    <b v="0"/>
    <n v="1"/>
    <b v="0"/>
    <n v="9.9009900990099011E-4"/>
    <n v="1"/>
    <x v="0"/>
  </r>
  <r>
    <x v="2"/>
    <x v="0"/>
    <s v="USD"/>
    <n v="1403837574"/>
    <n v="1402455174"/>
    <b v="0"/>
    <n v="8"/>
    <b v="0"/>
    <n v="0.26953125"/>
    <n v="17.25"/>
    <x v="0"/>
  </r>
  <r>
    <x v="2"/>
    <x v="0"/>
    <s v="USD"/>
    <n v="1347057464"/>
    <n v="1344465464"/>
    <b v="0"/>
    <n v="5"/>
    <b v="0"/>
    <n v="7.6E-3"/>
    <n v="15.2"/>
    <x v="0"/>
  </r>
  <r>
    <x v="2"/>
    <x v="0"/>
    <s v="USD"/>
    <n v="1348849134"/>
    <n v="1344961134"/>
    <b v="0"/>
    <n v="39"/>
    <b v="0"/>
    <n v="0.21575"/>
    <n v="110.64102564102564"/>
    <x v="0"/>
  </r>
  <r>
    <x v="2"/>
    <x v="0"/>
    <s v="USD"/>
    <n v="1341978665"/>
    <n v="1336795283"/>
    <b v="0"/>
    <n v="0"/>
    <b v="0"/>
    <n v="0"/>
    <n v="0"/>
    <x v="0"/>
  </r>
  <r>
    <x v="2"/>
    <x v="1"/>
    <s v="GBP"/>
    <n v="1409960724"/>
    <n v="1404776724"/>
    <b v="0"/>
    <n v="0"/>
    <b v="0"/>
    <n v="0"/>
    <n v="0"/>
    <x v="0"/>
  </r>
  <r>
    <x v="2"/>
    <x v="0"/>
    <s v="USD"/>
    <n v="1389844800"/>
    <n v="1385524889"/>
    <b v="0"/>
    <n v="2"/>
    <b v="0"/>
    <n v="1.0200000000000001E-2"/>
    <n v="25.5"/>
    <x v="0"/>
  </r>
  <r>
    <x v="2"/>
    <x v="0"/>
    <s v="USD"/>
    <n v="1397924379"/>
    <n v="1394039979"/>
    <b v="0"/>
    <n v="170"/>
    <b v="0"/>
    <n v="0.11892727272727273"/>
    <n v="38.476470588235294"/>
    <x v="0"/>
  </r>
  <r>
    <x v="2"/>
    <x v="0"/>
    <s v="USD"/>
    <n v="1408831718"/>
    <n v="1406239718"/>
    <b v="0"/>
    <n v="5"/>
    <b v="0"/>
    <n v="0.17624999999999999"/>
    <n v="28.2"/>
    <x v="0"/>
  </r>
  <r>
    <x v="2"/>
    <x v="0"/>
    <s v="USD"/>
    <n v="1410972319"/>
    <n v="1408380319"/>
    <b v="0"/>
    <n v="14"/>
    <b v="0"/>
    <n v="2.87E-2"/>
    <n v="61.5"/>
    <x v="0"/>
  </r>
  <r>
    <x v="2"/>
    <x v="0"/>
    <s v="USD"/>
    <n v="1487318029"/>
    <n v="1484726029"/>
    <b v="0"/>
    <n v="1"/>
    <b v="0"/>
    <n v="3.0303030303030303E-4"/>
    <n v="1"/>
    <x v="0"/>
  </r>
  <r>
    <x v="2"/>
    <x v="0"/>
    <s v="USD"/>
    <n v="1430877843"/>
    <n v="1428285843"/>
    <b v="0"/>
    <n v="0"/>
    <b v="0"/>
    <n v="0"/>
    <n v="0"/>
    <x v="0"/>
  </r>
  <r>
    <x v="2"/>
    <x v="0"/>
    <s v="USD"/>
    <n v="1401767940"/>
    <n v="1398727441"/>
    <b v="0"/>
    <n v="124"/>
    <b v="0"/>
    <n v="2.2302681818181819E-2"/>
    <n v="39.569274193548388"/>
    <x v="0"/>
  </r>
  <r>
    <x v="2"/>
    <x v="0"/>
    <s v="USD"/>
    <n v="1337371334"/>
    <n v="1332187334"/>
    <b v="0"/>
    <n v="0"/>
    <b v="0"/>
    <n v="0"/>
    <n v="0"/>
    <x v="0"/>
  </r>
  <r>
    <x v="2"/>
    <x v="0"/>
    <s v="USD"/>
    <n v="1427921509"/>
    <n v="1425333109"/>
    <b v="0"/>
    <n v="0"/>
    <b v="0"/>
    <n v="0"/>
    <n v="0"/>
    <x v="0"/>
  </r>
  <r>
    <x v="2"/>
    <x v="0"/>
    <s v="USD"/>
    <n v="1416566835"/>
    <n v="1411379235"/>
    <b v="0"/>
    <n v="55"/>
    <b v="0"/>
    <n v="0.3256"/>
    <n v="88.8"/>
    <x v="0"/>
  </r>
  <r>
    <x v="2"/>
    <x v="0"/>
    <s v="USD"/>
    <n v="1376049615"/>
    <n v="1373457615"/>
    <b v="0"/>
    <n v="140"/>
    <b v="0"/>
    <n v="0.19409999999999999"/>
    <n v="55.457142857142856"/>
    <x v="0"/>
  </r>
  <r>
    <x v="2"/>
    <x v="0"/>
    <s v="USD"/>
    <n v="1349885289"/>
    <n v="1347293289"/>
    <b v="0"/>
    <n v="21"/>
    <b v="0"/>
    <n v="6.0999999999999999E-2"/>
    <n v="87.142857142857139"/>
    <x v="0"/>
  </r>
  <r>
    <x v="2"/>
    <x v="0"/>
    <s v="USD"/>
    <n v="1460644440"/>
    <n v="1458336690"/>
    <b v="0"/>
    <n v="1"/>
    <b v="0"/>
    <n v="1E-3"/>
    <n v="10"/>
    <x v="0"/>
  </r>
  <r>
    <x v="2"/>
    <x v="1"/>
    <s v="GBP"/>
    <n v="1359434672"/>
    <n v="1354250672"/>
    <b v="0"/>
    <n v="147"/>
    <b v="0"/>
    <n v="0.502"/>
    <n v="51.224489795918366"/>
    <x v="0"/>
  </r>
  <r>
    <x v="2"/>
    <x v="1"/>
    <s v="GBP"/>
    <n v="1446766372"/>
    <n v="1443220372"/>
    <b v="0"/>
    <n v="11"/>
    <b v="0"/>
    <n v="1.8625E-3"/>
    <n v="13.545454545454545"/>
    <x v="0"/>
  </r>
  <r>
    <x v="2"/>
    <x v="1"/>
    <s v="GBP"/>
    <n v="1368792499"/>
    <n v="1366200499"/>
    <b v="0"/>
    <n v="125"/>
    <b v="0"/>
    <n v="0.21906971229845085"/>
    <n v="66.520080000000007"/>
    <x v="0"/>
  </r>
  <r>
    <x v="2"/>
    <x v="2"/>
    <s v="AUD"/>
    <n v="1401662239"/>
    <n v="1399070239"/>
    <b v="0"/>
    <n v="1"/>
    <b v="0"/>
    <n v="9.0909090909090904E-5"/>
    <n v="50"/>
    <x v="0"/>
  </r>
  <r>
    <x v="2"/>
    <x v="5"/>
    <s v="CAD"/>
    <n v="1482678994"/>
    <n v="1477491394"/>
    <b v="0"/>
    <n v="0"/>
    <b v="0"/>
    <n v="0"/>
    <n v="0"/>
    <x v="0"/>
  </r>
  <r>
    <x v="2"/>
    <x v="0"/>
    <s v="USD"/>
    <n v="1483924700"/>
    <n v="1481332700"/>
    <b v="0"/>
    <n v="0"/>
    <b v="0"/>
    <n v="0"/>
    <n v="0"/>
    <x v="0"/>
  </r>
  <r>
    <x v="2"/>
    <x v="0"/>
    <s v="USD"/>
    <n v="1325763180"/>
    <n v="1323084816"/>
    <b v="0"/>
    <n v="3"/>
    <b v="0"/>
    <n v="2.8667813379201833E-3"/>
    <n v="71.666666666666671"/>
    <x v="0"/>
  </r>
  <r>
    <x v="2"/>
    <x v="0"/>
    <s v="USD"/>
    <n v="1345677285"/>
    <n v="1343085285"/>
    <b v="0"/>
    <n v="0"/>
    <b v="0"/>
    <n v="0"/>
    <n v="0"/>
    <x v="0"/>
  </r>
  <r>
    <x v="2"/>
    <x v="0"/>
    <s v="USD"/>
    <n v="1453937699"/>
    <n v="1451345699"/>
    <b v="0"/>
    <n v="0"/>
    <b v="0"/>
    <n v="0"/>
    <n v="0"/>
    <x v="0"/>
  </r>
  <r>
    <x v="2"/>
    <x v="11"/>
    <s v="SEK"/>
    <n v="1476319830"/>
    <n v="1471135830"/>
    <b v="0"/>
    <n v="0"/>
    <b v="0"/>
    <n v="0"/>
    <n v="0"/>
    <x v="0"/>
  </r>
  <r>
    <x v="2"/>
    <x v="1"/>
    <s v="GBP"/>
    <n v="1432142738"/>
    <n v="1429550738"/>
    <b v="0"/>
    <n v="0"/>
    <b v="0"/>
    <n v="0"/>
    <n v="0"/>
    <x v="0"/>
  </r>
  <r>
    <x v="2"/>
    <x v="0"/>
    <s v="USD"/>
    <n v="1404356400"/>
    <n v="1402343765"/>
    <b v="0"/>
    <n v="3"/>
    <b v="0"/>
    <n v="1.5499999999999999E-3"/>
    <n v="10.333333333333334"/>
    <x v="0"/>
  </r>
  <r>
    <x v="2"/>
    <x v="0"/>
    <s v="USD"/>
    <n v="1437076305"/>
    <n v="1434484305"/>
    <b v="0"/>
    <n v="0"/>
    <b v="0"/>
    <n v="0"/>
    <n v="0"/>
    <x v="0"/>
  </r>
  <r>
    <x v="2"/>
    <x v="0"/>
    <s v="USD"/>
    <n v="1392070874"/>
    <n v="1386886874"/>
    <b v="0"/>
    <n v="1"/>
    <b v="0"/>
    <n v="1.6666666666666667E-5"/>
    <n v="1"/>
    <x v="0"/>
  </r>
  <r>
    <x v="2"/>
    <x v="0"/>
    <s v="USD"/>
    <n v="1419483600"/>
    <n v="1414889665"/>
    <b v="0"/>
    <n v="3"/>
    <b v="0"/>
    <n v="6.6964285714285711E-3"/>
    <n v="10"/>
    <x v="0"/>
  </r>
  <r>
    <x v="2"/>
    <x v="0"/>
    <s v="USD"/>
    <n v="1324664249"/>
    <n v="1321035449"/>
    <b v="0"/>
    <n v="22"/>
    <b v="0"/>
    <n v="4.5985132395404561E-2"/>
    <n v="136.09090909090909"/>
    <x v="0"/>
  </r>
  <r>
    <x v="2"/>
    <x v="0"/>
    <s v="USD"/>
    <n v="1255381140"/>
    <n v="1250630968"/>
    <b v="0"/>
    <n v="26"/>
    <b v="0"/>
    <n v="9.5500000000000002E-2"/>
    <n v="73.461538461538467"/>
    <x v="0"/>
  </r>
  <r>
    <x v="2"/>
    <x v="0"/>
    <s v="USD"/>
    <n v="1273356960"/>
    <n v="1268255751"/>
    <b v="0"/>
    <n v="4"/>
    <b v="0"/>
    <n v="3.307692307692308E-2"/>
    <n v="53.75"/>
    <x v="0"/>
  </r>
  <r>
    <x v="2"/>
    <x v="0"/>
    <s v="USD"/>
    <n v="1310189851"/>
    <n v="1307597851"/>
    <b v="0"/>
    <n v="0"/>
    <b v="0"/>
    <n v="0"/>
    <n v="0"/>
    <x v="0"/>
  </r>
  <r>
    <x v="2"/>
    <x v="0"/>
    <s v="USD"/>
    <n v="1332073025"/>
    <n v="1329484625"/>
    <b v="0"/>
    <n v="4"/>
    <b v="0"/>
    <n v="1.15E-2"/>
    <n v="57.5"/>
    <x v="0"/>
  </r>
  <r>
    <x v="2"/>
    <x v="1"/>
    <s v="GBP"/>
    <n v="1421498303"/>
    <n v="1418906303"/>
    <b v="0"/>
    <n v="9"/>
    <b v="0"/>
    <n v="1.7538461538461537E-2"/>
    <n v="12.666666666666666"/>
    <x v="0"/>
  </r>
  <r>
    <x v="2"/>
    <x v="0"/>
    <s v="USD"/>
    <n v="1334097387"/>
    <n v="1328916987"/>
    <b v="0"/>
    <n v="5"/>
    <b v="0"/>
    <n v="1.3673469387755101E-2"/>
    <n v="67"/>
    <x v="0"/>
  </r>
  <r>
    <x v="2"/>
    <x v="0"/>
    <s v="USD"/>
    <n v="1451010086"/>
    <n v="1447122086"/>
    <b v="0"/>
    <n v="14"/>
    <b v="0"/>
    <n v="4.3333333333333331E-3"/>
    <n v="3.7142857142857144"/>
    <x v="0"/>
  </r>
  <r>
    <x v="2"/>
    <x v="0"/>
    <s v="USD"/>
    <n v="1376140520"/>
    <n v="1373548520"/>
    <b v="0"/>
    <n v="1"/>
    <b v="0"/>
    <n v="1.25E-3"/>
    <n v="250"/>
    <x v="0"/>
  </r>
  <r>
    <x v="2"/>
    <x v="0"/>
    <s v="USD"/>
    <n v="1350687657"/>
    <n v="1346799657"/>
    <b v="0"/>
    <n v="10"/>
    <b v="0"/>
    <n v="3.2000000000000001E-2"/>
    <n v="64"/>
    <x v="0"/>
  </r>
  <r>
    <x v="2"/>
    <x v="0"/>
    <s v="USD"/>
    <n v="1337955240"/>
    <n v="1332808501"/>
    <b v="0"/>
    <n v="3"/>
    <b v="0"/>
    <n v="8.0000000000000002E-3"/>
    <n v="133.33333333333334"/>
    <x v="0"/>
  </r>
  <r>
    <x v="2"/>
    <x v="1"/>
    <s v="GBP"/>
    <n v="1435504170"/>
    <n v="1432912170"/>
    <b v="0"/>
    <n v="1"/>
    <b v="0"/>
    <n v="2E-3"/>
    <n v="10"/>
    <x v="0"/>
  </r>
  <r>
    <x v="2"/>
    <x v="0"/>
    <s v="USD"/>
    <n v="1456805639"/>
    <n v="1454213639"/>
    <b v="0"/>
    <n v="0"/>
    <b v="0"/>
    <n v="0"/>
    <n v="0"/>
    <x v="0"/>
  </r>
  <r>
    <x v="2"/>
    <x v="0"/>
    <s v="USD"/>
    <n v="1365228982"/>
    <n v="1362640582"/>
    <b v="0"/>
    <n v="5"/>
    <b v="0"/>
    <n v="0.03"/>
    <n v="30"/>
    <x v="0"/>
  </r>
  <r>
    <x v="2"/>
    <x v="0"/>
    <s v="USD"/>
    <n v="1479667727"/>
    <n v="1475776127"/>
    <b v="0"/>
    <n v="2"/>
    <b v="0"/>
    <n v="1.3749999999999999E-3"/>
    <n v="5.5"/>
    <x v="0"/>
  </r>
  <r>
    <x v="2"/>
    <x v="0"/>
    <s v="USD"/>
    <n v="1471244400"/>
    <n v="1467387705"/>
    <b v="0"/>
    <n v="68"/>
    <b v="0"/>
    <n v="0.13924"/>
    <n v="102.38235294117646"/>
    <x v="0"/>
  </r>
  <r>
    <x v="2"/>
    <x v="5"/>
    <s v="CAD"/>
    <n v="1407595447"/>
    <n v="1405003447"/>
    <b v="0"/>
    <n v="3"/>
    <b v="0"/>
    <n v="3.3333333333333333E-2"/>
    <n v="16.666666666666668"/>
    <x v="0"/>
  </r>
  <r>
    <x v="2"/>
    <x v="0"/>
    <s v="USD"/>
    <n v="1451389601"/>
    <n v="1447933601"/>
    <b v="0"/>
    <n v="34"/>
    <b v="0"/>
    <n v="0.25413402061855672"/>
    <n v="725.02941176470586"/>
    <x v="0"/>
  </r>
  <r>
    <x v="2"/>
    <x v="1"/>
    <s v="GBP"/>
    <n v="1432752080"/>
    <n v="1427568080"/>
    <b v="0"/>
    <n v="0"/>
    <b v="0"/>
    <n v="0"/>
    <n v="0"/>
    <x v="0"/>
  </r>
  <r>
    <x v="2"/>
    <x v="0"/>
    <s v="USD"/>
    <n v="1486046761"/>
    <n v="1483454761"/>
    <b v="0"/>
    <n v="3"/>
    <b v="0"/>
    <n v="1.3666666666666667E-2"/>
    <n v="68.333333333333329"/>
    <x v="0"/>
  </r>
  <r>
    <x v="2"/>
    <x v="0"/>
    <s v="USD"/>
    <n v="1441550760"/>
    <n v="1438958824"/>
    <b v="0"/>
    <n v="0"/>
    <b v="0"/>
    <n v="0"/>
    <n v="0"/>
    <x v="0"/>
  </r>
  <r>
    <x v="2"/>
    <x v="0"/>
    <s v="USD"/>
    <n v="1354699421"/>
    <n v="1352107421"/>
    <b v="0"/>
    <n v="70"/>
    <b v="0"/>
    <n v="0.22881426547787684"/>
    <n v="39.228571428571428"/>
    <x v="0"/>
  </r>
  <r>
    <x v="0"/>
    <x v="1"/>
    <s v="GBP"/>
    <n v="1449766261"/>
    <n v="1447174261"/>
    <b v="0"/>
    <n v="34"/>
    <b v="1"/>
    <n v="1.0209999999999999"/>
    <n v="150.14705882352942"/>
    <x v="1"/>
  </r>
  <r>
    <x v="0"/>
    <x v="0"/>
    <s v="USD"/>
    <n v="1477976340"/>
    <n v="1475460819"/>
    <b v="0"/>
    <n v="56"/>
    <b v="1"/>
    <n v="1.0464"/>
    <n v="93.428571428571431"/>
    <x v="1"/>
  </r>
  <r>
    <x v="0"/>
    <x v="0"/>
    <s v="USD"/>
    <n v="1458518325"/>
    <n v="1456793925"/>
    <b v="0"/>
    <n v="31"/>
    <b v="1"/>
    <n v="1.1466666666666667"/>
    <n v="110.96774193548387"/>
    <x v="1"/>
  </r>
  <r>
    <x v="0"/>
    <x v="0"/>
    <s v="USD"/>
    <n v="1442805076"/>
    <n v="1440213076"/>
    <b v="0"/>
    <n v="84"/>
    <b v="1"/>
    <n v="1.206"/>
    <n v="71.785714285714292"/>
    <x v="1"/>
  </r>
  <r>
    <x v="0"/>
    <x v="1"/>
    <s v="GBP"/>
    <n v="1464801169"/>
    <n v="1462209169"/>
    <b v="0"/>
    <n v="130"/>
    <b v="1"/>
    <n v="1.0867285714285715"/>
    <n v="29.258076923076924"/>
    <x v="1"/>
  </r>
  <r>
    <x v="0"/>
    <x v="0"/>
    <s v="USD"/>
    <n v="1410601041"/>
    <n v="1406713041"/>
    <b v="0"/>
    <n v="12"/>
    <b v="1"/>
    <n v="1"/>
    <n v="1000"/>
    <x v="1"/>
  </r>
  <r>
    <x v="0"/>
    <x v="1"/>
    <s v="GBP"/>
    <n v="1438966800"/>
    <n v="1436278344"/>
    <b v="0"/>
    <n v="23"/>
    <b v="1"/>
    <n v="1.1399999999999999"/>
    <n v="74.347826086956516"/>
    <x v="1"/>
  </r>
  <r>
    <x v="0"/>
    <x v="0"/>
    <s v="USD"/>
    <n v="1487347500"/>
    <n v="1484715366"/>
    <b v="0"/>
    <n v="158"/>
    <b v="1"/>
    <n v="1.0085"/>
    <n v="63.829113924050631"/>
    <x v="1"/>
  </r>
  <r>
    <x v="0"/>
    <x v="0"/>
    <s v="USD"/>
    <n v="1434921600"/>
    <n v="1433109907"/>
    <b v="0"/>
    <n v="30"/>
    <b v="1"/>
    <n v="1.1565217391304348"/>
    <n v="44.333333333333336"/>
    <x v="1"/>
  </r>
  <r>
    <x v="0"/>
    <x v="5"/>
    <s v="CAD"/>
    <n v="1484110800"/>
    <n v="1482281094"/>
    <b v="0"/>
    <n v="18"/>
    <b v="1"/>
    <n v="1.3041666666666667"/>
    <n v="86.944444444444443"/>
    <x v="1"/>
  </r>
  <r>
    <x v="0"/>
    <x v="0"/>
    <s v="USD"/>
    <n v="1435111200"/>
    <n v="1433254268"/>
    <b v="0"/>
    <n v="29"/>
    <b v="1"/>
    <n v="1.0778267254038179"/>
    <n v="126.55172413793103"/>
    <x v="1"/>
  </r>
  <r>
    <x v="0"/>
    <x v="0"/>
    <s v="USD"/>
    <n v="1481957940"/>
    <n v="1478050429"/>
    <b v="0"/>
    <n v="31"/>
    <b v="1"/>
    <n v="1"/>
    <n v="129.03225806451613"/>
    <x v="1"/>
  </r>
  <r>
    <x v="0"/>
    <x v="0"/>
    <s v="USD"/>
    <n v="1463098208"/>
    <n v="1460506208"/>
    <b v="0"/>
    <n v="173"/>
    <b v="1"/>
    <n v="1.2324999999999999"/>
    <n v="71.242774566473983"/>
    <x v="1"/>
  </r>
  <r>
    <x v="0"/>
    <x v="1"/>
    <s v="GBP"/>
    <n v="1463394365"/>
    <n v="1461320765"/>
    <b v="0"/>
    <n v="17"/>
    <b v="1"/>
    <n v="1.002"/>
    <n v="117.88235294117646"/>
    <x v="1"/>
  </r>
  <r>
    <x v="0"/>
    <x v="10"/>
    <s v="NOK"/>
    <n v="1446418800"/>
    <n v="1443036470"/>
    <b v="0"/>
    <n v="48"/>
    <b v="1"/>
    <n v="1.0466666666666666"/>
    <n v="327.08333333333331"/>
    <x v="1"/>
  </r>
  <r>
    <x v="0"/>
    <x v="1"/>
    <s v="GBP"/>
    <n v="1483707905"/>
    <n v="1481115905"/>
    <b v="0"/>
    <n v="59"/>
    <b v="1"/>
    <n v="1.0249999999999999"/>
    <n v="34.745762711864408"/>
    <x v="1"/>
  </r>
  <r>
    <x v="0"/>
    <x v="1"/>
    <s v="GBP"/>
    <n v="1438624800"/>
    <n v="1435133807"/>
    <b v="0"/>
    <n v="39"/>
    <b v="1"/>
    <n v="1.1825757575757576"/>
    <n v="100.06410256410257"/>
    <x v="1"/>
  </r>
  <r>
    <x v="0"/>
    <x v="0"/>
    <s v="USD"/>
    <n v="1446665191"/>
    <n v="1444069591"/>
    <b v="0"/>
    <n v="59"/>
    <b v="1"/>
    <n v="1.2050000000000001"/>
    <n v="40.847457627118644"/>
    <x v="1"/>
  </r>
  <r>
    <x v="0"/>
    <x v="0"/>
    <s v="USD"/>
    <n v="1463166263"/>
    <n v="1460574263"/>
    <b v="0"/>
    <n v="60"/>
    <b v="1"/>
    <n v="3.0242"/>
    <n v="252.01666666666668"/>
    <x v="1"/>
  </r>
  <r>
    <x v="0"/>
    <x v="1"/>
    <s v="GBP"/>
    <n v="1467681107"/>
    <n v="1465866707"/>
    <b v="0"/>
    <n v="20"/>
    <b v="1"/>
    <n v="1.00644"/>
    <n v="25.161000000000001"/>
    <x v="1"/>
  </r>
  <r>
    <x v="2"/>
    <x v="0"/>
    <s v="USD"/>
    <n v="1423078606"/>
    <n v="1420486606"/>
    <b v="0"/>
    <n v="1"/>
    <b v="0"/>
    <n v="6.666666666666667E-5"/>
    <n v="1"/>
    <x v="2"/>
  </r>
  <r>
    <x v="2"/>
    <x v="0"/>
    <s v="USD"/>
    <n v="1446080834"/>
    <n v="1443488834"/>
    <b v="0"/>
    <n v="1"/>
    <b v="0"/>
    <n v="5.5555555555555558E-3"/>
    <n v="25"/>
    <x v="2"/>
  </r>
  <r>
    <x v="2"/>
    <x v="0"/>
    <s v="USD"/>
    <n v="1462293716"/>
    <n v="1457113316"/>
    <b v="0"/>
    <n v="1"/>
    <b v="0"/>
    <n v="3.9999999999999998E-6"/>
    <n v="1"/>
    <x v="2"/>
  </r>
  <r>
    <x v="2"/>
    <x v="2"/>
    <s v="AUD"/>
    <n v="1414807962"/>
    <n v="1412215962"/>
    <b v="0"/>
    <n v="2"/>
    <b v="0"/>
    <n v="3.1818181818181819E-3"/>
    <n v="35"/>
    <x v="2"/>
  </r>
  <r>
    <x v="2"/>
    <x v="0"/>
    <s v="USD"/>
    <n v="1467647160"/>
    <n v="1465055160"/>
    <b v="0"/>
    <n v="2"/>
    <b v="0"/>
    <n v="1.2E-2"/>
    <n v="3"/>
    <x v="2"/>
  </r>
  <r>
    <x v="2"/>
    <x v="6"/>
    <s v="EUR"/>
    <n v="1447600389"/>
    <n v="1444140789"/>
    <b v="0"/>
    <n v="34"/>
    <b v="0"/>
    <n v="0.27383999999999997"/>
    <n v="402.70588235294116"/>
    <x v="2"/>
  </r>
  <r>
    <x v="2"/>
    <x v="0"/>
    <s v="USD"/>
    <n v="1445097715"/>
    <n v="1441209715"/>
    <b v="0"/>
    <n v="2"/>
    <b v="0"/>
    <n v="8.6666666666666663E-4"/>
    <n v="26"/>
    <x v="2"/>
  </r>
  <r>
    <x v="2"/>
    <x v="1"/>
    <s v="GBP"/>
    <n v="1455122564"/>
    <n v="1452530564"/>
    <b v="0"/>
    <n v="0"/>
    <b v="0"/>
    <n v="0"/>
    <n v="0"/>
    <x v="2"/>
  </r>
  <r>
    <x v="2"/>
    <x v="1"/>
    <s v="GBP"/>
    <n v="1446154848"/>
    <n v="1443562848"/>
    <b v="0"/>
    <n v="1"/>
    <b v="0"/>
    <n v="8.9999999999999998E-4"/>
    <n v="9"/>
    <x v="2"/>
  </r>
  <r>
    <x v="2"/>
    <x v="1"/>
    <s v="GBP"/>
    <n v="1436368622"/>
    <n v="1433776622"/>
    <b v="0"/>
    <n v="8"/>
    <b v="0"/>
    <n v="2.7199999999999998E-2"/>
    <n v="8.5"/>
    <x v="2"/>
  </r>
  <r>
    <x v="2"/>
    <x v="5"/>
    <s v="CAD"/>
    <n v="1485838800"/>
    <n v="1484756245"/>
    <b v="0"/>
    <n v="4"/>
    <b v="0"/>
    <n v="7.0000000000000001E-3"/>
    <n v="8.75"/>
    <x v="2"/>
  </r>
  <r>
    <x v="2"/>
    <x v="0"/>
    <s v="USD"/>
    <n v="1438451580"/>
    <n v="1434609424"/>
    <b v="0"/>
    <n v="28"/>
    <b v="0"/>
    <n v="5.0413333333333331E-2"/>
    <n v="135.03571428571428"/>
    <x v="2"/>
  </r>
  <r>
    <x v="2"/>
    <x v="5"/>
    <s v="CAD"/>
    <n v="1452350896"/>
    <n v="1447166896"/>
    <b v="0"/>
    <n v="0"/>
    <b v="0"/>
    <n v="0"/>
    <n v="0"/>
    <x v="2"/>
  </r>
  <r>
    <x v="2"/>
    <x v="0"/>
    <s v="USD"/>
    <n v="1415988991"/>
    <n v="1413393391"/>
    <b v="0"/>
    <n v="6"/>
    <b v="0"/>
    <n v="4.9199999999999999E-3"/>
    <n v="20.5"/>
    <x v="2"/>
  </r>
  <r>
    <x v="2"/>
    <x v="0"/>
    <s v="USD"/>
    <n v="1413735972"/>
    <n v="1411143972"/>
    <b v="0"/>
    <n v="22"/>
    <b v="0"/>
    <n v="0.36589147286821705"/>
    <n v="64.36363636363636"/>
    <x v="2"/>
  </r>
  <r>
    <x v="2"/>
    <x v="1"/>
    <s v="GBP"/>
    <n v="1465720143"/>
    <n v="1463128143"/>
    <b v="0"/>
    <n v="0"/>
    <b v="0"/>
    <n v="0"/>
    <n v="0"/>
    <x v="2"/>
  </r>
  <r>
    <x v="2"/>
    <x v="0"/>
    <s v="USD"/>
    <n v="1452112717"/>
    <n v="1449520717"/>
    <b v="0"/>
    <n v="1"/>
    <b v="0"/>
    <n v="2.5000000000000001E-2"/>
    <n v="200"/>
    <x v="2"/>
  </r>
  <r>
    <x v="2"/>
    <x v="12"/>
    <s v="EUR"/>
    <n v="1480721803"/>
    <n v="1478126203"/>
    <b v="0"/>
    <n v="20"/>
    <b v="0"/>
    <n v="9.1066666666666674E-3"/>
    <n v="68.3"/>
    <x v="2"/>
  </r>
  <r>
    <x v="2"/>
    <x v="0"/>
    <s v="USD"/>
    <n v="1427227905"/>
    <n v="1424639505"/>
    <b v="0"/>
    <n v="0"/>
    <b v="0"/>
    <n v="0"/>
    <n v="0"/>
    <x v="2"/>
  </r>
  <r>
    <x v="2"/>
    <x v="0"/>
    <s v="USD"/>
    <n v="1449989260"/>
    <n v="1447397260"/>
    <b v="0"/>
    <n v="1"/>
    <b v="0"/>
    <n v="2.0833333333333335E-4"/>
    <n v="50"/>
    <x v="2"/>
  </r>
  <r>
    <x v="2"/>
    <x v="5"/>
    <s v="CAD"/>
    <n v="1418841045"/>
    <n v="1416249045"/>
    <b v="0"/>
    <n v="3"/>
    <b v="0"/>
    <n v="1.2E-4"/>
    <n v="4"/>
    <x v="2"/>
  </r>
  <r>
    <x v="2"/>
    <x v="0"/>
    <s v="USD"/>
    <n v="1445874513"/>
    <n v="1442850513"/>
    <b v="0"/>
    <n v="2"/>
    <b v="0"/>
    <n v="3.6666666666666666E-3"/>
    <n v="27.5"/>
    <x v="2"/>
  </r>
  <r>
    <x v="2"/>
    <x v="9"/>
    <s v="EUR"/>
    <n v="1482052815"/>
    <n v="1479460815"/>
    <b v="0"/>
    <n v="0"/>
    <b v="0"/>
    <n v="0"/>
    <n v="0"/>
    <x v="2"/>
  </r>
  <r>
    <x v="2"/>
    <x v="2"/>
    <s v="AUD"/>
    <n v="1424137247"/>
    <n v="1421545247"/>
    <b v="0"/>
    <n v="2"/>
    <b v="0"/>
    <n v="9.0666666666666662E-4"/>
    <n v="34"/>
    <x v="2"/>
  </r>
  <r>
    <x v="2"/>
    <x v="6"/>
    <s v="EUR"/>
    <n v="1457822275"/>
    <n v="1455230275"/>
    <b v="0"/>
    <n v="1"/>
    <b v="0"/>
    <n v="5.5555555555555558E-5"/>
    <n v="1"/>
    <x v="2"/>
  </r>
  <r>
    <x v="2"/>
    <x v="1"/>
    <s v="GBP"/>
    <n v="1436554249"/>
    <n v="1433962249"/>
    <b v="0"/>
    <n v="0"/>
    <b v="0"/>
    <n v="0"/>
    <n v="0"/>
    <x v="2"/>
  </r>
  <r>
    <x v="2"/>
    <x v="0"/>
    <s v="USD"/>
    <n v="1468513533"/>
    <n v="1465921533"/>
    <b v="0"/>
    <n v="1"/>
    <b v="0"/>
    <n v="2.0000000000000001E-4"/>
    <n v="1"/>
    <x v="2"/>
  </r>
  <r>
    <x v="2"/>
    <x v="0"/>
    <s v="USD"/>
    <n v="1420143194"/>
    <n v="1417551194"/>
    <b v="0"/>
    <n v="0"/>
    <b v="0"/>
    <n v="0"/>
    <n v="0"/>
    <x v="2"/>
  </r>
  <r>
    <x v="2"/>
    <x v="4"/>
    <s v="NZD"/>
    <n v="1452942000"/>
    <n v="1449785223"/>
    <b v="0"/>
    <n v="5"/>
    <b v="0"/>
    <n v="0.01"/>
    <n v="49"/>
    <x v="2"/>
  </r>
  <r>
    <x v="2"/>
    <x v="5"/>
    <s v="CAD"/>
    <n v="1451679612"/>
    <n v="1449087612"/>
    <b v="0"/>
    <n v="1"/>
    <b v="0"/>
    <n v="8.0000000000000002E-3"/>
    <n v="20"/>
    <x v="2"/>
  </r>
  <r>
    <x v="2"/>
    <x v="0"/>
    <s v="USD"/>
    <n v="1455822569"/>
    <n v="1453230569"/>
    <b v="0"/>
    <n v="1"/>
    <b v="0"/>
    <n v="1.6705882352941177E-3"/>
    <n v="142"/>
    <x v="2"/>
  </r>
  <r>
    <x v="2"/>
    <x v="0"/>
    <s v="USD"/>
    <n v="1437969540"/>
    <n v="1436297723"/>
    <b v="0"/>
    <n v="2"/>
    <b v="0"/>
    <n v="4.2399999999999998E-3"/>
    <n v="53"/>
    <x v="2"/>
  </r>
  <r>
    <x v="2"/>
    <x v="0"/>
    <s v="USD"/>
    <n v="1446660688"/>
    <n v="1444065088"/>
    <b v="0"/>
    <n v="0"/>
    <b v="0"/>
    <n v="0"/>
    <n v="0"/>
    <x v="2"/>
  </r>
  <r>
    <x v="2"/>
    <x v="0"/>
    <s v="USD"/>
    <n v="1421543520"/>
    <n v="1416445931"/>
    <b v="0"/>
    <n v="9"/>
    <b v="0"/>
    <n v="3.892538925389254E-3"/>
    <n v="38.444444444444443"/>
    <x v="2"/>
  </r>
  <r>
    <x v="2"/>
    <x v="1"/>
    <s v="GBP"/>
    <n v="1476873507"/>
    <n v="1474281507"/>
    <b v="0"/>
    <n v="4"/>
    <b v="0"/>
    <n v="7.1556350626118068E-3"/>
    <n v="20"/>
    <x v="2"/>
  </r>
  <r>
    <x v="2"/>
    <x v="12"/>
    <s v="EUR"/>
    <n v="1434213443"/>
    <n v="1431621443"/>
    <b v="0"/>
    <n v="4"/>
    <b v="0"/>
    <n v="4.3166666666666666E-3"/>
    <n v="64.75"/>
    <x v="2"/>
  </r>
  <r>
    <x v="2"/>
    <x v="0"/>
    <s v="USD"/>
    <n v="1427537952"/>
    <n v="1422357552"/>
    <b v="0"/>
    <n v="1"/>
    <b v="0"/>
    <n v="1.2500000000000001E-5"/>
    <n v="1"/>
    <x v="2"/>
  </r>
  <r>
    <x v="2"/>
    <x v="0"/>
    <s v="USD"/>
    <n v="1463753302"/>
    <n v="1458569302"/>
    <b v="0"/>
    <n v="1"/>
    <b v="0"/>
    <n v="2E-3"/>
    <n v="10"/>
    <x v="2"/>
  </r>
  <r>
    <x v="2"/>
    <x v="1"/>
    <s v="GBP"/>
    <n v="1441633993"/>
    <n v="1439560393"/>
    <b v="0"/>
    <n v="7"/>
    <b v="0"/>
    <n v="1.12E-4"/>
    <n v="2"/>
    <x v="2"/>
  </r>
  <r>
    <x v="2"/>
    <x v="0"/>
    <s v="USD"/>
    <n v="1419539223"/>
    <n v="1416947223"/>
    <b v="0"/>
    <n v="5"/>
    <b v="0"/>
    <n v="1.4583333333333334E-2"/>
    <n v="35"/>
    <x v="2"/>
  </r>
  <r>
    <x v="2"/>
    <x v="0"/>
    <s v="USD"/>
    <n v="1474580867"/>
    <n v="1471988867"/>
    <b v="0"/>
    <n v="1"/>
    <b v="0"/>
    <n v="3.3333333333333332E-4"/>
    <n v="1"/>
    <x v="2"/>
  </r>
  <r>
    <x v="2"/>
    <x v="0"/>
    <s v="USD"/>
    <n v="1438474704"/>
    <n v="1435882704"/>
    <b v="0"/>
    <n v="0"/>
    <b v="0"/>
    <n v="0"/>
    <n v="0"/>
    <x v="2"/>
  </r>
  <r>
    <x v="2"/>
    <x v="0"/>
    <s v="USD"/>
    <n v="1426442400"/>
    <n v="1424454319"/>
    <b v="0"/>
    <n v="0"/>
    <b v="0"/>
    <n v="0"/>
    <n v="0"/>
    <x v="2"/>
  </r>
  <r>
    <x v="2"/>
    <x v="0"/>
    <s v="USD"/>
    <n v="1426800687"/>
    <n v="1424212287"/>
    <b v="0"/>
    <n v="1"/>
    <b v="0"/>
    <n v="1.1111111111111112E-4"/>
    <n v="1"/>
    <x v="2"/>
  </r>
  <r>
    <x v="2"/>
    <x v="0"/>
    <s v="USD"/>
    <n v="1426522316"/>
    <n v="1423933916"/>
    <b v="0"/>
    <n v="2"/>
    <b v="0"/>
    <n v="0.01"/>
    <n v="5"/>
    <x v="2"/>
  </r>
  <r>
    <x v="2"/>
    <x v="1"/>
    <s v="GBP"/>
    <n v="1448928000"/>
    <n v="1444123377"/>
    <b v="0"/>
    <n v="0"/>
    <b v="0"/>
    <n v="0"/>
    <n v="0"/>
    <x v="2"/>
  </r>
  <r>
    <x v="2"/>
    <x v="0"/>
    <s v="USD"/>
    <n v="1424032207"/>
    <n v="1421440207"/>
    <b v="0"/>
    <n v="4"/>
    <b v="0"/>
    <n v="5.5999999999999999E-3"/>
    <n v="14"/>
    <x v="2"/>
  </r>
  <r>
    <x v="2"/>
    <x v="5"/>
    <s v="CAD"/>
    <n v="1429207833"/>
    <n v="1426615833"/>
    <b v="0"/>
    <n v="7"/>
    <b v="0"/>
    <n v="9.0833333333333335E-2"/>
    <n v="389.28571428571428"/>
    <x v="2"/>
  </r>
  <r>
    <x v="2"/>
    <x v="13"/>
    <s v="EUR"/>
    <n v="1479410886"/>
    <n v="1474223286"/>
    <b v="0"/>
    <n v="2"/>
    <b v="0"/>
    <n v="3.3444444444444443E-2"/>
    <n v="150.5"/>
    <x v="2"/>
  </r>
  <r>
    <x v="2"/>
    <x v="0"/>
    <s v="USD"/>
    <n v="1436366699"/>
    <n v="1435070699"/>
    <b v="0"/>
    <n v="1"/>
    <b v="0"/>
    <n v="1.3333333333333334E-4"/>
    <n v="1"/>
    <x v="2"/>
  </r>
  <r>
    <x v="2"/>
    <x v="1"/>
    <s v="GBP"/>
    <n v="1454936460"/>
    <n v="1452259131"/>
    <b v="0"/>
    <n v="9"/>
    <b v="0"/>
    <n v="4.4600000000000001E-2"/>
    <n v="24.777777777777779"/>
    <x v="2"/>
  </r>
  <r>
    <x v="2"/>
    <x v="0"/>
    <s v="USD"/>
    <n v="1437570130"/>
    <n v="1434978130"/>
    <b v="0"/>
    <n v="2"/>
    <b v="0"/>
    <n v="6.0999999999999997E-4"/>
    <n v="30.5"/>
    <x v="2"/>
  </r>
  <r>
    <x v="2"/>
    <x v="0"/>
    <s v="USD"/>
    <n v="1417584860"/>
    <n v="1414992860"/>
    <b v="0"/>
    <n v="1"/>
    <b v="0"/>
    <n v="3.3333333333333333E-2"/>
    <n v="250"/>
    <x v="2"/>
  </r>
  <r>
    <x v="2"/>
    <x v="1"/>
    <s v="GBP"/>
    <n v="1428333345"/>
    <n v="1425744945"/>
    <b v="0"/>
    <n v="7"/>
    <b v="0"/>
    <n v="0.23"/>
    <n v="16.428571428571427"/>
    <x v="2"/>
  </r>
  <r>
    <x v="2"/>
    <x v="0"/>
    <s v="USD"/>
    <n v="1460832206"/>
    <n v="1458240206"/>
    <b v="0"/>
    <n v="2"/>
    <b v="0"/>
    <n v="1.0399999999999999E-3"/>
    <n v="13"/>
    <x v="2"/>
  </r>
  <r>
    <x v="2"/>
    <x v="0"/>
    <s v="USD"/>
    <n v="1430703638"/>
    <n v="1426815638"/>
    <b v="0"/>
    <n v="8"/>
    <b v="0"/>
    <n v="4.2599999999999999E-3"/>
    <n v="53.25"/>
    <x v="2"/>
  </r>
  <r>
    <x v="2"/>
    <x v="0"/>
    <s v="USD"/>
    <n v="1478122292"/>
    <n v="1475530292"/>
    <b v="0"/>
    <n v="2"/>
    <b v="0"/>
    <n v="2.9999999999999997E-4"/>
    <n v="3"/>
    <x v="2"/>
  </r>
  <r>
    <x v="2"/>
    <x v="0"/>
    <s v="USD"/>
    <n v="1469980800"/>
    <n v="1466787335"/>
    <b v="0"/>
    <n v="2"/>
    <b v="0"/>
    <n v="2.6666666666666666E-3"/>
    <n v="10"/>
    <x v="2"/>
  </r>
  <r>
    <x v="2"/>
    <x v="0"/>
    <s v="USD"/>
    <n v="1417737781"/>
    <n v="1415145781"/>
    <b v="0"/>
    <n v="7"/>
    <b v="0"/>
    <n v="0.34"/>
    <n v="121.42857142857143"/>
    <x v="2"/>
  </r>
  <r>
    <x v="2"/>
    <x v="0"/>
    <s v="USD"/>
    <n v="1425827760"/>
    <n v="1423769402"/>
    <b v="0"/>
    <n v="2"/>
    <b v="0"/>
    <n v="6.2E-4"/>
    <n v="15.5"/>
    <x v="2"/>
  </r>
  <r>
    <x v="1"/>
    <x v="0"/>
    <s v="USD"/>
    <n v="1431198562"/>
    <n v="1426014562"/>
    <b v="0"/>
    <n v="1"/>
    <b v="0"/>
    <n v="0.02"/>
    <n v="100"/>
    <x v="2"/>
  </r>
  <r>
    <x v="1"/>
    <x v="5"/>
    <s v="CAD"/>
    <n v="1419626139"/>
    <n v="1417034139"/>
    <b v="0"/>
    <n v="6"/>
    <b v="0"/>
    <n v="1.4E-2"/>
    <n v="23.333333333333332"/>
    <x v="2"/>
  </r>
  <r>
    <x v="1"/>
    <x v="0"/>
    <s v="USD"/>
    <n v="1434654215"/>
    <n v="1432062215"/>
    <b v="0"/>
    <n v="0"/>
    <b v="0"/>
    <n v="0"/>
    <n v="0"/>
    <x v="2"/>
  </r>
  <r>
    <x v="1"/>
    <x v="0"/>
    <s v="USD"/>
    <n v="1408029623"/>
    <n v="1405437623"/>
    <b v="0"/>
    <n v="13"/>
    <b v="0"/>
    <n v="3.9334666666666664E-2"/>
    <n v="45.386153846153846"/>
    <x v="2"/>
  </r>
  <r>
    <x v="1"/>
    <x v="0"/>
    <s v="USD"/>
    <n v="1409187056"/>
    <n v="1406595056"/>
    <b v="0"/>
    <n v="0"/>
    <b v="0"/>
    <n v="0"/>
    <n v="0"/>
    <x v="2"/>
  </r>
  <r>
    <x v="1"/>
    <x v="0"/>
    <s v="USD"/>
    <n v="1440318908"/>
    <n v="1436430908"/>
    <b v="0"/>
    <n v="8"/>
    <b v="0"/>
    <n v="2.6200000000000001E-2"/>
    <n v="16.375"/>
    <x v="2"/>
  </r>
  <r>
    <x v="1"/>
    <x v="9"/>
    <s v="EUR"/>
    <n v="1432479600"/>
    <n v="1428507409"/>
    <b v="0"/>
    <n v="1"/>
    <b v="0"/>
    <n v="2E-3"/>
    <n v="10"/>
    <x v="2"/>
  </r>
  <r>
    <x v="1"/>
    <x v="0"/>
    <s v="USD"/>
    <n v="1448225336"/>
    <n v="1445629736"/>
    <b v="0"/>
    <n v="0"/>
    <b v="0"/>
    <n v="0"/>
    <n v="0"/>
    <x v="2"/>
  </r>
  <r>
    <x v="1"/>
    <x v="0"/>
    <s v="USD"/>
    <n v="1434405980"/>
    <n v="1431813980"/>
    <b v="0"/>
    <n v="5"/>
    <b v="0"/>
    <n v="9.7400000000000004E-3"/>
    <n v="292.2"/>
    <x v="2"/>
  </r>
  <r>
    <x v="1"/>
    <x v="1"/>
    <s v="GBP"/>
    <n v="1448761744"/>
    <n v="1446166144"/>
    <b v="0"/>
    <n v="1"/>
    <b v="0"/>
    <n v="6.41025641025641E-3"/>
    <n v="5"/>
    <x v="2"/>
  </r>
  <r>
    <x v="1"/>
    <x v="0"/>
    <s v="USD"/>
    <n v="1429732586"/>
    <n v="1427140586"/>
    <b v="0"/>
    <n v="0"/>
    <b v="0"/>
    <n v="0"/>
    <n v="0"/>
    <x v="2"/>
  </r>
  <r>
    <x v="1"/>
    <x v="6"/>
    <s v="EUR"/>
    <n v="1453210037"/>
    <n v="1448026037"/>
    <b v="0"/>
    <n v="0"/>
    <b v="0"/>
    <n v="0"/>
    <n v="0"/>
    <x v="2"/>
  </r>
  <r>
    <x v="1"/>
    <x v="13"/>
    <s v="EUR"/>
    <n v="1472777146"/>
    <n v="1470185146"/>
    <b v="0"/>
    <n v="0"/>
    <b v="0"/>
    <n v="0"/>
    <n v="0"/>
    <x v="2"/>
  </r>
  <r>
    <x v="1"/>
    <x v="0"/>
    <s v="USD"/>
    <n v="1443675540"/>
    <n v="1441022120"/>
    <b v="0"/>
    <n v="121"/>
    <b v="0"/>
    <n v="0.21363333333333334"/>
    <n v="105.93388429752066"/>
    <x v="2"/>
  </r>
  <r>
    <x v="1"/>
    <x v="0"/>
    <s v="USD"/>
    <n v="1466731740"/>
    <n v="1464139740"/>
    <b v="0"/>
    <n v="0"/>
    <b v="0"/>
    <n v="0"/>
    <n v="0"/>
    <x v="2"/>
  </r>
  <r>
    <x v="1"/>
    <x v="4"/>
    <s v="NZD"/>
    <n v="1443149759"/>
    <n v="1440557759"/>
    <b v="0"/>
    <n v="0"/>
    <b v="0"/>
    <n v="0"/>
    <n v="0"/>
    <x v="2"/>
  </r>
  <r>
    <x v="1"/>
    <x v="6"/>
    <s v="EUR"/>
    <n v="1488013307"/>
    <n v="1485421307"/>
    <b v="0"/>
    <n v="0"/>
    <b v="0"/>
    <n v="0"/>
    <n v="0"/>
    <x v="2"/>
  </r>
  <r>
    <x v="1"/>
    <x v="1"/>
    <s v="GBP"/>
    <n v="1431072843"/>
    <n v="1427184843"/>
    <b v="0"/>
    <n v="3"/>
    <b v="0"/>
    <n v="0.03"/>
    <n v="20"/>
    <x v="2"/>
  </r>
  <r>
    <x v="1"/>
    <x v="0"/>
    <s v="USD"/>
    <n v="1449689203"/>
    <n v="1447097203"/>
    <b v="0"/>
    <n v="0"/>
    <b v="0"/>
    <n v="0"/>
    <n v="0"/>
    <x v="2"/>
  </r>
  <r>
    <x v="1"/>
    <x v="0"/>
    <s v="USD"/>
    <n v="1416933390"/>
    <n v="1411745790"/>
    <b v="0"/>
    <n v="1"/>
    <b v="0"/>
    <n v="3.9999999999999998E-7"/>
    <n v="1"/>
    <x v="2"/>
  </r>
  <r>
    <x v="1"/>
    <x v="5"/>
    <s v="CAD"/>
    <n v="1408986738"/>
    <n v="1405098738"/>
    <b v="0"/>
    <n v="1"/>
    <b v="0"/>
    <n v="0.01"/>
    <n v="300"/>
    <x v="2"/>
  </r>
  <r>
    <x v="1"/>
    <x v="0"/>
    <s v="USD"/>
    <n v="1467934937"/>
    <n v="1465342937"/>
    <b v="0"/>
    <n v="3"/>
    <b v="0"/>
    <n v="1.044E-2"/>
    <n v="87"/>
    <x v="2"/>
  </r>
  <r>
    <x v="1"/>
    <x v="0"/>
    <s v="USD"/>
    <n v="1467398138"/>
    <n v="1465670138"/>
    <b v="0"/>
    <n v="9"/>
    <b v="0"/>
    <n v="5.6833333333333333E-2"/>
    <n v="37.888888888888886"/>
    <x v="2"/>
  </r>
  <r>
    <x v="1"/>
    <x v="2"/>
    <s v="AUD"/>
    <n v="1432771997"/>
    <n v="1430179997"/>
    <b v="0"/>
    <n v="0"/>
    <b v="0"/>
    <n v="0"/>
    <n v="0"/>
    <x v="2"/>
  </r>
  <r>
    <x v="1"/>
    <x v="0"/>
    <s v="USD"/>
    <n v="1431647041"/>
    <n v="1429055041"/>
    <b v="0"/>
    <n v="0"/>
    <b v="0"/>
    <n v="0"/>
    <n v="0"/>
    <x v="2"/>
  </r>
  <r>
    <x v="1"/>
    <x v="5"/>
    <s v="CAD"/>
    <n v="1490560177"/>
    <n v="1487971777"/>
    <b v="0"/>
    <n v="0"/>
    <b v="0"/>
    <n v="0"/>
    <n v="0"/>
    <x v="2"/>
  </r>
  <r>
    <x v="1"/>
    <x v="0"/>
    <s v="USD"/>
    <n v="1439644920"/>
    <n v="1436793939"/>
    <b v="0"/>
    <n v="39"/>
    <b v="0"/>
    <n v="0.17380000000000001"/>
    <n v="111.41025641025641"/>
    <x v="2"/>
  </r>
  <r>
    <x v="1"/>
    <x v="11"/>
    <s v="SEK"/>
    <n v="1457996400"/>
    <n v="1452842511"/>
    <b v="0"/>
    <n v="1"/>
    <b v="0"/>
    <n v="2.0000000000000001E-4"/>
    <n v="90"/>
    <x v="2"/>
  </r>
  <r>
    <x v="1"/>
    <x v="0"/>
    <s v="USD"/>
    <n v="1405269457"/>
    <n v="1402677457"/>
    <b v="0"/>
    <n v="0"/>
    <b v="0"/>
    <n v="0"/>
    <n v="0"/>
    <x v="2"/>
  </r>
  <r>
    <x v="1"/>
    <x v="2"/>
    <s v="AUD"/>
    <n v="1463239108"/>
    <n v="1460647108"/>
    <b v="0"/>
    <n v="3"/>
    <b v="0"/>
    <n v="1.75E-3"/>
    <n v="116.66666666666667"/>
    <x v="2"/>
  </r>
  <r>
    <x v="1"/>
    <x v="0"/>
    <s v="USD"/>
    <n v="1441516200"/>
    <n v="1438959121"/>
    <b v="0"/>
    <n v="1"/>
    <b v="0"/>
    <n v="8.3340278356529708E-4"/>
    <n v="10"/>
    <x v="2"/>
  </r>
  <r>
    <x v="1"/>
    <x v="5"/>
    <s v="CAD"/>
    <n v="1464460329"/>
    <n v="1461954729"/>
    <b v="0"/>
    <n v="9"/>
    <b v="0"/>
    <n v="1.38E-2"/>
    <n v="76.666666666666671"/>
    <x v="2"/>
  </r>
  <r>
    <x v="1"/>
    <x v="9"/>
    <s v="EUR"/>
    <n v="1448470165"/>
    <n v="1445874565"/>
    <b v="0"/>
    <n v="0"/>
    <b v="0"/>
    <n v="0"/>
    <n v="0"/>
    <x v="2"/>
  </r>
  <r>
    <x v="1"/>
    <x v="0"/>
    <s v="USD"/>
    <n v="1466204400"/>
    <n v="1463469062"/>
    <b v="0"/>
    <n v="25"/>
    <b v="0"/>
    <n v="0.1245"/>
    <n v="49.8"/>
    <x v="2"/>
  </r>
  <r>
    <x v="1"/>
    <x v="0"/>
    <s v="USD"/>
    <n v="1424989029"/>
    <n v="1422397029"/>
    <b v="0"/>
    <n v="1"/>
    <b v="0"/>
    <n v="2.0000000000000001E-4"/>
    <n v="1"/>
    <x v="2"/>
  </r>
  <r>
    <x v="1"/>
    <x v="0"/>
    <s v="USD"/>
    <n v="1428804762"/>
    <n v="1426212762"/>
    <b v="0"/>
    <n v="1"/>
    <b v="0"/>
    <n v="8.0000000000000007E-5"/>
    <n v="2"/>
    <x v="2"/>
  </r>
  <r>
    <x v="1"/>
    <x v="1"/>
    <s v="GBP"/>
    <n v="1433587620"/>
    <n v="1430996150"/>
    <b v="0"/>
    <n v="1"/>
    <b v="0"/>
    <n v="2E-3"/>
    <n v="4"/>
    <x v="2"/>
  </r>
  <r>
    <x v="1"/>
    <x v="1"/>
    <s v="GBP"/>
    <n v="1488063840"/>
    <n v="1485558318"/>
    <b v="0"/>
    <n v="0"/>
    <b v="0"/>
    <n v="0"/>
    <n v="0"/>
    <x v="2"/>
  </r>
  <r>
    <x v="1"/>
    <x v="12"/>
    <s v="EUR"/>
    <n v="1490447662"/>
    <n v="1485267262"/>
    <b v="0"/>
    <n v="6"/>
    <b v="0"/>
    <n v="9.0000000000000006E-5"/>
    <n v="3"/>
    <x v="2"/>
  </r>
  <r>
    <x v="1"/>
    <x v="0"/>
    <s v="USD"/>
    <n v="1413208795"/>
    <n v="1408024795"/>
    <b v="0"/>
    <n v="1"/>
    <b v="0"/>
    <n v="9.9999999999999995E-7"/>
    <n v="1"/>
    <x v="2"/>
  </r>
  <r>
    <x v="0"/>
    <x v="6"/>
    <s v="EUR"/>
    <n v="1480028400"/>
    <n v="1478685915"/>
    <b v="0"/>
    <n v="2"/>
    <b v="1"/>
    <n v="1.4428571428571428"/>
    <n v="50.5"/>
    <x v="2"/>
  </r>
  <r>
    <x v="0"/>
    <x v="0"/>
    <s v="USD"/>
    <n v="1439473248"/>
    <n v="1436881248"/>
    <b v="0"/>
    <n v="315"/>
    <b v="1"/>
    <n v="1.1916249999999999"/>
    <n v="151.31746031746033"/>
    <x v="2"/>
  </r>
  <r>
    <x v="0"/>
    <x v="12"/>
    <s v="EUR"/>
    <n v="1439998674"/>
    <n v="1436888274"/>
    <b v="0"/>
    <n v="2174"/>
    <b v="1"/>
    <n v="14.604850000000001"/>
    <n v="134.3592456301748"/>
    <x v="2"/>
  </r>
  <r>
    <x v="0"/>
    <x v="0"/>
    <s v="USD"/>
    <n v="1433085875"/>
    <n v="1428333875"/>
    <b v="0"/>
    <n v="152"/>
    <b v="1"/>
    <n v="1.0580799999999999"/>
    <n v="174.02631578947367"/>
    <x v="2"/>
  </r>
  <r>
    <x v="0"/>
    <x v="0"/>
    <s v="USD"/>
    <n v="1414544400"/>
    <n v="1410883139"/>
    <b v="0"/>
    <n v="1021"/>
    <b v="1"/>
    <n v="3.0011791999999997"/>
    <n v="73.486268364348675"/>
    <x v="2"/>
  </r>
  <r>
    <x v="0"/>
    <x v="0"/>
    <s v="USD"/>
    <n v="1470962274"/>
    <n v="1468370274"/>
    <b v="0"/>
    <n v="237"/>
    <b v="1"/>
    <n v="2.7869999999999999"/>
    <n v="23.518987341772153"/>
    <x v="2"/>
  </r>
  <r>
    <x v="0"/>
    <x v="0"/>
    <s v="USD"/>
    <n v="1407788867"/>
    <n v="1405196867"/>
    <b v="0"/>
    <n v="27"/>
    <b v="1"/>
    <n v="1.3187625000000001"/>
    <n v="39.074444444444445"/>
    <x v="2"/>
  </r>
  <r>
    <x v="0"/>
    <x v="5"/>
    <s v="CAD"/>
    <n v="1458235549"/>
    <n v="1455647149"/>
    <b v="0"/>
    <n v="17"/>
    <b v="1"/>
    <n v="1.0705"/>
    <n v="125.94117647058823"/>
    <x v="2"/>
  </r>
  <r>
    <x v="0"/>
    <x v="0"/>
    <s v="USD"/>
    <n v="1413304708"/>
    <n v="1410280708"/>
    <b v="0"/>
    <n v="27"/>
    <b v="1"/>
    <n v="1.2682285714285715"/>
    <n v="1644"/>
    <x v="2"/>
  </r>
  <r>
    <x v="0"/>
    <x v="0"/>
    <s v="USD"/>
    <n v="1410904413"/>
    <n v="1409090013"/>
    <b v="0"/>
    <n v="82"/>
    <b v="1"/>
    <n v="1.3996"/>
    <n v="42.670731707317074"/>
    <x v="2"/>
  </r>
  <r>
    <x v="0"/>
    <x v="0"/>
    <s v="USD"/>
    <n v="1418953984"/>
    <n v="1413766384"/>
    <b v="0"/>
    <n v="48"/>
    <b v="1"/>
    <n v="1.1240000000000001"/>
    <n v="35.125"/>
    <x v="2"/>
  </r>
  <r>
    <x v="0"/>
    <x v="0"/>
    <s v="USD"/>
    <n v="1418430311"/>
    <n v="1415838311"/>
    <b v="0"/>
    <n v="105"/>
    <b v="1"/>
    <n v="1.00528"/>
    <n v="239.35238095238094"/>
    <x v="2"/>
  </r>
  <r>
    <x v="0"/>
    <x v="0"/>
    <s v="USD"/>
    <n v="1480613650"/>
    <n v="1478018050"/>
    <b v="0"/>
    <n v="28"/>
    <b v="1"/>
    <n v="1.0046666666666666"/>
    <n v="107.64285714285714"/>
    <x v="2"/>
  </r>
  <r>
    <x v="0"/>
    <x v="0"/>
    <s v="USD"/>
    <n v="1440082240"/>
    <n v="1436885440"/>
    <b v="0"/>
    <n v="1107"/>
    <b v="1"/>
    <n v="1.4144600000000001"/>
    <n v="95.830623306233065"/>
    <x v="2"/>
  </r>
  <r>
    <x v="0"/>
    <x v="0"/>
    <s v="USD"/>
    <n v="1436396313"/>
    <n v="1433804313"/>
    <b v="0"/>
    <n v="1013"/>
    <b v="1"/>
    <n v="2.6729166666666666"/>
    <n v="31.663376110562684"/>
    <x v="2"/>
  </r>
  <r>
    <x v="0"/>
    <x v="0"/>
    <s v="USD"/>
    <n v="1426197512"/>
    <n v="1423609112"/>
    <b v="0"/>
    <n v="274"/>
    <b v="1"/>
    <n v="1.4688749999999999"/>
    <n v="42.886861313868614"/>
    <x v="2"/>
  </r>
  <r>
    <x v="0"/>
    <x v="0"/>
    <s v="USD"/>
    <n v="1460917119"/>
    <n v="1455736719"/>
    <b v="0"/>
    <n v="87"/>
    <b v="1"/>
    <n v="2.1356000000000002"/>
    <n v="122.73563218390805"/>
    <x v="2"/>
  </r>
  <r>
    <x v="0"/>
    <x v="0"/>
    <s v="USD"/>
    <n v="1450901872"/>
    <n v="1448309872"/>
    <b v="0"/>
    <n v="99"/>
    <b v="1"/>
    <n v="1.2569999999999999"/>
    <n v="190.45454545454547"/>
    <x v="2"/>
  </r>
  <r>
    <x v="0"/>
    <x v="0"/>
    <s v="USD"/>
    <n v="1437933600"/>
    <n v="1435117889"/>
    <b v="0"/>
    <n v="276"/>
    <b v="1"/>
    <n v="1.0446206037108834"/>
    <n v="109.33695652173913"/>
    <x v="2"/>
  </r>
  <r>
    <x v="0"/>
    <x v="0"/>
    <s v="USD"/>
    <n v="1440339295"/>
    <n v="1437747295"/>
    <b v="0"/>
    <n v="21"/>
    <b v="1"/>
    <n v="1.0056666666666667"/>
    <n v="143.66666666666666"/>
    <x v="2"/>
  </r>
  <r>
    <x v="2"/>
    <x v="0"/>
    <s v="USD"/>
    <n v="1415558879"/>
    <n v="1412963279"/>
    <b v="0"/>
    <n v="18"/>
    <b v="0"/>
    <n v="3.058E-2"/>
    <n v="84.944444444444443"/>
    <x v="2"/>
  </r>
  <r>
    <x v="2"/>
    <x v="0"/>
    <s v="USD"/>
    <n v="1477236559"/>
    <n v="1474644559"/>
    <b v="0"/>
    <n v="9"/>
    <b v="0"/>
    <n v="9.4999999999999998E-3"/>
    <n v="10.555555555555555"/>
    <x v="2"/>
  </r>
  <r>
    <x v="2"/>
    <x v="0"/>
    <s v="USD"/>
    <n v="1421404247"/>
    <n v="1418812247"/>
    <b v="0"/>
    <n v="4"/>
    <b v="0"/>
    <n v="4.0000000000000001E-3"/>
    <n v="39"/>
    <x v="2"/>
  </r>
  <r>
    <x v="2"/>
    <x v="8"/>
    <s v="DKK"/>
    <n v="1437250456"/>
    <n v="1434658456"/>
    <b v="0"/>
    <n v="7"/>
    <b v="0"/>
    <n v="3.5000000000000001E-3"/>
    <n v="100"/>
    <x v="2"/>
  </r>
  <r>
    <x v="2"/>
    <x v="0"/>
    <s v="USD"/>
    <n v="1428940775"/>
    <n v="1426348775"/>
    <b v="0"/>
    <n v="29"/>
    <b v="0"/>
    <n v="7.5333333333333335E-2"/>
    <n v="31.172413793103448"/>
    <x v="2"/>
  </r>
  <r>
    <x v="2"/>
    <x v="0"/>
    <s v="USD"/>
    <n v="1484327061"/>
    <n v="1479143061"/>
    <b v="0"/>
    <n v="12"/>
    <b v="0"/>
    <n v="0.18640000000000001"/>
    <n v="155.33333333333334"/>
    <x v="2"/>
  </r>
  <r>
    <x v="2"/>
    <x v="0"/>
    <s v="USD"/>
    <n v="1408305498"/>
    <n v="1405713498"/>
    <b v="0"/>
    <n v="4"/>
    <b v="0"/>
    <n v="4.0000000000000003E-5"/>
    <n v="2"/>
    <x v="2"/>
  </r>
  <r>
    <x v="2"/>
    <x v="13"/>
    <s v="EUR"/>
    <n v="1477731463"/>
    <n v="1474275463"/>
    <b v="0"/>
    <n v="28"/>
    <b v="0"/>
    <n v="0.1002"/>
    <n v="178.92857142857142"/>
    <x v="2"/>
  </r>
  <r>
    <x v="2"/>
    <x v="0"/>
    <s v="USD"/>
    <n v="1431374222"/>
    <n v="1427486222"/>
    <b v="0"/>
    <n v="25"/>
    <b v="0"/>
    <n v="4.5600000000000002E-2"/>
    <n v="27.36"/>
    <x v="2"/>
  </r>
  <r>
    <x v="2"/>
    <x v="11"/>
    <s v="SEK"/>
    <n v="1467817258"/>
    <n v="1465225258"/>
    <b v="0"/>
    <n v="28"/>
    <b v="0"/>
    <n v="0.21507499999999999"/>
    <n v="1536.25"/>
    <x v="2"/>
  </r>
  <r>
    <x v="2"/>
    <x v="13"/>
    <s v="EUR"/>
    <n v="1466323800"/>
    <n v="1463418120"/>
    <b v="0"/>
    <n v="310"/>
    <b v="0"/>
    <n v="0.29276666666666668"/>
    <n v="84.99677419354839"/>
    <x v="2"/>
  </r>
  <r>
    <x v="2"/>
    <x v="0"/>
    <s v="USD"/>
    <n v="1421208000"/>
    <n v="1418315852"/>
    <b v="0"/>
    <n v="15"/>
    <b v="0"/>
    <n v="0.39426666666666665"/>
    <n v="788.5333333333333"/>
    <x v="2"/>
  </r>
  <r>
    <x v="2"/>
    <x v="0"/>
    <s v="USD"/>
    <n v="1420088340"/>
    <n v="1417410964"/>
    <b v="0"/>
    <n v="215"/>
    <b v="0"/>
    <n v="0.21628"/>
    <n v="50.29767441860465"/>
    <x v="2"/>
  </r>
  <r>
    <x v="2"/>
    <x v="0"/>
    <s v="USD"/>
    <n v="1409602217"/>
    <n v="1405714217"/>
    <b v="0"/>
    <n v="3"/>
    <b v="0"/>
    <n v="2.0500000000000002E-3"/>
    <n v="68.333333333333329"/>
    <x v="2"/>
  </r>
  <r>
    <x v="2"/>
    <x v="0"/>
    <s v="USD"/>
    <n v="1407811627"/>
    <n v="1402627627"/>
    <b v="0"/>
    <n v="2"/>
    <b v="0"/>
    <n v="2.9999999999999997E-4"/>
    <n v="7.5"/>
    <x v="2"/>
  </r>
  <r>
    <x v="2"/>
    <x v="0"/>
    <s v="USD"/>
    <n v="1420095540"/>
    <n v="1417558804"/>
    <b v="0"/>
    <n v="26"/>
    <b v="0"/>
    <n v="0.14849999999999999"/>
    <n v="34.269230769230766"/>
    <x v="2"/>
  </r>
  <r>
    <x v="2"/>
    <x v="5"/>
    <s v="CAD"/>
    <n v="1423333581"/>
    <n v="1420741581"/>
    <b v="0"/>
    <n v="24"/>
    <b v="0"/>
    <n v="1.4710000000000001E-2"/>
    <n v="61.291666666666664"/>
    <x v="2"/>
  </r>
  <r>
    <x v="2"/>
    <x v="13"/>
    <s v="EUR"/>
    <n v="1467106895"/>
    <n v="1463218895"/>
    <b v="0"/>
    <n v="96"/>
    <b v="0"/>
    <n v="0.25584000000000001"/>
    <n v="133.25"/>
    <x v="2"/>
  </r>
  <r>
    <x v="2"/>
    <x v="0"/>
    <s v="USD"/>
    <n v="1463821338"/>
    <n v="1461229338"/>
    <b v="0"/>
    <n v="17"/>
    <b v="0"/>
    <n v="3.8206896551724136E-2"/>
    <n v="65.17647058823529"/>
    <x v="2"/>
  </r>
  <r>
    <x v="2"/>
    <x v="0"/>
    <s v="USD"/>
    <n v="1472920909"/>
    <n v="1467736909"/>
    <b v="0"/>
    <n v="94"/>
    <b v="0"/>
    <n v="0.15485964912280703"/>
    <n v="93.90425531914893"/>
    <x v="2"/>
  </r>
  <r>
    <x v="2"/>
    <x v="0"/>
    <s v="USD"/>
    <n v="1410955331"/>
    <n v="1407931331"/>
    <b v="0"/>
    <n v="129"/>
    <b v="0"/>
    <n v="0.25912000000000002"/>
    <n v="150.65116279069767"/>
    <x v="2"/>
  </r>
  <r>
    <x v="2"/>
    <x v="0"/>
    <s v="USD"/>
    <n v="1477509604"/>
    <n v="1474917604"/>
    <b v="0"/>
    <n v="1"/>
    <b v="0"/>
    <n v="4.0000000000000002E-4"/>
    <n v="1"/>
    <x v="2"/>
  </r>
  <r>
    <x v="2"/>
    <x v="0"/>
    <s v="USD"/>
    <n v="1489512122"/>
    <n v="1486923722"/>
    <b v="0"/>
    <n v="4"/>
    <b v="0"/>
    <n v="1.06E-3"/>
    <n v="13.25"/>
    <x v="2"/>
  </r>
  <r>
    <x v="2"/>
    <x v="0"/>
    <s v="USD"/>
    <n v="1477949764"/>
    <n v="1474493764"/>
    <b v="0"/>
    <n v="3"/>
    <b v="0"/>
    <n v="8.5142857142857138E-3"/>
    <n v="99.333333333333329"/>
    <x v="2"/>
  </r>
  <r>
    <x v="2"/>
    <x v="0"/>
    <s v="USD"/>
    <n v="1406257200"/>
    <n v="1403176891"/>
    <b v="0"/>
    <n v="135"/>
    <b v="0"/>
    <n v="7.4837500000000001E-2"/>
    <n v="177.39259259259259"/>
    <x v="2"/>
  </r>
  <r>
    <x v="2"/>
    <x v="0"/>
    <s v="USD"/>
    <n v="1421095672"/>
    <n v="1417207672"/>
    <b v="0"/>
    <n v="10"/>
    <b v="0"/>
    <n v="0.27650000000000002"/>
    <n v="55.3"/>
    <x v="2"/>
  </r>
  <r>
    <x v="2"/>
    <x v="13"/>
    <s v="EUR"/>
    <n v="1438618170"/>
    <n v="1436026170"/>
    <b v="0"/>
    <n v="0"/>
    <b v="0"/>
    <n v="0"/>
    <n v="0"/>
    <x v="2"/>
  </r>
  <r>
    <x v="2"/>
    <x v="14"/>
    <s v="MXN"/>
    <n v="1486317653"/>
    <n v="1481133653"/>
    <b v="0"/>
    <n v="6"/>
    <b v="0"/>
    <n v="3.5499999999999997E-2"/>
    <n v="591.66666666666663"/>
    <x v="2"/>
  </r>
  <r>
    <x v="2"/>
    <x v="0"/>
    <s v="USD"/>
    <n v="1444876253"/>
    <n v="1442284253"/>
    <b v="0"/>
    <n v="36"/>
    <b v="0"/>
    <n v="0.72989999999999999"/>
    <n v="405.5"/>
    <x v="2"/>
  </r>
  <r>
    <x v="2"/>
    <x v="0"/>
    <s v="USD"/>
    <n v="1481173140"/>
    <n v="1478016097"/>
    <b v="0"/>
    <n v="336"/>
    <b v="0"/>
    <n v="0.57648750000000004"/>
    <n v="343.14732142857144"/>
    <x v="2"/>
  </r>
  <r>
    <x v="2"/>
    <x v="0"/>
    <s v="USD"/>
    <n v="1473400800"/>
    <n v="1469718841"/>
    <b v="0"/>
    <n v="34"/>
    <b v="0"/>
    <n v="0.1234"/>
    <n v="72.588235294117652"/>
    <x v="2"/>
  </r>
  <r>
    <x v="2"/>
    <x v="0"/>
    <s v="USD"/>
    <n v="1435711246"/>
    <n v="1433292046"/>
    <b v="0"/>
    <n v="10"/>
    <b v="0"/>
    <n v="5.1999999999999998E-3"/>
    <n v="26"/>
    <x v="2"/>
  </r>
  <r>
    <x v="2"/>
    <x v="1"/>
    <s v="GBP"/>
    <n v="1482397263"/>
    <n v="1479805263"/>
    <b v="0"/>
    <n v="201"/>
    <b v="0"/>
    <n v="6.5299999999999997E-2"/>
    <n v="6.4975124378109452"/>
    <x v="2"/>
  </r>
  <r>
    <x v="2"/>
    <x v="0"/>
    <s v="USD"/>
    <n v="1430421827"/>
    <n v="1427829827"/>
    <b v="0"/>
    <n v="296"/>
    <b v="0"/>
    <n v="0.35338000000000003"/>
    <n v="119.38513513513513"/>
    <x v="2"/>
  </r>
  <r>
    <x v="2"/>
    <x v="0"/>
    <s v="USD"/>
    <n v="1485964559"/>
    <n v="1483372559"/>
    <b v="0"/>
    <n v="7"/>
    <b v="0"/>
    <n v="3.933333333333333E-3"/>
    <n v="84.285714285714292"/>
    <x v="2"/>
  </r>
  <r>
    <x v="2"/>
    <x v="0"/>
    <s v="USD"/>
    <n v="1414758620"/>
    <n v="1412166620"/>
    <b v="0"/>
    <n v="7"/>
    <b v="0"/>
    <n v="1.06E-2"/>
    <n v="90.857142857142861"/>
    <x v="2"/>
  </r>
  <r>
    <x v="2"/>
    <x v="9"/>
    <s v="EUR"/>
    <n v="1406326502"/>
    <n v="1403734502"/>
    <b v="0"/>
    <n v="1"/>
    <b v="0"/>
    <n v="5.7142857142857145E-6"/>
    <n v="1"/>
    <x v="2"/>
  </r>
  <r>
    <x v="2"/>
    <x v="12"/>
    <s v="EUR"/>
    <n v="1454502789"/>
    <n v="1453206789"/>
    <b v="0"/>
    <n v="114"/>
    <b v="0"/>
    <n v="0.46379999999999999"/>
    <n v="20.342105263157894"/>
    <x v="2"/>
  </r>
  <r>
    <x v="2"/>
    <x v="0"/>
    <s v="USD"/>
    <n v="1411005600"/>
    <n v="1408141245"/>
    <b v="0"/>
    <n v="29"/>
    <b v="0"/>
    <n v="0.15390000000000001"/>
    <n v="530.68965517241384"/>
    <x v="2"/>
  </r>
  <r>
    <x v="2"/>
    <x v="0"/>
    <s v="USD"/>
    <n v="1385136000"/>
    <n v="1381923548"/>
    <b v="0"/>
    <n v="890"/>
    <b v="0"/>
    <n v="0.824221076923077"/>
    <n v="120.39184269662923"/>
    <x v="2"/>
  </r>
  <r>
    <x v="2"/>
    <x v="3"/>
    <s v="EUR"/>
    <n v="1484065881"/>
    <n v="1481473881"/>
    <b v="0"/>
    <n v="31"/>
    <b v="0"/>
    <n v="2.6866666666666667E-2"/>
    <n v="13"/>
    <x v="2"/>
  </r>
  <r>
    <x v="2"/>
    <x v="1"/>
    <s v="GBP"/>
    <n v="1406130880"/>
    <n v="1403538880"/>
    <b v="0"/>
    <n v="21"/>
    <b v="0"/>
    <n v="0.26600000000000001"/>
    <n v="291.33333333333331"/>
    <x v="2"/>
  </r>
  <r>
    <x v="2"/>
    <x v="0"/>
    <s v="USD"/>
    <n v="1480011987"/>
    <n v="1477416387"/>
    <b v="0"/>
    <n v="37"/>
    <b v="0"/>
    <n v="0.30813400000000002"/>
    <n v="124.9191891891892"/>
    <x v="2"/>
  </r>
  <r>
    <x v="2"/>
    <x v="0"/>
    <s v="USD"/>
    <n v="1485905520"/>
    <n v="1481150949"/>
    <b v="0"/>
    <n v="7"/>
    <b v="0"/>
    <n v="5.5800000000000002E-2"/>
    <n v="119.57142857142857"/>
    <x v="2"/>
  </r>
  <r>
    <x v="2"/>
    <x v="5"/>
    <s v="CAD"/>
    <n v="1487565468"/>
    <n v="1482381468"/>
    <b v="0"/>
    <n v="4"/>
    <b v="0"/>
    <n v="8.7454545454545458E-3"/>
    <n v="120.25"/>
    <x v="2"/>
  </r>
  <r>
    <x v="2"/>
    <x v="9"/>
    <s v="EUR"/>
    <n v="1484999278"/>
    <n v="1482407278"/>
    <b v="0"/>
    <n v="5"/>
    <b v="0"/>
    <n v="9.7699999999999992E-3"/>
    <n v="195.4"/>
    <x v="2"/>
  </r>
  <r>
    <x v="2"/>
    <x v="3"/>
    <s v="EUR"/>
    <n v="1481740740"/>
    <n v="1478130783"/>
    <b v="0"/>
    <n v="0"/>
    <b v="0"/>
    <n v="0"/>
    <n v="0"/>
    <x v="2"/>
  </r>
  <r>
    <x v="2"/>
    <x v="1"/>
    <s v="GBP"/>
    <n v="1483286127"/>
    <n v="1479830127"/>
    <b v="0"/>
    <n v="456"/>
    <b v="0"/>
    <n v="0.78927352941176465"/>
    <n v="117.69868421052631"/>
    <x v="2"/>
  </r>
  <r>
    <x v="2"/>
    <x v="1"/>
    <s v="GBP"/>
    <n v="1410616600"/>
    <n v="1405432600"/>
    <b v="0"/>
    <n v="369"/>
    <b v="0"/>
    <n v="0.22092500000000001"/>
    <n v="23.948509485094849"/>
    <x v="2"/>
  </r>
  <r>
    <x v="2"/>
    <x v="0"/>
    <s v="USD"/>
    <n v="1417741159"/>
    <n v="1415149159"/>
    <b v="0"/>
    <n v="2"/>
    <b v="0"/>
    <n v="4.0666666666666663E-3"/>
    <n v="30.5"/>
    <x v="2"/>
  </r>
  <r>
    <x v="2"/>
    <x v="5"/>
    <s v="CAD"/>
    <n v="1408495440"/>
    <n v="1405640302"/>
    <b v="0"/>
    <n v="0"/>
    <b v="0"/>
    <n v="0"/>
    <n v="0"/>
    <x v="2"/>
  </r>
  <r>
    <x v="2"/>
    <x v="9"/>
    <s v="EUR"/>
    <n v="1481716868"/>
    <n v="1478257268"/>
    <b v="0"/>
    <n v="338"/>
    <b v="0"/>
    <n v="0.33790999999999999"/>
    <n v="99.973372781065095"/>
    <x v="2"/>
  </r>
  <r>
    <x v="2"/>
    <x v="0"/>
    <s v="USD"/>
    <n v="1455466832"/>
    <n v="1452874832"/>
    <b v="0"/>
    <n v="4"/>
    <b v="0"/>
    <n v="2.1649484536082476E-3"/>
    <n v="26.25"/>
    <x v="2"/>
  </r>
  <r>
    <x v="2"/>
    <x v="13"/>
    <s v="EUR"/>
    <n v="1465130532"/>
    <n v="1462538532"/>
    <b v="0"/>
    <n v="1"/>
    <b v="0"/>
    <n v="7.9600000000000001E-3"/>
    <n v="199"/>
    <x v="2"/>
  </r>
  <r>
    <x v="2"/>
    <x v="0"/>
    <s v="USD"/>
    <n v="1488308082"/>
    <n v="1483124082"/>
    <b v="0"/>
    <n v="28"/>
    <b v="0"/>
    <n v="0.14993333333333334"/>
    <n v="80.321428571428569"/>
    <x v="2"/>
  </r>
  <r>
    <x v="2"/>
    <x v="0"/>
    <s v="USD"/>
    <n v="1446693040"/>
    <n v="1443233440"/>
    <b v="0"/>
    <n v="12"/>
    <b v="0"/>
    <n v="5.0509090909090906E-2"/>
    <n v="115.75"/>
    <x v="2"/>
  </r>
  <r>
    <x v="2"/>
    <x v="0"/>
    <s v="USD"/>
    <n v="1417392000"/>
    <n v="1414511307"/>
    <b v="0"/>
    <n v="16"/>
    <b v="0"/>
    <n v="0.10214285714285715"/>
    <n v="44.6875"/>
    <x v="2"/>
  </r>
  <r>
    <x v="2"/>
    <x v="0"/>
    <s v="USD"/>
    <n v="1409949002"/>
    <n v="1407357002"/>
    <b v="0"/>
    <n v="4"/>
    <b v="0"/>
    <n v="3.0500000000000002E-3"/>
    <n v="76.25"/>
    <x v="2"/>
  </r>
  <r>
    <x v="2"/>
    <x v="0"/>
    <s v="USD"/>
    <n v="1487397540"/>
    <n v="1484684247"/>
    <b v="0"/>
    <n v="4"/>
    <b v="0"/>
    <n v="7.4999999999999997E-3"/>
    <n v="22.5"/>
    <x v="2"/>
  </r>
  <r>
    <x v="2"/>
    <x v="0"/>
    <s v="USD"/>
    <n v="1456189076"/>
    <n v="1454979476"/>
    <b v="0"/>
    <n v="10"/>
    <b v="0"/>
    <n v="1.2933333333333333E-2"/>
    <n v="19.399999999999999"/>
    <x v="2"/>
  </r>
  <r>
    <x v="0"/>
    <x v="0"/>
    <s v="USD"/>
    <n v="1327851291"/>
    <n v="1325432091"/>
    <b v="0"/>
    <n v="41"/>
    <b v="1"/>
    <n v="1.4394736842105262"/>
    <n v="66.707317073170728"/>
    <x v="3"/>
  </r>
  <r>
    <x v="0"/>
    <x v="0"/>
    <s v="USD"/>
    <n v="1406900607"/>
    <n v="1403012607"/>
    <b v="0"/>
    <n v="119"/>
    <b v="1"/>
    <n v="1.2210975609756098"/>
    <n v="84.142857142857139"/>
    <x v="3"/>
  </r>
  <r>
    <x v="0"/>
    <x v="0"/>
    <s v="USD"/>
    <n v="1333909178"/>
    <n v="1331320778"/>
    <b v="0"/>
    <n v="153"/>
    <b v="1"/>
    <n v="1.3202400000000001"/>
    <n v="215.72549019607843"/>
    <x v="3"/>
  </r>
  <r>
    <x v="0"/>
    <x v="0"/>
    <s v="USD"/>
    <n v="1438228740"/>
    <n v="1435606549"/>
    <b v="0"/>
    <n v="100"/>
    <b v="1"/>
    <n v="1.0938000000000001"/>
    <n v="54.69"/>
    <x v="3"/>
  </r>
  <r>
    <x v="0"/>
    <x v="0"/>
    <s v="USD"/>
    <n v="1309447163"/>
    <n v="1306855163"/>
    <b v="0"/>
    <n v="143"/>
    <b v="1"/>
    <n v="1.0547157142857144"/>
    <n v="51.62944055944056"/>
    <x v="3"/>
  </r>
  <r>
    <x v="0"/>
    <x v="0"/>
    <s v="USD"/>
    <n v="1450018912"/>
    <n v="1447426912"/>
    <b v="0"/>
    <n v="140"/>
    <b v="1"/>
    <n v="1.0035000000000001"/>
    <n v="143.35714285714286"/>
    <x v="3"/>
  </r>
  <r>
    <x v="0"/>
    <x v="0"/>
    <s v="USD"/>
    <n v="1365728487"/>
    <n v="1363136487"/>
    <b v="0"/>
    <n v="35"/>
    <b v="1"/>
    <n v="1.014"/>
    <n v="72.428571428571431"/>
    <x v="3"/>
  </r>
  <r>
    <x v="0"/>
    <x v="0"/>
    <s v="USD"/>
    <n v="1358198400"/>
    <n v="1354580949"/>
    <b v="0"/>
    <n v="149"/>
    <b v="1"/>
    <n v="1.5551428571428572"/>
    <n v="36.530201342281877"/>
    <x v="3"/>
  </r>
  <r>
    <x v="0"/>
    <x v="0"/>
    <s v="USD"/>
    <n v="1313957157"/>
    <n v="1310069157"/>
    <b v="0"/>
    <n v="130"/>
    <b v="1"/>
    <n v="1.05566"/>
    <n v="60.903461538461535"/>
    <x v="3"/>
  </r>
  <r>
    <x v="0"/>
    <x v="0"/>
    <s v="USD"/>
    <n v="1348028861"/>
    <n v="1342844861"/>
    <b v="0"/>
    <n v="120"/>
    <b v="1"/>
    <n v="1.3065"/>
    <n v="43.55"/>
    <x v="3"/>
  </r>
  <r>
    <x v="0"/>
    <x v="0"/>
    <s v="USD"/>
    <n v="1323280391"/>
    <n v="1320688391"/>
    <b v="0"/>
    <n v="265"/>
    <b v="1"/>
    <n v="1.3219000000000001"/>
    <n v="99.766037735849054"/>
    <x v="3"/>
  </r>
  <r>
    <x v="0"/>
    <x v="0"/>
    <s v="USD"/>
    <n v="1327212000"/>
    <n v="1322852747"/>
    <b v="0"/>
    <n v="71"/>
    <b v="1"/>
    <n v="1.26"/>
    <n v="88.732394366197184"/>
    <x v="3"/>
  </r>
  <r>
    <x v="0"/>
    <x v="1"/>
    <s v="GBP"/>
    <n v="1380449461"/>
    <n v="1375265461"/>
    <b v="0"/>
    <n v="13"/>
    <b v="1"/>
    <n v="1.6"/>
    <n v="4.9230769230769234"/>
    <x v="3"/>
  </r>
  <r>
    <x v="0"/>
    <x v="1"/>
    <s v="GBP"/>
    <n v="1387533892"/>
    <n v="1384941892"/>
    <b v="0"/>
    <n v="169"/>
    <b v="1"/>
    <n v="1.2048000000000001"/>
    <n v="17.822485207100591"/>
    <x v="3"/>
  </r>
  <r>
    <x v="0"/>
    <x v="5"/>
    <s v="CAD"/>
    <n v="1431147600"/>
    <n v="1428465420"/>
    <b v="0"/>
    <n v="57"/>
    <b v="1"/>
    <n v="1.2552941176470589"/>
    <n v="187.19298245614036"/>
    <x v="3"/>
  </r>
  <r>
    <x v="0"/>
    <x v="0"/>
    <s v="USD"/>
    <n v="1417653540"/>
    <n v="1414975346"/>
    <b v="0"/>
    <n v="229"/>
    <b v="1"/>
    <n v="1.1440638297872341"/>
    <n v="234.80786026200875"/>
    <x v="3"/>
  </r>
  <r>
    <x v="0"/>
    <x v="0"/>
    <s v="USD"/>
    <n v="1385009940"/>
    <n v="1383327440"/>
    <b v="0"/>
    <n v="108"/>
    <b v="1"/>
    <n v="3.151388888888889"/>
    <n v="105.04629629629629"/>
    <x v="3"/>
  </r>
  <r>
    <x v="0"/>
    <x v="0"/>
    <s v="USD"/>
    <n v="1392408000"/>
    <n v="1390890987"/>
    <b v="0"/>
    <n v="108"/>
    <b v="1"/>
    <n v="1.224"/>
    <n v="56.666666666666664"/>
    <x v="3"/>
  </r>
  <r>
    <x v="0"/>
    <x v="0"/>
    <s v="USD"/>
    <n v="1417409940"/>
    <n v="1414765794"/>
    <b v="0"/>
    <n v="41"/>
    <b v="1"/>
    <n v="1.0673333333333332"/>
    <n v="39.048780487804876"/>
    <x v="3"/>
  </r>
  <r>
    <x v="0"/>
    <x v="0"/>
    <s v="USD"/>
    <n v="1407758629"/>
    <n v="1404907429"/>
    <b v="0"/>
    <n v="139"/>
    <b v="1"/>
    <n v="1.5833333333333333"/>
    <n v="68.345323741007192"/>
    <x v="3"/>
  </r>
  <r>
    <x v="0"/>
    <x v="0"/>
    <s v="USD"/>
    <n v="1434857482"/>
    <n v="1433647882"/>
    <b v="0"/>
    <n v="19"/>
    <b v="1"/>
    <n v="1.0740000000000001"/>
    <n v="169.57894736842104"/>
    <x v="3"/>
  </r>
  <r>
    <x v="0"/>
    <x v="0"/>
    <s v="USD"/>
    <n v="1370964806"/>
    <n v="1367940806"/>
    <b v="0"/>
    <n v="94"/>
    <b v="1"/>
    <n v="1.0226"/>
    <n v="141.42340425531913"/>
    <x v="3"/>
  </r>
  <r>
    <x v="0"/>
    <x v="0"/>
    <s v="USD"/>
    <n v="1395435712"/>
    <n v="1392847312"/>
    <b v="0"/>
    <n v="23"/>
    <b v="1"/>
    <n v="1.1071428571428572"/>
    <n v="67.391304347826093"/>
    <x v="3"/>
  </r>
  <r>
    <x v="0"/>
    <x v="0"/>
    <s v="USD"/>
    <n v="1334610000"/>
    <n v="1332435685"/>
    <b v="0"/>
    <n v="15"/>
    <b v="1"/>
    <n v="1.48"/>
    <n v="54.266666666666666"/>
    <x v="3"/>
  </r>
  <r>
    <x v="0"/>
    <x v="0"/>
    <s v="USD"/>
    <n v="1355439503"/>
    <n v="1352847503"/>
    <b v="0"/>
    <n v="62"/>
    <b v="1"/>
    <n v="1.0232000000000001"/>
    <n v="82.516129032258064"/>
    <x v="3"/>
  </r>
  <r>
    <x v="0"/>
    <x v="0"/>
    <s v="USD"/>
    <n v="1367588645"/>
    <n v="1364996645"/>
    <b v="0"/>
    <n v="74"/>
    <b v="1"/>
    <n v="1.7909909909909909"/>
    <n v="53.729729729729726"/>
    <x v="3"/>
  </r>
  <r>
    <x v="0"/>
    <x v="0"/>
    <s v="USD"/>
    <n v="1348372740"/>
    <n v="1346806909"/>
    <b v="0"/>
    <n v="97"/>
    <b v="1"/>
    <n v="1.1108135252761968"/>
    <n v="34.206185567010309"/>
    <x v="3"/>
  </r>
  <r>
    <x v="0"/>
    <x v="9"/>
    <s v="EUR"/>
    <n v="1421319240"/>
    <n v="1418649019"/>
    <b v="0"/>
    <n v="55"/>
    <b v="1"/>
    <n v="1.0004285714285714"/>
    <n v="127.32727272727273"/>
    <x v="3"/>
  </r>
  <r>
    <x v="0"/>
    <x v="0"/>
    <s v="USD"/>
    <n v="1407701966"/>
    <n v="1405109966"/>
    <b v="0"/>
    <n v="44"/>
    <b v="1"/>
    <n v="1.0024999999999999"/>
    <n v="45.56818181818182"/>
    <x v="3"/>
  </r>
  <r>
    <x v="0"/>
    <x v="0"/>
    <s v="USD"/>
    <n v="1485642930"/>
    <n v="1483050930"/>
    <b v="0"/>
    <n v="110"/>
    <b v="1"/>
    <n v="1.0556000000000001"/>
    <n v="95.963636363636368"/>
    <x v="3"/>
  </r>
  <r>
    <x v="0"/>
    <x v="0"/>
    <s v="USD"/>
    <n v="1361739872"/>
    <n v="1359147872"/>
    <b v="0"/>
    <n v="59"/>
    <b v="1"/>
    <n v="1.0258775877587758"/>
    <n v="77.271186440677965"/>
    <x v="3"/>
  </r>
  <r>
    <x v="0"/>
    <x v="0"/>
    <s v="USD"/>
    <n v="1312470475"/>
    <n v="1308496075"/>
    <b v="0"/>
    <n v="62"/>
    <b v="1"/>
    <n v="1.1850000000000001"/>
    <n v="57.338709677419352"/>
    <x v="3"/>
  </r>
  <r>
    <x v="0"/>
    <x v="2"/>
    <s v="AUD"/>
    <n v="1476615600"/>
    <n v="1474884417"/>
    <b v="0"/>
    <n v="105"/>
    <b v="1"/>
    <n v="1.117"/>
    <n v="53.19047619047619"/>
    <x v="3"/>
  </r>
  <r>
    <x v="0"/>
    <x v="0"/>
    <s v="USD"/>
    <n v="1423922991"/>
    <n v="1421330991"/>
    <b v="0"/>
    <n v="26"/>
    <b v="1"/>
    <n v="1.28"/>
    <n v="492.30769230769232"/>
    <x v="3"/>
  </r>
  <r>
    <x v="0"/>
    <x v="0"/>
    <s v="USD"/>
    <n v="1357408721"/>
    <n v="1354816721"/>
    <b v="0"/>
    <n v="49"/>
    <b v="1"/>
    <n v="1.0375000000000001"/>
    <n v="42.346938775510203"/>
    <x v="3"/>
  </r>
  <r>
    <x v="0"/>
    <x v="0"/>
    <s v="USD"/>
    <n v="1369010460"/>
    <n v="1366381877"/>
    <b v="0"/>
    <n v="68"/>
    <b v="1"/>
    <n v="1.0190760000000001"/>
    <n v="37.466029411764708"/>
    <x v="3"/>
  </r>
  <r>
    <x v="0"/>
    <x v="0"/>
    <s v="USD"/>
    <n v="1303147459"/>
    <n v="1297880659"/>
    <b v="0"/>
    <n v="22"/>
    <b v="1"/>
    <n v="1.177142857142857"/>
    <n v="37.454545454545453"/>
    <x v="3"/>
  </r>
  <r>
    <x v="0"/>
    <x v="0"/>
    <s v="USD"/>
    <n v="1354756714"/>
    <n v="1353547114"/>
    <b v="0"/>
    <n v="18"/>
    <b v="1"/>
    <n v="2.38"/>
    <n v="33.055555555555557"/>
    <x v="3"/>
  </r>
  <r>
    <x v="0"/>
    <x v="0"/>
    <s v="USD"/>
    <n v="1286568268"/>
    <n v="1283976268"/>
    <b v="0"/>
    <n v="19"/>
    <b v="1"/>
    <n v="1.02"/>
    <n v="134.21052631578948"/>
    <x v="3"/>
  </r>
  <r>
    <x v="0"/>
    <x v="1"/>
    <s v="GBP"/>
    <n v="1404892539"/>
    <n v="1401436539"/>
    <b v="0"/>
    <n v="99"/>
    <b v="1"/>
    <n v="1.0192000000000001"/>
    <n v="51.474747474747474"/>
    <x v="3"/>
  </r>
  <r>
    <x v="2"/>
    <x v="0"/>
    <s v="USD"/>
    <n v="1480188013"/>
    <n v="1477592413"/>
    <b v="0"/>
    <n v="0"/>
    <b v="0"/>
    <n v="0"/>
    <n v="0"/>
    <x v="3"/>
  </r>
  <r>
    <x v="2"/>
    <x v="0"/>
    <s v="USD"/>
    <n v="1391364126"/>
    <n v="1388772126"/>
    <b v="0"/>
    <n v="6"/>
    <b v="0"/>
    <n v="4.7E-2"/>
    <n v="39.166666666666664"/>
    <x v="3"/>
  </r>
  <r>
    <x v="2"/>
    <x v="14"/>
    <s v="MXN"/>
    <n v="1480831200"/>
    <n v="1479328570"/>
    <b v="0"/>
    <n v="0"/>
    <b v="0"/>
    <n v="0"/>
    <n v="0"/>
    <x v="3"/>
  </r>
  <r>
    <x v="2"/>
    <x v="1"/>
    <s v="GBP"/>
    <n v="1376563408"/>
    <n v="1373971408"/>
    <b v="0"/>
    <n v="1"/>
    <b v="0"/>
    <n v="1.1655011655011655E-3"/>
    <n v="5"/>
    <x v="3"/>
  </r>
  <r>
    <x v="2"/>
    <x v="0"/>
    <s v="USD"/>
    <n v="1441858161"/>
    <n v="1439266161"/>
    <b v="0"/>
    <n v="0"/>
    <b v="0"/>
    <n v="0"/>
    <n v="0"/>
    <x v="3"/>
  </r>
  <r>
    <x v="2"/>
    <x v="0"/>
    <s v="USD"/>
    <n v="1413723684"/>
    <n v="1411131684"/>
    <b v="0"/>
    <n v="44"/>
    <b v="0"/>
    <n v="0.36014285714285715"/>
    <n v="57.295454545454547"/>
    <x v="3"/>
  </r>
  <r>
    <x v="2"/>
    <x v="5"/>
    <s v="CAD"/>
    <n v="1424112483"/>
    <n v="1421520483"/>
    <b v="0"/>
    <n v="0"/>
    <b v="0"/>
    <n v="0"/>
    <n v="0"/>
    <x v="3"/>
  </r>
  <r>
    <x v="2"/>
    <x v="0"/>
    <s v="USD"/>
    <n v="1432178810"/>
    <n v="1429586810"/>
    <b v="0"/>
    <n v="3"/>
    <b v="0"/>
    <n v="3.5400000000000001E-2"/>
    <n v="59"/>
    <x v="3"/>
  </r>
  <r>
    <x v="2"/>
    <x v="0"/>
    <s v="USD"/>
    <n v="1387169890"/>
    <n v="1384577890"/>
    <b v="0"/>
    <n v="0"/>
    <b v="0"/>
    <n v="0"/>
    <n v="0"/>
    <x v="3"/>
  </r>
  <r>
    <x v="2"/>
    <x v="0"/>
    <s v="USD"/>
    <n v="1388102094"/>
    <n v="1385510094"/>
    <b v="0"/>
    <n v="52"/>
    <b v="0"/>
    <n v="0.41399999999999998"/>
    <n v="31.846153846153847"/>
    <x v="3"/>
  </r>
  <r>
    <x v="2"/>
    <x v="0"/>
    <s v="USD"/>
    <n v="1361750369"/>
    <n v="1358294369"/>
    <b v="0"/>
    <n v="0"/>
    <b v="0"/>
    <n v="0"/>
    <n v="0"/>
    <x v="3"/>
  </r>
  <r>
    <x v="2"/>
    <x v="0"/>
    <s v="USD"/>
    <n v="1454183202"/>
    <n v="1449863202"/>
    <b v="0"/>
    <n v="1"/>
    <b v="0"/>
    <n v="2.631578947368421E-4"/>
    <n v="10"/>
    <x v="3"/>
  </r>
  <r>
    <x v="2"/>
    <x v="0"/>
    <s v="USD"/>
    <n v="1257047940"/>
    <n v="1252718519"/>
    <b v="0"/>
    <n v="1"/>
    <b v="0"/>
    <n v="3.3333333333333333E-2"/>
    <n v="50"/>
    <x v="3"/>
  </r>
  <r>
    <x v="2"/>
    <x v="1"/>
    <s v="GBP"/>
    <n v="1431298860"/>
    <n v="1428341985"/>
    <b v="0"/>
    <n v="2"/>
    <b v="0"/>
    <n v="8.5129023676509714E-3"/>
    <n v="16"/>
    <x v="3"/>
  </r>
  <r>
    <x v="2"/>
    <x v="0"/>
    <s v="USD"/>
    <n v="1393181018"/>
    <n v="1390589018"/>
    <b v="0"/>
    <n v="9"/>
    <b v="0"/>
    <n v="0.70199999999999996"/>
    <n v="39"/>
    <x v="3"/>
  </r>
  <r>
    <x v="2"/>
    <x v="0"/>
    <s v="USD"/>
    <n v="1323998795"/>
    <n v="1321406795"/>
    <b v="0"/>
    <n v="5"/>
    <b v="0"/>
    <n v="1.7000000000000001E-2"/>
    <n v="34"/>
    <x v="3"/>
  </r>
  <r>
    <x v="2"/>
    <x v="0"/>
    <s v="USD"/>
    <n v="1444539600"/>
    <n v="1441297645"/>
    <b v="0"/>
    <n v="57"/>
    <b v="0"/>
    <n v="0.51400000000000001"/>
    <n v="63.122807017543863"/>
    <x v="3"/>
  </r>
  <r>
    <x v="2"/>
    <x v="0"/>
    <s v="USD"/>
    <n v="1375313577"/>
    <n v="1372721577"/>
    <b v="0"/>
    <n v="3"/>
    <b v="0"/>
    <n v="7.0000000000000001E-3"/>
    <n v="7"/>
    <x v="3"/>
  </r>
  <r>
    <x v="2"/>
    <x v="0"/>
    <s v="USD"/>
    <n v="1398876680"/>
    <n v="1396284680"/>
    <b v="0"/>
    <n v="1"/>
    <b v="0"/>
    <n v="4.0000000000000001E-3"/>
    <n v="2"/>
    <x v="3"/>
  </r>
  <r>
    <x v="2"/>
    <x v="0"/>
    <s v="USD"/>
    <n v="1287115200"/>
    <n v="1284567905"/>
    <b v="0"/>
    <n v="6"/>
    <b v="0"/>
    <n v="2.6666666666666668E-2"/>
    <n v="66.666666666666671"/>
    <x v="3"/>
  </r>
  <r>
    <x v="0"/>
    <x v="0"/>
    <s v="USD"/>
    <n v="1304439025"/>
    <n v="1301847025"/>
    <b v="0"/>
    <n v="27"/>
    <b v="1"/>
    <n v="1.04"/>
    <n v="38.518518518518519"/>
    <x v="4"/>
  </r>
  <r>
    <x v="0"/>
    <x v="0"/>
    <s v="USD"/>
    <n v="1370649674"/>
    <n v="1368057674"/>
    <b v="0"/>
    <n v="25"/>
    <b v="1"/>
    <n v="1.3315375"/>
    <n v="42.609200000000001"/>
    <x v="4"/>
  </r>
  <r>
    <x v="0"/>
    <x v="0"/>
    <s v="USD"/>
    <n v="1345918302"/>
    <n v="1343326302"/>
    <b v="0"/>
    <n v="14"/>
    <b v="1"/>
    <n v="1"/>
    <n v="50"/>
    <x v="4"/>
  </r>
  <r>
    <x v="0"/>
    <x v="0"/>
    <s v="USD"/>
    <n v="1335564000"/>
    <n v="1332182049"/>
    <b v="0"/>
    <n v="35"/>
    <b v="1"/>
    <n v="1.4813333333333334"/>
    <n v="63.485714285714288"/>
    <x v="4"/>
  </r>
  <r>
    <x v="0"/>
    <x v="0"/>
    <s v="USD"/>
    <n v="1395023719"/>
    <n v="1391571319"/>
    <b v="0"/>
    <n v="10"/>
    <b v="1"/>
    <n v="1.0249999999999999"/>
    <n v="102.5"/>
    <x v="4"/>
  </r>
  <r>
    <x v="0"/>
    <x v="0"/>
    <s v="USD"/>
    <n v="1362060915"/>
    <n v="1359468915"/>
    <b v="0"/>
    <n v="29"/>
    <b v="1"/>
    <n v="1.8062799999999999"/>
    <n v="31.142758620689655"/>
    <x v="4"/>
  </r>
  <r>
    <x v="0"/>
    <x v="0"/>
    <s v="USD"/>
    <n v="1336751220"/>
    <n v="1331774434"/>
    <b v="0"/>
    <n v="44"/>
    <b v="1"/>
    <n v="1.4279999999999999"/>
    <n v="162.27272727272728"/>
    <x v="4"/>
  </r>
  <r>
    <x v="0"/>
    <x v="0"/>
    <s v="USD"/>
    <n v="1383318226"/>
    <n v="1380726226"/>
    <b v="0"/>
    <n v="17"/>
    <b v="1"/>
    <n v="1.1416666666666666"/>
    <n v="80.588235294117652"/>
    <x v="4"/>
  </r>
  <r>
    <x v="0"/>
    <x v="0"/>
    <s v="USD"/>
    <n v="1341633540"/>
    <n v="1338336588"/>
    <b v="0"/>
    <n v="34"/>
    <b v="1"/>
    <n v="2.03505"/>
    <n v="59.85441176470588"/>
    <x v="4"/>
  </r>
  <r>
    <x v="0"/>
    <x v="0"/>
    <s v="USD"/>
    <n v="1358755140"/>
    <n v="1357187280"/>
    <b v="0"/>
    <n v="14"/>
    <b v="1"/>
    <n v="1.0941176470588236"/>
    <n v="132.85714285714286"/>
    <x v="4"/>
  </r>
  <r>
    <x v="0"/>
    <x v="0"/>
    <s v="USD"/>
    <n v="1359680939"/>
    <n v="1357088939"/>
    <b v="0"/>
    <n v="156"/>
    <b v="1"/>
    <n v="1.443746"/>
    <n v="92.547820512820508"/>
    <x v="4"/>
  </r>
  <r>
    <x v="0"/>
    <x v="0"/>
    <s v="USD"/>
    <n v="1384322340"/>
    <n v="1381430646"/>
    <b v="0"/>
    <n v="128"/>
    <b v="1"/>
    <n v="1.0386666666666666"/>
    <n v="60.859375"/>
    <x v="4"/>
  </r>
  <r>
    <x v="0"/>
    <x v="0"/>
    <s v="USD"/>
    <n v="1383861483"/>
    <n v="1381265883"/>
    <b v="0"/>
    <n v="60"/>
    <b v="1"/>
    <n v="1.0044440000000001"/>
    <n v="41.851833333333339"/>
    <x v="4"/>
  </r>
  <r>
    <x v="0"/>
    <x v="0"/>
    <s v="USD"/>
    <n v="1372827540"/>
    <n v="1371491244"/>
    <b v="0"/>
    <n v="32"/>
    <b v="1"/>
    <n v="1.0277927272727272"/>
    <n v="88.325937499999995"/>
    <x v="4"/>
  </r>
  <r>
    <x v="0"/>
    <x v="0"/>
    <s v="USD"/>
    <n v="1315242360"/>
    <n v="1310438737"/>
    <b v="0"/>
    <n v="53"/>
    <b v="1"/>
    <n v="1.0531250000000001"/>
    <n v="158.96226415094338"/>
    <x v="4"/>
  </r>
  <r>
    <x v="0"/>
    <x v="0"/>
    <s v="USD"/>
    <n v="1333774740"/>
    <n v="1330094566"/>
    <b v="0"/>
    <n v="184"/>
    <b v="1"/>
    <n v="1.1178571428571429"/>
    <n v="85.054347826086953"/>
    <x v="4"/>
  </r>
  <r>
    <x v="0"/>
    <x v="0"/>
    <s v="USD"/>
    <n v="1379279400"/>
    <n v="1376687485"/>
    <b v="0"/>
    <n v="90"/>
    <b v="1"/>
    <n v="1.0135000000000001"/>
    <n v="112.61111111111111"/>
    <x v="4"/>
  </r>
  <r>
    <x v="0"/>
    <x v="0"/>
    <s v="USD"/>
    <n v="1335672000"/>
    <n v="1332978688"/>
    <b v="0"/>
    <n v="71"/>
    <b v="1"/>
    <n v="1.0753333333333333"/>
    <n v="45.436619718309856"/>
    <x v="4"/>
  </r>
  <r>
    <x v="0"/>
    <x v="0"/>
    <s v="USD"/>
    <n v="1412086187"/>
    <n v="1409494187"/>
    <b v="0"/>
    <n v="87"/>
    <b v="1"/>
    <n v="1.1488571428571428"/>
    <n v="46.218390804597703"/>
    <x v="4"/>
  </r>
  <r>
    <x v="0"/>
    <x v="0"/>
    <s v="USD"/>
    <n v="1335542446"/>
    <n v="1332950446"/>
    <b v="0"/>
    <n v="28"/>
    <b v="1"/>
    <n v="1.0002"/>
    <n v="178.60714285714286"/>
    <x v="4"/>
  </r>
  <r>
    <x v="0"/>
    <x v="1"/>
    <s v="GBP"/>
    <n v="1410431054"/>
    <n v="1407839054"/>
    <b v="0"/>
    <n v="56"/>
    <b v="1"/>
    <n v="1.5213333333333334"/>
    <n v="40.75"/>
    <x v="4"/>
  </r>
  <r>
    <x v="0"/>
    <x v="0"/>
    <s v="USD"/>
    <n v="1309547120"/>
    <n v="1306955120"/>
    <b v="0"/>
    <n v="51"/>
    <b v="1"/>
    <n v="1.1152149999999998"/>
    <n v="43.733921568627444"/>
    <x v="4"/>
  </r>
  <r>
    <x v="0"/>
    <x v="0"/>
    <s v="USD"/>
    <n v="1347854700"/>
    <n v="1343867524"/>
    <b v="0"/>
    <n v="75"/>
    <b v="1"/>
    <n v="1.0133333333333334"/>
    <n v="81.066666666666663"/>
    <x v="4"/>
  </r>
  <r>
    <x v="0"/>
    <x v="0"/>
    <s v="USD"/>
    <n v="1306630800"/>
    <n v="1304376478"/>
    <b v="0"/>
    <n v="38"/>
    <b v="1"/>
    <n v="1.232608695652174"/>
    <n v="74.60526315789474"/>
    <x v="4"/>
  </r>
  <r>
    <x v="0"/>
    <x v="0"/>
    <s v="USD"/>
    <n v="1311393540"/>
    <n v="1309919526"/>
    <b v="0"/>
    <n v="18"/>
    <b v="1"/>
    <n v="1"/>
    <n v="305.55555555555554"/>
    <x v="4"/>
  </r>
  <r>
    <x v="0"/>
    <x v="0"/>
    <s v="USD"/>
    <n v="1310857200"/>
    <n v="1306525512"/>
    <b v="0"/>
    <n v="54"/>
    <b v="1"/>
    <n v="1.05"/>
    <n v="58.333333333333336"/>
    <x v="4"/>
  </r>
  <r>
    <x v="0"/>
    <x v="0"/>
    <s v="USD"/>
    <n v="1315413339"/>
    <n v="1312821339"/>
    <b v="0"/>
    <n v="71"/>
    <b v="1"/>
    <n v="1.0443750000000001"/>
    <n v="117.67605633802818"/>
    <x v="4"/>
  </r>
  <r>
    <x v="0"/>
    <x v="0"/>
    <s v="USD"/>
    <n v="1488333600"/>
    <n v="1485270311"/>
    <b v="0"/>
    <n v="57"/>
    <b v="1"/>
    <n v="1.05125"/>
    <n v="73.771929824561397"/>
    <x v="4"/>
  </r>
  <r>
    <x v="0"/>
    <x v="5"/>
    <s v="CAD"/>
    <n v="1419224340"/>
    <n v="1416363886"/>
    <b v="0"/>
    <n v="43"/>
    <b v="1"/>
    <n v="1"/>
    <n v="104.65116279069767"/>
    <x v="4"/>
  </r>
  <r>
    <x v="0"/>
    <x v="0"/>
    <s v="USD"/>
    <n v="1390161630"/>
    <n v="1387569630"/>
    <b v="0"/>
    <n v="52"/>
    <b v="1"/>
    <n v="1.03775"/>
    <n v="79.82692307692308"/>
    <x v="4"/>
  </r>
  <r>
    <x v="0"/>
    <x v="0"/>
    <s v="USD"/>
    <n v="1346462462"/>
    <n v="1343870462"/>
    <b v="0"/>
    <n v="27"/>
    <b v="1"/>
    <n v="1.05"/>
    <n v="58.333333333333336"/>
    <x v="4"/>
  </r>
  <r>
    <x v="0"/>
    <x v="0"/>
    <s v="USD"/>
    <n v="1373475120"/>
    <n v="1371569202"/>
    <b v="0"/>
    <n v="12"/>
    <b v="1"/>
    <n v="1.04"/>
    <n v="86.666666666666671"/>
    <x v="4"/>
  </r>
  <r>
    <x v="0"/>
    <x v="0"/>
    <s v="USD"/>
    <n v="1362146280"/>
    <n v="1357604752"/>
    <b v="0"/>
    <n v="33"/>
    <b v="1"/>
    <n v="1.5183333333333333"/>
    <n v="27.606060606060606"/>
    <x v="4"/>
  </r>
  <r>
    <x v="0"/>
    <x v="0"/>
    <s v="USD"/>
    <n v="1342825365"/>
    <n v="1340233365"/>
    <b v="0"/>
    <n v="96"/>
    <b v="1"/>
    <n v="1.59996"/>
    <n v="24.999375000000001"/>
    <x v="4"/>
  </r>
  <r>
    <x v="0"/>
    <x v="0"/>
    <s v="USD"/>
    <n v="1306865040"/>
    <n v="1305568201"/>
    <b v="0"/>
    <n v="28"/>
    <b v="1"/>
    <n v="1.2729999999999999"/>
    <n v="45.464285714285715"/>
    <x v="4"/>
  </r>
  <r>
    <x v="0"/>
    <x v="0"/>
    <s v="USD"/>
    <n v="1414879303"/>
    <n v="1412287303"/>
    <b v="0"/>
    <n v="43"/>
    <b v="1"/>
    <n v="1.07"/>
    <n v="99.534883720930239"/>
    <x v="4"/>
  </r>
  <r>
    <x v="0"/>
    <x v="0"/>
    <s v="USD"/>
    <n v="1365489000"/>
    <n v="1362776043"/>
    <b v="0"/>
    <n v="205"/>
    <b v="1"/>
    <n v="1.1512214285714286"/>
    <n v="39.31"/>
    <x v="4"/>
  </r>
  <r>
    <x v="0"/>
    <x v="0"/>
    <s v="USD"/>
    <n v="1331441940"/>
    <n v="1326810211"/>
    <b v="0"/>
    <n v="23"/>
    <b v="1"/>
    <n v="1.3711066666666665"/>
    <n v="89.419999999999987"/>
    <x v="4"/>
  </r>
  <r>
    <x v="0"/>
    <x v="0"/>
    <s v="USD"/>
    <n v="1344358860"/>
    <n v="1343682681"/>
    <b v="0"/>
    <n v="19"/>
    <b v="1"/>
    <n v="1.5571428571428572"/>
    <n v="28.684210526315791"/>
    <x v="4"/>
  </r>
  <r>
    <x v="0"/>
    <x v="0"/>
    <s v="USD"/>
    <n v="1387601040"/>
    <n v="1386806254"/>
    <b v="0"/>
    <n v="14"/>
    <b v="1"/>
    <n v="1.0874999999999999"/>
    <n v="31.071428571428573"/>
    <x v="4"/>
  </r>
  <r>
    <x v="0"/>
    <x v="0"/>
    <s v="USD"/>
    <n v="1402290000"/>
    <n v="1399666342"/>
    <b v="0"/>
    <n v="38"/>
    <b v="1"/>
    <n v="1.3405"/>
    <n v="70.55263157894737"/>
    <x v="4"/>
  </r>
  <r>
    <x v="0"/>
    <x v="0"/>
    <s v="USD"/>
    <n v="1430712060"/>
    <n v="1427753265"/>
    <b v="0"/>
    <n v="78"/>
    <b v="1"/>
    <n v="1"/>
    <n v="224.12820512820514"/>
    <x v="4"/>
  </r>
  <r>
    <x v="0"/>
    <x v="0"/>
    <s v="USD"/>
    <n v="1349477050"/>
    <n v="1346885050"/>
    <b v="0"/>
    <n v="69"/>
    <b v="1"/>
    <n v="1.1916666666666667"/>
    <n v="51.811594202898547"/>
    <x v="4"/>
  </r>
  <r>
    <x v="0"/>
    <x v="0"/>
    <s v="USD"/>
    <n v="1427062852"/>
    <n v="1424474452"/>
    <b v="0"/>
    <n v="33"/>
    <b v="1"/>
    <n v="1.7949999999999999"/>
    <n v="43.515151515151516"/>
    <x v="4"/>
  </r>
  <r>
    <x v="0"/>
    <x v="0"/>
    <s v="USD"/>
    <n v="1271573940"/>
    <n v="1268459318"/>
    <b v="0"/>
    <n v="54"/>
    <b v="1"/>
    <n v="1.3438124999999999"/>
    <n v="39.816666666666663"/>
    <x v="4"/>
  </r>
  <r>
    <x v="0"/>
    <x v="0"/>
    <s v="USD"/>
    <n v="1351495284"/>
    <n v="1349335284"/>
    <b v="0"/>
    <n v="99"/>
    <b v="1"/>
    <n v="1.0043200000000001"/>
    <n v="126.8080808080808"/>
    <x v="4"/>
  </r>
  <r>
    <x v="0"/>
    <x v="0"/>
    <s v="USD"/>
    <n v="1332719730"/>
    <n v="1330908930"/>
    <b v="0"/>
    <n v="49"/>
    <b v="1"/>
    <n v="1.0145454545454546"/>
    <n v="113.87755102040816"/>
    <x v="4"/>
  </r>
  <r>
    <x v="0"/>
    <x v="0"/>
    <s v="USD"/>
    <n v="1329248940"/>
    <n v="1326972107"/>
    <b v="0"/>
    <n v="11"/>
    <b v="1"/>
    <n v="1.0333333333333334"/>
    <n v="28.181818181818183"/>
    <x v="4"/>
  </r>
  <r>
    <x v="0"/>
    <x v="0"/>
    <s v="USD"/>
    <n v="1340641440"/>
    <n v="1339549982"/>
    <b v="0"/>
    <n v="38"/>
    <b v="1"/>
    <n v="1.07"/>
    <n v="36.60526315789474"/>
    <x v="4"/>
  </r>
  <r>
    <x v="0"/>
    <x v="1"/>
    <s v="GBP"/>
    <n v="1468437240"/>
    <n v="1463253240"/>
    <b v="0"/>
    <n v="16"/>
    <b v="1"/>
    <n v="1.04"/>
    <n v="32.5"/>
    <x v="4"/>
  </r>
  <r>
    <x v="0"/>
    <x v="0"/>
    <s v="USD"/>
    <n v="1363952225"/>
    <n v="1361363825"/>
    <b v="0"/>
    <n v="32"/>
    <b v="1"/>
    <n v="1.0783333333333334"/>
    <n v="60.65625"/>
    <x v="4"/>
  </r>
  <r>
    <x v="0"/>
    <x v="0"/>
    <s v="USD"/>
    <n v="1335540694"/>
    <n v="1332948694"/>
    <b v="0"/>
    <n v="20"/>
    <b v="1"/>
    <n v="2.3333333333333335"/>
    <n v="175"/>
    <x v="4"/>
  </r>
  <r>
    <x v="0"/>
    <x v="0"/>
    <s v="USD"/>
    <n v="1327133580"/>
    <n v="1321978335"/>
    <b v="0"/>
    <n v="154"/>
    <b v="1"/>
    <n v="1.0060706666666666"/>
    <n v="97.993896103896105"/>
    <x v="4"/>
  </r>
  <r>
    <x v="0"/>
    <x v="0"/>
    <s v="USD"/>
    <n v="1397941475"/>
    <n v="1395349475"/>
    <b v="0"/>
    <n v="41"/>
    <b v="1"/>
    <n v="1.0166666666666666"/>
    <n v="148.78048780487805"/>
    <x v="4"/>
  </r>
  <r>
    <x v="0"/>
    <x v="0"/>
    <s v="USD"/>
    <n v="1372651140"/>
    <n v="1369770292"/>
    <b v="0"/>
    <n v="75"/>
    <b v="1"/>
    <n v="1.3101818181818181"/>
    <n v="96.08"/>
    <x v="4"/>
  </r>
  <r>
    <x v="0"/>
    <x v="0"/>
    <s v="USD"/>
    <n v="1337396400"/>
    <n v="1333709958"/>
    <b v="0"/>
    <n v="40"/>
    <b v="1"/>
    <n v="1.1725000000000001"/>
    <n v="58.625"/>
    <x v="4"/>
  </r>
  <r>
    <x v="0"/>
    <x v="0"/>
    <s v="USD"/>
    <n v="1381108918"/>
    <n v="1378516918"/>
    <b v="0"/>
    <n v="46"/>
    <b v="1"/>
    <n v="1.009304"/>
    <n v="109.70695652173914"/>
    <x v="4"/>
  </r>
  <r>
    <x v="0"/>
    <x v="0"/>
    <s v="USD"/>
    <n v="1398988662"/>
    <n v="1396396662"/>
    <b v="0"/>
    <n v="62"/>
    <b v="1"/>
    <n v="1.218"/>
    <n v="49.112903225806448"/>
    <x v="4"/>
  </r>
  <r>
    <x v="0"/>
    <x v="0"/>
    <s v="USD"/>
    <n v="1326835985"/>
    <n v="1324243985"/>
    <b v="0"/>
    <n v="61"/>
    <b v="1"/>
    <n v="1.454"/>
    <n v="47.672131147540981"/>
    <x v="4"/>
  </r>
  <r>
    <x v="0"/>
    <x v="0"/>
    <s v="USD"/>
    <n v="1348337956"/>
    <n v="1345745956"/>
    <b v="0"/>
    <n v="96"/>
    <b v="1"/>
    <n v="1.166166"/>
    <n v="60.737812499999997"/>
    <x v="4"/>
  </r>
  <r>
    <x v="0"/>
    <x v="0"/>
    <s v="USD"/>
    <n v="1474694787"/>
    <n v="1472102787"/>
    <b v="0"/>
    <n v="190"/>
    <b v="1"/>
    <n v="1.2041660000000001"/>
    <n v="63.37715789473684"/>
    <x v="4"/>
  </r>
  <r>
    <x v="0"/>
    <x v="0"/>
    <s v="USD"/>
    <n v="1415653663"/>
    <n v="1413058063"/>
    <b v="1"/>
    <n v="94"/>
    <b v="1"/>
    <n v="1.0132000000000001"/>
    <n v="53.893617021276597"/>
    <x v="4"/>
  </r>
  <r>
    <x v="0"/>
    <x v="5"/>
    <s v="CAD"/>
    <n v="1381723140"/>
    <n v="1378735983"/>
    <b v="1"/>
    <n v="39"/>
    <b v="1"/>
    <n v="1.0431999999999999"/>
    <n v="66.871794871794876"/>
    <x v="4"/>
  </r>
  <r>
    <x v="0"/>
    <x v="0"/>
    <s v="USD"/>
    <n v="1481184000"/>
    <n v="1479708680"/>
    <b v="0"/>
    <n v="127"/>
    <b v="1"/>
    <n v="2.6713333333333331"/>
    <n v="63.102362204724407"/>
    <x v="4"/>
  </r>
  <r>
    <x v="0"/>
    <x v="0"/>
    <s v="USD"/>
    <n v="1414817940"/>
    <n v="1411489552"/>
    <b v="1"/>
    <n v="159"/>
    <b v="1"/>
    <n v="1.9413333333333334"/>
    <n v="36.628930817610062"/>
    <x v="4"/>
  </r>
  <r>
    <x v="0"/>
    <x v="0"/>
    <s v="USD"/>
    <n v="1473047940"/>
    <n v="1469595396"/>
    <b v="0"/>
    <n v="177"/>
    <b v="1"/>
    <n v="1.203802"/>
    <n v="34.005706214689269"/>
    <x v="4"/>
  </r>
  <r>
    <x v="0"/>
    <x v="1"/>
    <s v="GBP"/>
    <n v="1394460000"/>
    <n v="1393233855"/>
    <b v="0"/>
    <n v="47"/>
    <b v="1"/>
    <n v="1.2200090909090908"/>
    <n v="28.553404255319148"/>
    <x v="4"/>
  </r>
  <r>
    <x v="0"/>
    <x v="0"/>
    <s v="USD"/>
    <n v="1436555376"/>
    <n v="1433963376"/>
    <b v="0"/>
    <n v="1"/>
    <b v="1"/>
    <n v="1"/>
    <n v="10"/>
    <x v="4"/>
  </r>
  <r>
    <x v="0"/>
    <x v="0"/>
    <s v="USD"/>
    <n v="1429038033"/>
    <n v="1426446033"/>
    <b v="0"/>
    <n v="16"/>
    <b v="1"/>
    <n v="1"/>
    <n v="18.75"/>
    <x v="4"/>
  </r>
  <r>
    <x v="0"/>
    <x v="0"/>
    <s v="USD"/>
    <n v="1426473264"/>
    <n v="1424057664"/>
    <b v="0"/>
    <n v="115"/>
    <b v="1"/>
    <n v="1.1990000000000001"/>
    <n v="41.704347826086959"/>
    <x v="4"/>
  </r>
  <r>
    <x v="0"/>
    <x v="0"/>
    <s v="USD"/>
    <n v="1461560340"/>
    <n v="1458762717"/>
    <b v="0"/>
    <n v="133"/>
    <b v="1"/>
    <n v="1.55175"/>
    <n v="46.669172932330824"/>
    <x v="4"/>
  </r>
  <r>
    <x v="0"/>
    <x v="6"/>
    <s v="EUR"/>
    <n v="1469994300"/>
    <n v="1464815253"/>
    <b v="0"/>
    <n v="70"/>
    <b v="1"/>
    <n v="1.3045"/>
    <n v="37.271428571428572"/>
    <x v="4"/>
  </r>
  <r>
    <x v="0"/>
    <x v="0"/>
    <s v="USD"/>
    <n v="1477342800"/>
    <n v="1476386395"/>
    <b v="0"/>
    <n v="62"/>
    <b v="1"/>
    <n v="1.0497142857142858"/>
    <n v="59.258064516129032"/>
    <x v="4"/>
  </r>
  <r>
    <x v="0"/>
    <x v="0"/>
    <s v="USD"/>
    <n v="1424116709"/>
    <n v="1421524709"/>
    <b v="0"/>
    <n v="10"/>
    <b v="1"/>
    <n v="1"/>
    <n v="30"/>
    <x v="4"/>
  </r>
  <r>
    <x v="0"/>
    <x v="0"/>
    <s v="USD"/>
    <n v="1482901546"/>
    <n v="1480309546"/>
    <b v="0"/>
    <n v="499"/>
    <b v="1"/>
    <n v="1.1822050359712231"/>
    <n v="65.8623246492986"/>
    <x v="4"/>
  </r>
  <r>
    <x v="0"/>
    <x v="0"/>
    <s v="USD"/>
    <n v="1469329217"/>
    <n v="1466737217"/>
    <b v="0"/>
    <n v="47"/>
    <b v="1"/>
    <n v="1.0344827586206897"/>
    <n v="31.914893617021278"/>
    <x v="4"/>
  </r>
  <r>
    <x v="0"/>
    <x v="12"/>
    <s v="EUR"/>
    <n v="1477422000"/>
    <n v="1472282956"/>
    <b v="0"/>
    <n v="28"/>
    <b v="1"/>
    <n v="2.1800000000000002"/>
    <n v="19.464285714285715"/>
    <x v="4"/>
  </r>
  <r>
    <x v="0"/>
    <x v="3"/>
    <s v="EUR"/>
    <n v="1448463431"/>
    <n v="1444831031"/>
    <b v="0"/>
    <n v="24"/>
    <b v="1"/>
    <n v="1"/>
    <n v="50"/>
    <x v="4"/>
  </r>
  <r>
    <x v="0"/>
    <x v="1"/>
    <s v="GBP"/>
    <n v="1429138740"/>
    <n v="1426528418"/>
    <b v="0"/>
    <n v="76"/>
    <b v="1"/>
    <n v="1.4400583333333332"/>
    <n v="22.737763157894737"/>
    <x v="4"/>
  </r>
  <r>
    <x v="0"/>
    <x v="0"/>
    <s v="USD"/>
    <n v="1433376000"/>
    <n v="1430768468"/>
    <b v="0"/>
    <n v="98"/>
    <b v="1"/>
    <n v="1.0467500000000001"/>
    <n v="42.724489795918366"/>
    <x v="4"/>
  </r>
  <r>
    <x v="2"/>
    <x v="0"/>
    <s v="USD"/>
    <n v="1385123713"/>
    <n v="1382528113"/>
    <b v="0"/>
    <n v="48"/>
    <b v="0"/>
    <n v="0.18142857142857144"/>
    <n v="52.916666666666664"/>
    <x v="4"/>
  </r>
  <r>
    <x v="2"/>
    <x v="0"/>
    <s v="USD"/>
    <n v="1474067404"/>
    <n v="1471475404"/>
    <b v="0"/>
    <n v="2"/>
    <b v="0"/>
    <n v="2.2444444444444444E-2"/>
    <n v="50.5"/>
    <x v="4"/>
  </r>
  <r>
    <x v="2"/>
    <x v="1"/>
    <s v="GBP"/>
    <n v="1384179548"/>
    <n v="1381583948"/>
    <b v="0"/>
    <n v="4"/>
    <b v="0"/>
    <n v="3.3999999999999998E-3"/>
    <n v="42.5"/>
    <x v="4"/>
  </r>
  <r>
    <x v="2"/>
    <x v="0"/>
    <s v="USD"/>
    <n v="1329014966"/>
    <n v="1326422966"/>
    <b v="0"/>
    <n v="5"/>
    <b v="0"/>
    <n v="4.4999999999999998E-2"/>
    <n v="18"/>
    <x v="4"/>
  </r>
  <r>
    <x v="2"/>
    <x v="0"/>
    <s v="USD"/>
    <n v="1381917540"/>
    <n v="1379990038"/>
    <b v="0"/>
    <n v="79"/>
    <b v="0"/>
    <n v="0.41538461538461541"/>
    <n v="34.177215189873415"/>
    <x v="4"/>
  </r>
  <r>
    <x v="2"/>
    <x v="0"/>
    <s v="USD"/>
    <n v="1358361197"/>
    <n v="1353177197"/>
    <b v="0"/>
    <n v="2"/>
    <b v="0"/>
    <n v="2.0454545454545454E-2"/>
    <n v="22.5"/>
    <x v="4"/>
  </r>
  <r>
    <x v="2"/>
    <x v="0"/>
    <s v="USD"/>
    <n v="1425136200"/>
    <n v="1421853518"/>
    <b v="0"/>
    <n v="11"/>
    <b v="0"/>
    <n v="0.18285714285714286"/>
    <n v="58.18181818181818"/>
    <x v="4"/>
  </r>
  <r>
    <x v="2"/>
    <x v="0"/>
    <s v="USD"/>
    <n v="1259643540"/>
    <n v="1254450706"/>
    <b v="0"/>
    <n v="11"/>
    <b v="0"/>
    <n v="0.2402"/>
    <n v="109.18181818181819"/>
    <x v="4"/>
  </r>
  <r>
    <x v="2"/>
    <x v="0"/>
    <s v="USD"/>
    <n v="1389055198"/>
    <n v="1386463198"/>
    <b v="0"/>
    <n v="1"/>
    <b v="0"/>
    <n v="1.1111111111111111E-3"/>
    <n v="50"/>
    <x v="4"/>
  </r>
  <r>
    <x v="2"/>
    <x v="0"/>
    <s v="USD"/>
    <n v="1365448657"/>
    <n v="1362860257"/>
    <b v="0"/>
    <n v="3"/>
    <b v="0"/>
    <n v="0.11818181818181818"/>
    <n v="346.66666666666669"/>
    <x v="4"/>
  </r>
  <r>
    <x v="2"/>
    <x v="1"/>
    <s v="GBP"/>
    <n v="1377995523"/>
    <n v="1375403523"/>
    <b v="0"/>
    <n v="5"/>
    <b v="0"/>
    <n v="3.0999999999999999E-3"/>
    <n v="12.4"/>
    <x v="4"/>
  </r>
  <r>
    <x v="2"/>
    <x v="0"/>
    <s v="USD"/>
    <n v="1385735295"/>
    <n v="1383139695"/>
    <b v="0"/>
    <n v="12"/>
    <b v="0"/>
    <n v="5.4166666666666669E-2"/>
    <n v="27.083333333333332"/>
    <x v="4"/>
  </r>
  <r>
    <x v="2"/>
    <x v="0"/>
    <s v="USD"/>
    <n v="1299786527"/>
    <n v="1295898527"/>
    <b v="0"/>
    <n v="2"/>
    <b v="0"/>
    <n v="8.1250000000000003E-3"/>
    <n v="32.5"/>
    <x v="4"/>
  </r>
  <r>
    <x v="2"/>
    <x v="0"/>
    <s v="USD"/>
    <n v="1352610040"/>
    <n v="1349150440"/>
    <b v="0"/>
    <n v="5"/>
    <b v="0"/>
    <n v="1.2857142857142857E-2"/>
    <n v="9"/>
    <x v="4"/>
  </r>
  <r>
    <x v="2"/>
    <x v="0"/>
    <s v="USD"/>
    <n v="1367676034"/>
    <n v="1365084034"/>
    <b v="0"/>
    <n v="21"/>
    <b v="0"/>
    <n v="0.24333333333333335"/>
    <n v="34.761904761904759"/>
    <x v="4"/>
  </r>
  <r>
    <x v="2"/>
    <x v="0"/>
    <s v="USD"/>
    <n v="1442856131"/>
    <n v="1441128131"/>
    <b v="0"/>
    <n v="0"/>
    <b v="0"/>
    <n v="0"/>
    <n v="0"/>
    <x v="4"/>
  </r>
  <r>
    <x v="2"/>
    <x v="1"/>
    <s v="GBP"/>
    <n v="1359978927"/>
    <n v="1357127727"/>
    <b v="0"/>
    <n v="45"/>
    <b v="0"/>
    <n v="0.40799492385786801"/>
    <n v="28.577777777777779"/>
    <x v="4"/>
  </r>
  <r>
    <x v="2"/>
    <x v="0"/>
    <s v="USD"/>
    <n v="1387479360"/>
    <n v="1384887360"/>
    <b v="0"/>
    <n v="29"/>
    <b v="0"/>
    <n v="0.67549999999999999"/>
    <n v="46.586206896551722"/>
    <x v="4"/>
  </r>
  <r>
    <x v="2"/>
    <x v="0"/>
    <s v="USD"/>
    <n v="1293082524"/>
    <n v="1290490524"/>
    <b v="0"/>
    <n v="2"/>
    <b v="0"/>
    <n v="1.2999999999999999E-2"/>
    <n v="32.5"/>
    <x v="4"/>
  </r>
  <r>
    <x v="2"/>
    <x v="0"/>
    <s v="USD"/>
    <n v="1338321305"/>
    <n v="1336506905"/>
    <b v="0"/>
    <n v="30"/>
    <b v="0"/>
    <n v="0.30666666666666664"/>
    <n v="21.466666666666665"/>
    <x v="4"/>
  </r>
  <r>
    <x v="2"/>
    <x v="0"/>
    <s v="USD"/>
    <n v="1351582938"/>
    <n v="1348731738"/>
    <b v="0"/>
    <n v="8"/>
    <b v="0"/>
    <n v="2.9894179894179893E-2"/>
    <n v="14.125"/>
    <x v="4"/>
  </r>
  <r>
    <x v="2"/>
    <x v="0"/>
    <s v="USD"/>
    <n v="1326520886"/>
    <n v="1322632886"/>
    <b v="0"/>
    <n v="1"/>
    <b v="0"/>
    <n v="8.0000000000000002E-3"/>
    <n v="30"/>
    <x v="4"/>
  </r>
  <r>
    <x v="2"/>
    <x v="0"/>
    <s v="USD"/>
    <n v="1315341550"/>
    <n v="1312490350"/>
    <b v="0"/>
    <n v="14"/>
    <b v="0"/>
    <n v="0.20133333333333334"/>
    <n v="21.571428571428573"/>
    <x v="4"/>
  </r>
  <r>
    <x v="2"/>
    <x v="0"/>
    <s v="USD"/>
    <n v="1456957635"/>
    <n v="1451773635"/>
    <b v="0"/>
    <n v="24"/>
    <b v="0"/>
    <n v="0.4002"/>
    <n v="83.375"/>
    <x v="4"/>
  </r>
  <r>
    <x v="2"/>
    <x v="0"/>
    <s v="USD"/>
    <n v="1336789860"/>
    <n v="1331666146"/>
    <b v="0"/>
    <n v="2"/>
    <b v="0"/>
    <n v="0.01"/>
    <n v="10"/>
    <x v="4"/>
  </r>
  <r>
    <x v="2"/>
    <x v="0"/>
    <s v="USD"/>
    <n v="1483137311"/>
    <n v="1481322911"/>
    <b v="0"/>
    <n v="21"/>
    <b v="0"/>
    <n v="0.75"/>
    <n v="35.714285714285715"/>
    <x v="4"/>
  </r>
  <r>
    <x v="2"/>
    <x v="0"/>
    <s v="USD"/>
    <n v="1473972813"/>
    <n v="1471812813"/>
    <b v="0"/>
    <n v="7"/>
    <b v="0"/>
    <n v="0.41"/>
    <n v="29.285714285714285"/>
    <x v="4"/>
  </r>
  <r>
    <x v="2"/>
    <x v="0"/>
    <s v="USD"/>
    <n v="1338159655"/>
    <n v="1335567655"/>
    <b v="0"/>
    <n v="0"/>
    <b v="0"/>
    <n v="0"/>
    <n v="0"/>
    <x v="4"/>
  </r>
  <r>
    <x v="2"/>
    <x v="0"/>
    <s v="USD"/>
    <n v="1314856800"/>
    <n v="1311789885"/>
    <b v="0"/>
    <n v="4"/>
    <b v="0"/>
    <n v="7.1999999999999995E-2"/>
    <n v="18"/>
    <x v="4"/>
  </r>
  <r>
    <x v="2"/>
    <x v="0"/>
    <s v="USD"/>
    <n v="1412534943"/>
    <n v="1409942943"/>
    <b v="0"/>
    <n v="32"/>
    <b v="0"/>
    <n v="9.4412800000000005E-2"/>
    <n v="73.760000000000005"/>
    <x v="4"/>
  </r>
  <r>
    <x v="2"/>
    <x v="0"/>
    <s v="USD"/>
    <n v="1385055979"/>
    <n v="1382460379"/>
    <b v="0"/>
    <n v="4"/>
    <b v="0"/>
    <n v="4.1666666666666664E-2"/>
    <n v="31.25"/>
    <x v="4"/>
  </r>
  <r>
    <x v="2"/>
    <x v="0"/>
    <s v="USD"/>
    <n v="1408581930"/>
    <n v="1405989930"/>
    <b v="0"/>
    <n v="9"/>
    <b v="0"/>
    <n v="3.2500000000000001E-2"/>
    <n v="28.888888888888889"/>
    <x v="4"/>
  </r>
  <r>
    <x v="2"/>
    <x v="0"/>
    <s v="USD"/>
    <n v="1280635200"/>
    <n v="1273121283"/>
    <b v="0"/>
    <n v="17"/>
    <b v="0"/>
    <n v="0.40749999999999997"/>
    <n v="143.8235294117647"/>
    <x v="4"/>
  </r>
  <r>
    <x v="2"/>
    <x v="0"/>
    <s v="USD"/>
    <n v="1427920363"/>
    <n v="1425331963"/>
    <b v="0"/>
    <n v="5"/>
    <b v="0"/>
    <n v="0.1"/>
    <n v="40"/>
    <x v="4"/>
  </r>
  <r>
    <x v="2"/>
    <x v="0"/>
    <s v="USD"/>
    <n v="1465169610"/>
    <n v="1462577610"/>
    <b v="0"/>
    <n v="53"/>
    <b v="0"/>
    <n v="0.39169999999999999"/>
    <n v="147.81132075471697"/>
    <x v="4"/>
  </r>
  <r>
    <x v="2"/>
    <x v="0"/>
    <s v="USD"/>
    <n v="1287975829"/>
    <n v="1284087829"/>
    <b v="0"/>
    <n v="7"/>
    <b v="0"/>
    <n v="2.4375000000000001E-2"/>
    <n v="27.857142857142858"/>
    <x v="4"/>
  </r>
  <r>
    <x v="2"/>
    <x v="0"/>
    <s v="USD"/>
    <n v="1440734400"/>
    <n v="1438549026"/>
    <b v="0"/>
    <n v="72"/>
    <b v="0"/>
    <n v="0.4"/>
    <n v="44.444444444444443"/>
    <x v="4"/>
  </r>
  <r>
    <x v="2"/>
    <x v="0"/>
    <s v="USD"/>
    <n v="1354123908"/>
    <n v="1351528308"/>
    <b v="0"/>
    <n v="0"/>
    <b v="0"/>
    <n v="0"/>
    <n v="0"/>
    <x v="4"/>
  </r>
  <r>
    <x v="2"/>
    <x v="0"/>
    <s v="USD"/>
    <n v="1326651110"/>
    <n v="1322763110"/>
    <b v="0"/>
    <n v="2"/>
    <b v="0"/>
    <n v="2.8000000000000001E-2"/>
    <n v="35"/>
    <x v="4"/>
  </r>
  <r>
    <x v="2"/>
    <x v="0"/>
    <s v="USD"/>
    <n v="1306549362"/>
    <n v="1302661362"/>
    <b v="0"/>
    <n v="8"/>
    <b v="0"/>
    <n v="0.37333333333333335"/>
    <n v="35"/>
    <x v="4"/>
  </r>
  <r>
    <x v="2"/>
    <x v="0"/>
    <s v="USD"/>
    <n v="1459365802"/>
    <n v="1456777402"/>
    <b v="0"/>
    <n v="2"/>
    <b v="0"/>
    <n v="4.1999999999999997E-3"/>
    <n v="10.5"/>
    <x v="4"/>
  </r>
  <r>
    <x v="2"/>
    <x v="0"/>
    <s v="USD"/>
    <n v="1276024260"/>
    <n v="1272050914"/>
    <b v="0"/>
    <n v="0"/>
    <b v="0"/>
    <n v="0"/>
    <n v="0"/>
    <x v="4"/>
  </r>
  <r>
    <x v="2"/>
    <x v="0"/>
    <s v="USD"/>
    <n v="1409412600"/>
    <n v="1404947422"/>
    <b v="0"/>
    <n v="3"/>
    <b v="0"/>
    <n v="3.0000000000000001E-3"/>
    <n v="30"/>
    <x v="4"/>
  </r>
  <r>
    <x v="2"/>
    <x v="0"/>
    <s v="USD"/>
    <n v="1348367100"/>
    <n v="1346180780"/>
    <b v="0"/>
    <n v="4"/>
    <b v="0"/>
    <n v="3.2000000000000001E-2"/>
    <n v="40"/>
    <x v="4"/>
  </r>
  <r>
    <x v="2"/>
    <x v="0"/>
    <s v="USD"/>
    <n v="1451786137"/>
    <n v="1449194137"/>
    <b v="0"/>
    <n v="3"/>
    <b v="0"/>
    <n v="3.0200000000000001E-3"/>
    <n v="50.333333333333336"/>
    <x v="4"/>
  </r>
  <r>
    <x v="2"/>
    <x v="0"/>
    <s v="USD"/>
    <n v="1295847926"/>
    <n v="1290663926"/>
    <b v="0"/>
    <n v="6"/>
    <b v="0"/>
    <n v="3.0153846153846153E-2"/>
    <n v="32.666666666666664"/>
    <x v="4"/>
  </r>
  <r>
    <x v="2"/>
    <x v="0"/>
    <s v="USD"/>
    <n v="1394681590"/>
    <n v="1392093190"/>
    <b v="0"/>
    <n v="0"/>
    <b v="0"/>
    <n v="0"/>
    <n v="0"/>
    <x v="4"/>
  </r>
  <r>
    <x v="2"/>
    <x v="0"/>
    <s v="USD"/>
    <n v="1315715823"/>
    <n v="1313123823"/>
    <b v="0"/>
    <n v="0"/>
    <b v="0"/>
    <n v="0"/>
    <n v="0"/>
    <x v="4"/>
  </r>
  <r>
    <x v="2"/>
    <x v="0"/>
    <s v="USD"/>
    <n v="1280206740"/>
    <n v="1276283655"/>
    <b v="0"/>
    <n v="0"/>
    <b v="0"/>
    <n v="0"/>
    <n v="0"/>
    <x v="4"/>
  </r>
  <r>
    <x v="2"/>
    <x v="0"/>
    <s v="USD"/>
    <n v="1343016000"/>
    <n v="1340296440"/>
    <b v="0"/>
    <n v="8"/>
    <b v="0"/>
    <n v="3.2500000000000001E-2"/>
    <n v="65"/>
    <x v="4"/>
  </r>
  <r>
    <x v="2"/>
    <x v="1"/>
    <s v="GBP"/>
    <n v="1488546319"/>
    <n v="1483362319"/>
    <b v="0"/>
    <n v="5"/>
    <b v="0"/>
    <n v="0.22363636363636363"/>
    <n v="24.6"/>
    <x v="4"/>
  </r>
  <r>
    <x v="2"/>
    <x v="0"/>
    <s v="USD"/>
    <n v="1390522045"/>
    <n v="1388707645"/>
    <b v="0"/>
    <n v="0"/>
    <b v="0"/>
    <n v="0"/>
    <n v="0"/>
    <x v="4"/>
  </r>
  <r>
    <x v="2"/>
    <x v="0"/>
    <s v="USD"/>
    <n v="1355197047"/>
    <n v="1350009447"/>
    <b v="0"/>
    <n v="2"/>
    <b v="0"/>
    <n v="8.5714285714285719E-3"/>
    <n v="15"/>
    <x v="4"/>
  </r>
  <r>
    <x v="2"/>
    <x v="0"/>
    <s v="USD"/>
    <n v="1336188019"/>
    <n v="1333596019"/>
    <b v="0"/>
    <n v="24"/>
    <b v="0"/>
    <n v="6.6066666666666662E-2"/>
    <n v="82.583333333333329"/>
    <x v="4"/>
  </r>
  <r>
    <x v="2"/>
    <x v="0"/>
    <s v="USD"/>
    <n v="1345918747"/>
    <n v="1343326747"/>
    <b v="0"/>
    <n v="0"/>
    <b v="0"/>
    <n v="0"/>
    <n v="0"/>
    <x v="4"/>
  </r>
  <r>
    <x v="2"/>
    <x v="0"/>
    <s v="USD"/>
    <n v="1330577940"/>
    <n v="1327853914"/>
    <b v="0"/>
    <n v="9"/>
    <b v="0"/>
    <n v="5.7692307692307696E-2"/>
    <n v="41.666666666666664"/>
    <x v="4"/>
  </r>
  <r>
    <x v="2"/>
    <x v="0"/>
    <s v="USD"/>
    <n v="1287723600"/>
    <n v="1284409734"/>
    <b v="0"/>
    <n v="0"/>
    <b v="0"/>
    <n v="0"/>
    <n v="0"/>
    <x v="4"/>
  </r>
  <r>
    <x v="2"/>
    <x v="0"/>
    <s v="USD"/>
    <n v="1405305000"/>
    <n v="1402612730"/>
    <b v="0"/>
    <n v="1"/>
    <b v="0"/>
    <n v="6.0000000000000001E-3"/>
    <n v="30"/>
    <x v="4"/>
  </r>
  <r>
    <x v="2"/>
    <x v="1"/>
    <s v="GBP"/>
    <n v="1417474761"/>
    <n v="1414879161"/>
    <b v="0"/>
    <n v="10"/>
    <b v="0"/>
    <n v="5.0256410256410255E-2"/>
    <n v="19.600000000000001"/>
    <x v="4"/>
  </r>
  <r>
    <x v="2"/>
    <x v="0"/>
    <s v="USD"/>
    <n v="1355930645"/>
    <n v="1352906645"/>
    <b v="0"/>
    <n v="1"/>
    <b v="0"/>
    <n v="5.0000000000000001E-3"/>
    <n v="100"/>
    <x v="4"/>
  </r>
  <r>
    <x v="2"/>
    <x v="0"/>
    <s v="USD"/>
    <n v="1384448822"/>
    <n v="1381853222"/>
    <b v="0"/>
    <n v="0"/>
    <b v="0"/>
    <n v="0"/>
    <n v="0"/>
    <x v="4"/>
  </r>
  <r>
    <x v="2"/>
    <x v="0"/>
    <s v="USD"/>
    <n v="1323666376"/>
    <n v="1320033976"/>
    <b v="0"/>
    <n v="20"/>
    <b v="0"/>
    <n v="0.309"/>
    <n v="231.75"/>
    <x v="4"/>
  </r>
  <r>
    <x v="2"/>
    <x v="0"/>
    <s v="USD"/>
    <n v="1412167393"/>
    <n v="1409143393"/>
    <b v="0"/>
    <n v="30"/>
    <b v="0"/>
    <n v="0.21037037037037037"/>
    <n v="189.33333333333334"/>
    <x v="4"/>
  </r>
  <r>
    <x v="2"/>
    <x v="0"/>
    <s v="USD"/>
    <n v="1416614523"/>
    <n v="1414018923"/>
    <b v="0"/>
    <n v="6"/>
    <b v="0"/>
    <n v="2.1999999999999999E-2"/>
    <n v="55"/>
    <x v="4"/>
  </r>
  <r>
    <x v="2"/>
    <x v="0"/>
    <s v="USD"/>
    <n v="1360795069"/>
    <n v="1358203069"/>
    <b v="0"/>
    <n v="15"/>
    <b v="0"/>
    <n v="0.109"/>
    <n v="21.8"/>
    <x v="4"/>
  </r>
  <r>
    <x v="2"/>
    <x v="0"/>
    <s v="USD"/>
    <n v="1385590111"/>
    <n v="1382994511"/>
    <b v="0"/>
    <n v="5"/>
    <b v="0"/>
    <n v="2.6666666666666668E-2"/>
    <n v="32"/>
    <x v="4"/>
  </r>
  <r>
    <x v="2"/>
    <x v="0"/>
    <s v="USD"/>
    <n v="1278628800"/>
    <n v="1276043330"/>
    <b v="0"/>
    <n v="0"/>
    <b v="0"/>
    <n v="0"/>
    <n v="0"/>
    <x v="4"/>
  </r>
  <r>
    <x v="2"/>
    <x v="0"/>
    <s v="USD"/>
    <n v="1337024695"/>
    <n v="1334432695"/>
    <b v="0"/>
    <n v="0"/>
    <b v="0"/>
    <n v="0"/>
    <n v="0"/>
    <x v="4"/>
  </r>
  <r>
    <x v="2"/>
    <x v="0"/>
    <s v="USD"/>
    <n v="1353196800"/>
    <n v="1348864913"/>
    <b v="0"/>
    <n v="28"/>
    <b v="0"/>
    <n v="0.10862068965517241"/>
    <n v="56.25"/>
    <x v="4"/>
  </r>
  <r>
    <x v="2"/>
    <x v="0"/>
    <s v="USD"/>
    <n v="1333946569"/>
    <n v="1331358169"/>
    <b v="0"/>
    <n v="0"/>
    <b v="0"/>
    <n v="0"/>
    <n v="0"/>
    <x v="4"/>
  </r>
  <r>
    <x v="2"/>
    <x v="0"/>
    <s v="USD"/>
    <n v="1277501520"/>
    <n v="1273874306"/>
    <b v="0"/>
    <n v="5"/>
    <b v="0"/>
    <n v="0.38333333333333336"/>
    <n v="69"/>
    <x v="4"/>
  </r>
  <r>
    <x v="2"/>
    <x v="1"/>
    <s v="GBP"/>
    <n v="1395007200"/>
    <n v="1392021502"/>
    <b v="0"/>
    <n v="7"/>
    <b v="0"/>
    <n v="6.5500000000000003E-2"/>
    <n v="18.714285714285715"/>
    <x v="4"/>
  </r>
  <r>
    <x v="2"/>
    <x v="0"/>
    <s v="USD"/>
    <n v="1363990545"/>
    <n v="1360106145"/>
    <b v="0"/>
    <n v="30"/>
    <b v="0"/>
    <n v="0.14536842105263159"/>
    <n v="46.033333333333331"/>
    <x v="4"/>
  </r>
  <r>
    <x v="2"/>
    <x v="0"/>
    <s v="USD"/>
    <n v="1399867409"/>
    <n v="1394683409"/>
    <b v="0"/>
    <n v="2"/>
    <b v="0"/>
    <n v="0.06"/>
    <n v="60"/>
    <x v="4"/>
  </r>
  <r>
    <x v="2"/>
    <x v="5"/>
    <s v="CAD"/>
    <n v="1399183200"/>
    <n v="1396633284"/>
    <b v="0"/>
    <n v="30"/>
    <b v="0"/>
    <n v="0.30399999999999999"/>
    <n v="50.666666666666664"/>
    <x v="4"/>
  </r>
  <r>
    <x v="2"/>
    <x v="0"/>
    <s v="USD"/>
    <n v="1454054429"/>
    <n v="1451462429"/>
    <b v="0"/>
    <n v="2"/>
    <b v="0"/>
    <n v="1.4285714285714285E-2"/>
    <n v="25"/>
    <x v="4"/>
  </r>
  <r>
    <x v="2"/>
    <x v="0"/>
    <s v="USD"/>
    <n v="1326916800"/>
    <n v="1323131689"/>
    <b v="0"/>
    <n v="0"/>
    <b v="0"/>
    <n v="0"/>
    <n v="0"/>
    <x v="4"/>
  </r>
  <r>
    <x v="2"/>
    <x v="0"/>
    <s v="USD"/>
    <n v="1383509357"/>
    <n v="1380913757"/>
    <b v="0"/>
    <n v="2"/>
    <b v="0"/>
    <n v="1.1428571428571429E-2"/>
    <n v="20"/>
    <x v="4"/>
  </r>
  <r>
    <x v="2"/>
    <x v="0"/>
    <s v="USD"/>
    <n v="1346585448"/>
    <n v="1343993448"/>
    <b v="0"/>
    <n v="1"/>
    <b v="0"/>
    <n v="3.5714285714285713E-3"/>
    <n v="25"/>
    <x v="4"/>
  </r>
  <r>
    <x v="2"/>
    <x v="0"/>
    <s v="USD"/>
    <n v="1372622280"/>
    <n v="1369246738"/>
    <b v="0"/>
    <n v="2"/>
    <b v="0"/>
    <n v="1.4545454545454545E-2"/>
    <n v="20"/>
    <x v="4"/>
  </r>
  <r>
    <x v="2"/>
    <x v="0"/>
    <s v="USD"/>
    <n v="1439251926"/>
    <n v="1435363926"/>
    <b v="0"/>
    <n v="14"/>
    <b v="0"/>
    <n v="0.17155555555555554"/>
    <n v="110.28571428571429"/>
    <x v="2"/>
  </r>
  <r>
    <x v="2"/>
    <x v="0"/>
    <s v="USD"/>
    <n v="1486693145"/>
    <n v="1484101145"/>
    <b v="0"/>
    <n v="31"/>
    <b v="0"/>
    <n v="2.3220000000000001E-2"/>
    <n v="37.451612903225808"/>
    <x v="2"/>
  </r>
  <r>
    <x v="2"/>
    <x v="0"/>
    <s v="USD"/>
    <n v="1455826460"/>
    <n v="1452716060"/>
    <b v="0"/>
    <n v="16"/>
    <b v="0"/>
    <n v="8.9066666666666669E-2"/>
    <n v="41.75"/>
    <x v="2"/>
  </r>
  <r>
    <x v="2"/>
    <x v="0"/>
    <s v="USD"/>
    <n v="1480438905"/>
    <n v="1477843305"/>
    <b v="0"/>
    <n v="12"/>
    <b v="0"/>
    <n v="9.633333333333334E-2"/>
    <n v="24.083333333333332"/>
    <x v="2"/>
  </r>
  <r>
    <x v="2"/>
    <x v="0"/>
    <s v="USD"/>
    <n v="1460988000"/>
    <n v="1458050450"/>
    <b v="0"/>
    <n v="96"/>
    <b v="0"/>
    <n v="0.13325999999999999"/>
    <n v="69.40625"/>
    <x v="2"/>
  </r>
  <r>
    <x v="2"/>
    <x v="6"/>
    <s v="EUR"/>
    <n v="1487462340"/>
    <n v="1482958626"/>
    <b v="0"/>
    <n v="16"/>
    <b v="0"/>
    <n v="2.4840000000000001E-2"/>
    <n v="155.25"/>
    <x v="2"/>
  </r>
  <r>
    <x v="2"/>
    <x v="0"/>
    <s v="USD"/>
    <n v="1473444048"/>
    <n v="1470852048"/>
    <b v="0"/>
    <n v="5"/>
    <b v="0"/>
    <n v="1.9066666666666666E-2"/>
    <n v="57.2"/>
    <x v="2"/>
  </r>
  <r>
    <x v="2"/>
    <x v="0"/>
    <s v="USD"/>
    <n v="1467312306"/>
    <n v="1462128306"/>
    <b v="0"/>
    <n v="0"/>
    <b v="0"/>
    <n v="0"/>
    <n v="0"/>
    <x v="2"/>
  </r>
  <r>
    <x v="2"/>
    <x v="9"/>
    <s v="EUR"/>
    <n v="1457812364"/>
    <n v="1455220364"/>
    <b v="0"/>
    <n v="8"/>
    <b v="0"/>
    <n v="0.12"/>
    <n v="60"/>
    <x v="2"/>
  </r>
  <r>
    <x v="2"/>
    <x v="12"/>
    <s v="EUR"/>
    <n v="1456016576"/>
    <n v="1450832576"/>
    <b v="0"/>
    <n v="7"/>
    <b v="0"/>
    <n v="1.3650000000000001E-2"/>
    <n v="39"/>
    <x v="2"/>
  </r>
  <r>
    <x v="2"/>
    <x v="5"/>
    <s v="CAD"/>
    <n v="1453053661"/>
    <n v="1450461661"/>
    <b v="0"/>
    <n v="24"/>
    <b v="0"/>
    <n v="0.28039999999999998"/>
    <n v="58.416666666666664"/>
    <x v="2"/>
  </r>
  <r>
    <x v="2"/>
    <x v="0"/>
    <s v="USD"/>
    <n v="1465054872"/>
    <n v="1461166872"/>
    <b v="0"/>
    <n v="121"/>
    <b v="0"/>
    <n v="0.38390000000000002"/>
    <n v="158.63636363636363"/>
    <x v="2"/>
  </r>
  <r>
    <x v="2"/>
    <x v="0"/>
    <s v="USD"/>
    <n v="1479483812"/>
    <n v="1476888212"/>
    <b v="0"/>
    <n v="196"/>
    <b v="0"/>
    <n v="0.39942857142857141"/>
    <n v="99.857142857142861"/>
    <x v="2"/>
  </r>
  <r>
    <x v="2"/>
    <x v="0"/>
    <s v="USD"/>
    <n v="1422158199"/>
    <n v="1419566199"/>
    <b v="0"/>
    <n v="5"/>
    <b v="0"/>
    <n v="8.3999999999999995E-3"/>
    <n v="25.2"/>
    <x v="2"/>
  </r>
  <r>
    <x v="2"/>
    <x v="0"/>
    <s v="USD"/>
    <n v="1440100839"/>
    <n v="1436472039"/>
    <b v="0"/>
    <n v="73"/>
    <b v="0"/>
    <n v="0.43406666666666666"/>
    <n v="89.191780821917803"/>
    <x v="2"/>
  </r>
  <r>
    <x v="2"/>
    <x v="0"/>
    <s v="USD"/>
    <n v="1473750300"/>
    <n v="1470294300"/>
    <b v="0"/>
    <n v="93"/>
    <b v="0"/>
    <n v="5.6613333333333335E-2"/>
    <n v="182.6236559139785"/>
    <x v="2"/>
  </r>
  <r>
    <x v="2"/>
    <x v="0"/>
    <s v="USD"/>
    <n v="1430081759"/>
    <n v="1424901359"/>
    <b v="0"/>
    <n v="17"/>
    <b v="0"/>
    <n v="1.7219999999999999E-2"/>
    <n v="50.647058823529413"/>
    <x v="2"/>
  </r>
  <r>
    <x v="2"/>
    <x v="0"/>
    <s v="USD"/>
    <n v="1479392133"/>
    <n v="1476710133"/>
    <b v="0"/>
    <n v="7"/>
    <b v="0"/>
    <n v="1.9416666666666665E-2"/>
    <n v="33.285714285714285"/>
    <x v="2"/>
  </r>
  <r>
    <x v="2"/>
    <x v="0"/>
    <s v="USD"/>
    <n v="1428641940"/>
    <n v="1426792563"/>
    <b v="0"/>
    <n v="17"/>
    <b v="0"/>
    <n v="0.11328275684711328"/>
    <n v="51.823529411764703"/>
    <x v="2"/>
  </r>
  <r>
    <x v="2"/>
    <x v="0"/>
    <s v="USD"/>
    <n v="1421640665"/>
    <n v="1419048665"/>
    <b v="0"/>
    <n v="171"/>
    <b v="0"/>
    <n v="0.3886"/>
    <n v="113.62573099415205"/>
    <x v="2"/>
  </r>
  <r>
    <x v="2"/>
    <x v="0"/>
    <s v="USD"/>
    <n v="1489500155"/>
    <n v="1485874955"/>
    <b v="0"/>
    <n v="188"/>
    <b v="0"/>
    <n v="0.46100628930817611"/>
    <n v="136.46276595744681"/>
    <x v="2"/>
  </r>
  <r>
    <x v="2"/>
    <x v="0"/>
    <s v="USD"/>
    <n v="1487617200"/>
    <n v="1483634335"/>
    <b v="0"/>
    <n v="110"/>
    <b v="0"/>
    <n v="0.42188421052631581"/>
    <n v="364.35454545454547"/>
    <x v="2"/>
  </r>
  <r>
    <x v="2"/>
    <x v="0"/>
    <s v="USD"/>
    <n v="1455210353"/>
    <n v="1451927153"/>
    <b v="0"/>
    <n v="37"/>
    <b v="0"/>
    <n v="0.2848"/>
    <n v="19.243243243243242"/>
    <x v="2"/>
  </r>
  <r>
    <x v="2"/>
    <x v="0"/>
    <s v="USD"/>
    <n v="1476717319"/>
    <n v="1473693319"/>
    <b v="0"/>
    <n v="9"/>
    <b v="0"/>
    <n v="1.0771428571428571E-2"/>
    <n v="41.888888888888886"/>
    <x v="2"/>
  </r>
  <r>
    <x v="2"/>
    <x v="5"/>
    <s v="CAD"/>
    <n v="1441119919"/>
    <n v="1437663919"/>
    <b v="0"/>
    <n v="29"/>
    <b v="0"/>
    <n v="7.9909090909090902E-3"/>
    <n v="30.310344827586206"/>
    <x v="2"/>
  </r>
  <r>
    <x v="2"/>
    <x v="0"/>
    <s v="USD"/>
    <n v="1477454340"/>
    <n v="1474676646"/>
    <b v="0"/>
    <n v="6"/>
    <b v="0"/>
    <n v="1.192E-2"/>
    <n v="49.666666666666664"/>
    <x v="2"/>
  </r>
  <r>
    <x v="2"/>
    <x v="0"/>
    <s v="USD"/>
    <n v="1475766932"/>
    <n v="1473174932"/>
    <b v="0"/>
    <n v="30"/>
    <b v="0"/>
    <n v="0.14799999999999999"/>
    <n v="59.2"/>
    <x v="2"/>
  </r>
  <r>
    <x v="2"/>
    <x v="0"/>
    <s v="USD"/>
    <n v="1461301574"/>
    <n v="1456121174"/>
    <b v="0"/>
    <n v="81"/>
    <b v="0"/>
    <n v="0.17810000000000001"/>
    <n v="43.97530864197531"/>
    <x v="2"/>
  </r>
  <r>
    <x v="2"/>
    <x v="0"/>
    <s v="USD"/>
    <n v="1408134034"/>
    <n v="1405542034"/>
    <b v="0"/>
    <n v="4"/>
    <b v="0"/>
    <n v="1.325E-2"/>
    <n v="26.5"/>
    <x v="2"/>
  </r>
  <r>
    <x v="2"/>
    <x v="14"/>
    <s v="MXN"/>
    <n v="1486624607"/>
    <n v="1483773407"/>
    <b v="0"/>
    <n v="11"/>
    <b v="0"/>
    <n v="0.46666666666666667"/>
    <n v="1272.7272727272727"/>
    <x v="2"/>
  </r>
  <r>
    <x v="2"/>
    <x v="5"/>
    <s v="CAD"/>
    <n v="1485147540"/>
    <n v="1481951853"/>
    <b v="0"/>
    <n v="14"/>
    <b v="0"/>
    <n v="0.4592"/>
    <n v="164"/>
    <x v="2"/>
  </r>
  <r>
    <x v="2"/>
    <x v="0"/>
    <s v="USD"/>
    <n v="1433178060"/>
    <n v="1429290060"/>
    <b v="0"/>
    <n v="5"/>
    <b v="0"/>
    <n v="2.2599999999999999E-3"/>
    <n v="45.2"/>
    <x v="2"/>
  </r>
  <r>
    <x v="2"/>
    <x v="0"/>
    <s v="USD"/>
    <n v="1409813940"/>
    <n v="1407271598"/>
    <b v="0"/>
    <n v="45"/>
    <b v="0"/>
    <n v="0.34625"/>
    <n v="153.88888888888889"/>
    <x v="2"/>
  </r>
  <r>
    <x v="2"/>
    <x v="0"/>
    <s v="USD"/>
    <n v="1447032093"/>
    <n v="1441844493"/>
    <b v="0"/>
    <n v="8"/>
    <b v="0"/>
    <n v="2.0549999999999999E-2"/>
    <n v="51.375"/>
    <x v="2"/>
  </r>
  <r>
    <x v="2"/>
    <x v="0"/>
    <s v="USD"/>
    <n v="1458925156"/>
    <n v="1456336756"/>
    <b v="0"/>
    <n v="3"/>
    <b v="0"/>
    <n v="5.5999999999999999E-3"/>
    <n v="93.333333333333329"/>
    <x v="2"/>
  </r>
  <r>
    <x v="2"/>
    <x v="0"/>
    <s v="USD"/>
    <n v="1467132185"/>
    <n v="1461948185"/>
    <b v="0"/>
    <n v="24"/>
    <b v="0"/>
    <n v="2.6069999999999999E-2"/>
    <n v="108.625"/>
    <x v="2"/>
  </r>
  <r>
    <x v="2"/>
    <x v="2"/>
    <s v="AUD"/>
    <n v="1439515497"/>
    <n v="1435627497"/>
    <b v="0"/>
    <n v="18"/>
    <b v="0"/>
    <n v="1.9259999999999999E-2"/>
    <n v="160.5"/>
    <x v="2"/>
  </r>
  <r>
    <x v="2"/>
    <x v="15"/>
    <s v="EUR"/>
    <n v="1456094197"/>
    <n v="1453502197"/>
    <b v="0"/>
    <n v="12"/>
    <b v="0"/>
    <n v="0.33666666666666667"/>
    <n v="75.75"/>
    <x v="2"/>
  </r>
  <r>
    <x v="2"/>
    <x v="11"/>
    <s v="SEK"/>
    <n v="1456385101"/>
    <n v="1453793101"/>
    <b v="0"/>
    <n v="123"/>
    <b v="0"/>
    <n v="0.5626326718299024"/>
    <n v="790.83739837398377"/>
    <x v="2"/>
  </r>
  <r>
    <x v="2"/>
    <x v="0"/>
    <s v="USD"/>
    <n v="1466449140"/>
    <n v="1463392828"/>
    <b v="0"/>
    <n v="96"/>
    <b v="0"/>
    <n v="0.82817600000000002"/>
    <n v="301.93916666666667"/>
    <x v="2"/>
  </r>
  <r>
    <x v="2"/>
    <x v="0"/>
    <s v="USD"/>
    <n v="1417387322"/>
    <n v="1413495722"/>
    <b v="0"/>
    <n v="31"/>
    <b v="0"/>
    <n v="0.14860000000000001"/>
    <n v="47.935483870967744"/>
    <x v="2"/>
  </r>
  <r>
    <x v="2"/>
    <x v="0"/>
    <s v="USD"/>
    <n v="1407624222"/>
    <n v="1405032222"/>
    <b v="0"/>
    <n v="4"/>
    <b v="0"/>
    <n v="1.2375123751237513E-4"/>
    <n v="2.75"/>
    <x v="2"/>
  </r>
  <r>
    <x v="2"/>
    <x v="0"/>
    <s v="USD"/>
    <n v="1475431486"/>
    <n v="1472839486"/>
    <b v="0"/>
    <n v="3"/>
    <b v="0"/>
    <n v="1.7142857142857143E-4"/>
    <n v="1"/>
    <x v="2"/>
  </r>
  <r>
    <x v="2"/>
    <x v="3"/>
    <s v="EUR"/>
    <n v="1471985640"/>
    <n v="1469289685"/>
    <b v="0"/>
    <n v="179"/>
    <b v="0"/>
    <n v="0.2950613611721471"/>
    <n v="171.79329608938548"/>
    <x v="2"/>
  </r>
  <r>
    <x v="2"/>
    <x v="0"/>
    <s v="USD"/>
    <n v="1427507208"/>
    <n v="1424918808"/>
    <b v="0"/>
    <n v="3"/>
    <b v="0"/>
    <n v="1.06E-2"/>
    <n v="35.333333333333336"/>
    <x v="2"/>
  </r>
  <r>
    <x v="2"/>
    <x v="12"/>
    <s v="EUR"/>
    <n v="1451602800"/>
    <n v="1449011610"/>
    <b v="0"/>
    <n v="23"/>
    <b v="0"/>
    <n v="6.2933333333333327E-2"/>
    <n v="82.086956521739125"/>
    <x v="2"/>
  </r>
  <r>
    <x v="2"/>
    <x v="1"/>
    <s v="GBP"/>
    <n v="1452384000"/>
    <n v="1447698300"/>
    <b v="0"/>
    <n v="23"/>
    <b v="0"/>
    <n v="0.1275"/>
    <n v="110.8695652173913"/>
    <x v="2"/>
  </r>
  <r>
    <x v="2"/>
    <x v="9"/>
    <s v="EUR"/>
    <n v="1403507050"/>
    <n v="1400051050"/>
    <b v="0"/>
    <n v="41"/>
    <b v="0"/>
    <n v="0.13220000000000001"/>
    <n v="161.21951219512195"/>
    <x v="2"/>
  </r>
  <r>
    <x v="2"/>
    <x v="13"/>
    <s v="EUR"/>
    <n v="1475310825"/>
    <n v="1472718825"/>
    <b v="0"/>
    <n v="0"/>
    <b v="0"/>
    <n v="0"/>
    <n v="0"/>
    <x v="2"/>
  </r>
  <r>
    <x v="2"/>
    <x v="0"/>
    <s v="USD"/>
    <n v="1475101495"/>
    <n v="1472509495"/>
    <b v="0"/>
    <n v="32"/>
    <b v="0"/>
    <n v="0.16769999999999999"/>
    <n v="52.40625"/>
    <x v="2"/>
  </r>
  <r>
    <x v="2"/>
    <x v="0"/>
    <s v="USD"/>
    <n v="1409770164"/>
    <n v="1407178164"/>
    <b v="0"/>
    <n v="2"/>
    <b v="0"/>
    <n v="1.0399999999999999E-3"/>
    <n v="13"/>
    <x v="2"/>
  </r>
  <r>
    <x v="2"/>
    <x v="1"/>
    <s v="GBP"/>
    <n v="1468349460"/>
    <n v="1466186988"/>
    <b v="0"/>
    <n v="7"/>
    <b v="0"/>
    <n v="4.24E-2"/>
    <n v="30.285714285714285"/>
    <x v="2"/>
  </r>
  <r>
    <x v="2"/>
    <x v="0"/>
    <s v="USD"/>
    <n v="1462655519"/>
    <n v="1457475119"/>
    <b v="0"/>
    <n v="4"/>
    <b v="0"/>
    <n v="4.6699999999999997E-3"/>
    <n v="116.75"/>
    <x v="2"/>
  </r>
  <r>
    <x v="2"/>
    <x v="0"/>
    <s v="USD"/>
    <n v="1478926800"/>
    <n v="1476054568"/>
    <b v="0"/>
    <n v="196"/>
    <b v="0"/>
    <n v="0.25087142857142858"/>
    <n v="89.59693877551021"/>
    <x v="2"/>
  </r>
  <r>
    <x v="2"/>
    <x v="0"/>
    <s v="USD"/>
    <n v="1417388340"/>
    <n v="1412835530"/>
    <b v="0"/>
    <n v="11"/>
    <b v="0"/>
    <n v="2.3345000000000001E-2"/>
    <n v="424.45454545454544"/>
    <x v="2"/>
  </r>
  <r>
    <x v="2"/>
    <x v="0"/>
    <s v="USD"/>
    <n v="1417276800"/>
    <n v="1415140480"/>
    <b v="0"/>
    <n v="9"/>
    <b v="0"/>
    <n v="7.2599999999999998E-2"/>
    <n v="80.666666666666671"/>
    <x v="2"/>
  </r>
  <r>
    <x v="2"/>
    <x v="0"/>
    <s v="USD"/>
    <n v="1406474820"/>
    <n v="1403902060"/>
    <b v="0"/>
    <n v="5"/>
    <b v="0"/>
    <n v="1.6250000000000001E-2"/>
    <n v="13"/>
    <x v="2"/>
  </r>
  <r>
    <x v="2"/>
    <x v="0"/>
    <s v="USD"/>
    <n v="1417145297"/>
    <n v="1414549697"/>
    <b v="0"/>
    <n v="8"/>
    <b v="0"/>
    <n v="1.2999999999999999E-2"/>
    <n v="8.125"/>
    <x v="2"/>
  </r>
  <r>
    <x v="2"/>
    <x v="5"/>
    <s v="CAD"/>
    <n v="1447909401"/>
    <n v="1444017801"/>
    <b v="0"/>
    <n v="229"/>
    <b v="0"/>
    <n v="0.58558333333333334"/>
    <n v="153.42794759825327"/>
    <x v="2"/>
  </r>
  <r>
    <x v="2"/>
    <x v="5"/>
    <s v="CAD"/>
    <n v="1415865720"/>
    <n v="1413270690"/>
    <b v="0"/>
    <n v="40"/>
    <b v="0"/>
    <n v="7.7886666666666673E-2"/>
    <n v="292.07499999999999"/>
    <x v="2"/>
  </r>
  <r>
    <x v="1"/>
    <x v="0"/>
    <s v="USD"/>
    <n v="1489537560"/>
    <n v="1484357160"/>
    <b v="0"/>
    <n v="6"/>
    <b v="0"/>
    <n v="2.2157147647256063E-2"/>
    <n v="3304"/>
    <x v="2"/>
  </r>
  <r>
    <x v="1"/>
    <x v="1"/>
    <s v="GBP"/>
    <n v="1485796613"/>
    <n v="1481908613"/>
    <b v="0"/>
    <n v="4"/>
    <b v="0"/>
    <n v="1.04"/>
    <n v="1300"/>
    <x v="2"/>
  </r>
  <r>
    <x v="1"/>
    <x v="0"/>
    <s v="USD"/>
    <n v="1450331940"/>
    <n v="1447777514"/>
    <b v="0"/>
    <n v="22"/>
    <b v="0"/>
    <n v="0.29602960296029601"/>
    <n v="134.54545454545453"/>
    <x v="2"/>
  </r>
  <r>
    <x v="1"/>
    <x v="6"/>
    <s v="EUR"/>
    <n v="1489680061"/>
    <n v="1487091661"/>
    <b v="0"/>
    <n v="15"/>
    <b v="0"/>
    <n v="0.16055"/>
    <n v="214.06666666666666"/>
    <x v="2"/>
  </r>
  <r>
    <x v="1"/>
    <x v="0"/>
    <s v="USD"/>
    <n v="1455814827"/>
    <n v="1453222827"/>
    <b v="0"/>
    <n v="95"/>
    <b v="0"/>
    <n v="0.82208000000000003"/>
    <n v="216.33684210526314"/>
    <x v="2"/>
  </r>
  <r>
    <x v="1"/>
    <x v="0"/>
    <s v="USD"/>
    <n v="1446217183"/>
    <n v="1443538783"/>
    <b v="0"/>
    <n v="161"/>
    <b v="0"/>
    <n v="0.75051000000000001"/>
    <n v="932.31055900621118"/>
    <x v="2"/>
  </r>
  <r>
    <x v="1"/>
    <x v="0"/>
    <s v="USD"/>
    <n v="1418368260"/>
    <n v="1417654672"/>
    <b v="0"/>
    <n v="8"/>
    <b v="0"/>
    <n v="5.8500000000000003E-2"/>
    <n v="29.25"/>
    <x v="2"/>
  </r>
  <r>
    <x v="1"/>
    <x v="0"/>
    <s v="USD"/>
    <n v="1481727623"/>
    <n v="1478095223"/>
    <b v="0"/>
    <n v="76"/>
    <b v="0"/>
    <n v="0.44319999999999998"/>
    <n v="174.94736842105263"/>
    <x v="2"/>
  </r>
  <r>
    <x v="1"/>
    <x v="14"/>
    <s v="MXN"/>
    <n v="1482953115"/>
    <n v="1480361115"/>
    <b v="0"/>
    <n v="1"/>
    <b v="0"/>
    <n v="2.6737967914438501E-3"/>
    <n v="250"/>
    <x v="2"/>
  </r>
  <r>
    <x v="1"/>
    <x v="0"/>
    <s v="USD"/>
    <n v="1466346646"/>
    <n v="1463754646"/>
    <b v="0"/>
    <n v="101"/>
    <b v="0"/>
    <n v="0.1313"/>
    <n v="65"/>
    <x v="2"/>
  </r>
  <r>
    <x v="1"/>
    <x v="0"/>
    <s v="USD"/>
    <n v="1473044340"/>
    <n v="1468180462"/>
    <b v="0"/>
    <n v="4"/>
    <b v="0"/>
    <n v="1.9088937093275488E-3"/>
    <n v="55"/>
    <x v="2"/>
  </r>
  <r>
    <x v="1"/>
    <x v="0"/>
    <s v="USD"/>
    <n v="1418938395"/>
    <n v="1415050395"/>
    <b v="0"/>
    <n v="1"/>
    <b v="0"/>
    <n v="3.7499999999999999E-3"/>
    <n v="75"/>
    <x v="2"/>
  </r>
  <r>
    <x v="1"/>
    <x v="0"/>
    <s v="USD"/>
    <n v="1485254052"/>
    <n v="1481366052"/>
    <b v="0"/>
    <n v="775"/>
    <b v="0"/>
    <n v="215.35021"/>
    <n v="1389.3561935483872"/>
    <x v="2"/>
  </r>
  <r>
    <x v="1"/>
    <x v="0"/>
    <s v="USD"/>
    <n v="1451419200"/>
    <n v="1449000056"/>
    <b v="0"/>
    <n v="90"/>
    <b v="0"/>
    <n v="0.34527999999999998"/>
    <n v="95.911111111111111"/>
    <x v="2"/>
  </r>
  <r>
    <x v="1"/>
    <x v="0"/>
    <s v="USD"/>
    <n v="1420070615"/>
    <n v="1415750615"/>
    <b v="0"/>
    <n v="16"/>
    <b v="0"/>
    <n v="0.30599999999999999"/>
    <n v="191.25"/>
    <x v="2"/>
  </r>
  <r>
    <x v="1"/>
    <x v="16"/>
    <s v="CHF"/>
    <n v="1448489095"/>
    <n v="1445893495"/>
    <b v="0"/>
    <n v="6"/>
    <b v="0"/>
    <n v="2.6666666666666668E-2"/>
    <n v="40"/>
    <x v="2"/>
  </r>
  <r>
    <x v="1"/>
    <x v="0"/>
    <s v="USD"/>
    <n v="1459992856"/>
    <n v="1456108456"/>
    <b v="0"/>
    <n v="38"/>
    <b v="0"/>
    <n v="2.8420000000000001E-2"/>
    <n v="74.78947368421052"/>
    <x v="2"/>
  </r>
  <r>
    <x v="1"/>
    <x v="0"/>
    <s v="USD"/>
    <n v="1448125935"/>
    <n v="1444666335"/>
    <b v="0"/>
    <n v="355"/>
    <b v="0"/>
    <n v="0.22878799999999999"/>
    <n v="161.11830985915492"/>
    <x v="2"/>
  </r>
  <r>
    <x v="1"/>
    <x v="0"/>
    <s v="USD"/>
    <n v="1468496933"/>
    <n v="1465904933"/>
    <b v="0"/>
    <n v="7"/>
    <b v="0"/>
    <n v="3.1050000000000001E-2"/>
    <n v="88.714285714285708"/>
    <x v="2"/>
  </r>
  <r>
    <x v="1"/>
    <x v="0"/>
    <s v="USD"/>
    <n v="1423092149"/>
    <n v="1420500149"/>
    <b v="0"/>
    <n v="400"/>
    <b v="0"/>
    <n v="0.47333333333333333"/>
    <n v="53.25"/>
    <x v="2"/>
  </r>
  <r>
    <x v="0"/>
    <x v="5"/>
    <s v="CAD"/>
    <n v="1433206020"/>
    <n v="1430617209"/>
    <b v="0"/>
    <n v="30"/>
    <b v="1"/>
    <n v="2.0554838709677421"/>
    <n v="106.2"/>
    <x v="4"/>
  </r>
  <r>
    <x v="0"/>
    <x v="0"/>
    <s v="USD"/>
    <n v="1445054400"/>
    <n v="1443074571"/>
    <b v="1"/>
    <n v="478"/>
    <b v="1"/>
    <n v="3.5180366666666667"/>
    <n v="22.079728033472804"/>
    <x v="4"/>
  </r>
  <r>
    <x v="0"/>
    <x v="0"/>
    <s v="USD"/>
    <n v="1431876677"/>
    <n v="1429284677"/>
    <b v="1"/>
    <n v="74"/>
    <b v="1"/>
    <n v="1.149"/>
    <n v="31.054054054054053"/>
    <x v="4"/>
  </r>
  <r>
    <x v="0"/>
    <x v="1"/>
    <s v="GBP"/>
    <n v="1434837861"/>
    <n v="1432245861"/>
    <b v="0"/>
    <n v="131"/>
    <b v="1"/>
    <n v="2.3715000000000002"/>
    <n v="36.206106870229007"/>
    <x v="4"/>
  </r>
  <r>
    <x v="0"/>
    <x v="11"/>
    <s v="SEK"/>
    <n v="1454248563"/>
    <n v="1451656563"/>
    <b v="1"/>
    <n v="61"/>
    <b v="1"/>
    <n v="1.1863774999999999"/>
    <n v="388.9762295081967"/>
    <x v="4"/>
  </r>
  <r>
    <x v="0"/>
    <x v="0"/>
    <s v="USD"/>
    <n v="1426532437"/>
    <n v="1423944037"/>
    <b v="1"/>
    <n v="1071"/>
    <b v="1"/>
    <n v="1.099283142857143"/>
    <n v="71.848571428571432"/>
    <x v="4"/>
  </r>
  <r>
    <x v="0"/>
    <x v="1"/>
    <s v="GBP"/>
    <n v="1459414016"/>
    <n v="1456480016"/>
    <b v="1"/>
    <n v="122"/>
    <b v="1"/>
    <n v="1.0000828571428571"/>
    <n v="57.381803278688523"/>
    <x v="4"/>
  </r>
  <r>
    <x v="0"/>
    <x v="0"/>
    <s v="USD"/>
    <n v="1414025347"/>
    <n v="1411433347"/>
    <b v="1"/>
    <n v="111"/>
    <b v="1"/>
    <n v="1.0309292094387414"/>
    <n v="69.666666666666671"/>
    <x v="4"/>
  </r>
  <r>
    <x v="0"/>
    <x v="1"/>
    <s v="GBP"/>
    <n v="1488830400"/>
    <n v="1484924605"/>
    <b v="1"/>
    <n v="255"/>
    <b v="1"/>
    <n v="1.1727000000000001"/>
    <n v="45.988235294117644"/>
    <x v="4"/>
  </r>
  <r>
    <x v="0"/>
    <x v="11"/>
    <s v="SEK"/>
    <n v="1428184740"/>
    <n v="1423501507"/>
    <b v="0"/>
    <n v="141"/>
    <b v="1"/>
    <n v="1.1175999999999999"/>
    <n v="79.262411347517727"/>
    <x v="4"/>
  </r>
  <r>
    <x v="0"/>
    <x v="0"/>
    <s v="USD"/>
    <n v="1473680149"/>
    <n v="1472470549"/>
    <b v="0"/>
    <n v="159"/>
    <b v="1"/>
    <n v="3.4209999999999998"/>
    <n v="43.031446540880502"/>
    <x v="4"/>
  </r>
  <r>
    <x v="0"/>
    <x v="0"/>
    <s v="USD"/>
    <n v="1450290010"/>
    <n v="1447698010"/>
    <b v="0"/>
    <n v="99"/>
    <b v="1"/>
    <n v="1.0740000000000001"/>
    <n v="108.48484848484848"/>
    <x v="4"/>
  </r>
  <r>
    <x v="0"/>
    <x v="0"/>
    <s v="USD"/>
    <n v="1466697625"/>
    <n v="1464105625"/>
    <b v="0"/>
    <n v="96"/>
    <b v="1"/>
    <n v="1.0849703703703704"/>
    <n v="61.029583333333335"/>
    <x v="4"/>
  </r>
  <r>
    <x v="0"/>
    <x v="1"/>
    <s v="GBP"/>
    <n v="1481564080"/>
    <n v="1479144880"/>
    <b v="0"/>
    <n v="27"/>
    <b v="1"/>
    <n v="1.0286144578313252"/>
    <n v="50.592592592592595"/>
    <x v="4"/>
  </r>
  <r>
    <x v="0"/>
    <x v="0"/>
    <s v="USD"/>
    <n v="1470369540"/>
    <n v="1467604804"/>
    <b v="0"/>
    <n v="166"/>
    <b v="1"/>
    <n v="1.3000180000000001"/>
    <n v="39.157168674698795"/>
    <x v="4"/>
  </r>
  <r>
    <x v="0"/>
    <x v="0"/>
    <s v="USD"/>
    <n v="1423668220"/>
    <n v="1421076220"/>
    <b v="0"/>
    <n v="76"/>
    <b v="1"/>
    <n v="1.0765217391304347"/>
    <n v="65.15789473684211"/>
    <x v="4"/>
  </r>
  <r>
    <x v="0"/>
    <x v="0"/>
    <s v="USD"/>
    <n v="1357545600"/>
    <n v="1354790790"/>
    <b v="0"/>
    <n v="211"/>
    <b v="1"/>
    <n v="1.1236044444444444"/>
    <n v="23.963127962085309"/>
    <x v="4"/>
  </r>
  <r>
    <x v="0"/>
    <x v="0"/>
    <s v="USD"/>
    <n v="1431925200"/>
    <n v="1429991062"/>
    <b v="0"/>
    <n v="21"/>
    <b v="1"/>
    <n v="1.0209999999999999"/>
    <n v="48.61904761904762"/>
    <x v="4"/>
  </r>
  <r>
    <x v="0"/>
    <x v="0"/>
    <s v="USD"/>
    <n v="1458362023"/>
    <n v="1455773623"/>
    <b v="0"/>
    <n v="61"/>
    <b v="1"/>
    <n v="1.4533333333333334"/>
    <n v="35.73770491803279"/>
    <x v="4"/>
  </r>
  <r>
    <x v="0"/>
    <x v="0"/>
    <s v="USD"/>
    <n v="1481615940"/>
    <n v="1479436646"/>
    <b v="0"/>
    <n v="30"/>
    <b v="1"/>
    <n v="1.282"/>
    <n v="21.366666666666667"/>
    <x v="4"/>
  </r>
  <r>
    <x v="1"/>
    <x v="0"/>
    <s v="USD"/>
    <n v="1472317209"/>
    <n v="1469725209"/>
    <b v="0"/>
    <n v="1"/>
    <b v="0"/>
    <n v="2.9411764705882353E-3"/>
    <n v="250"/>
    <x v="5"/>
  </r>
  <r>
    <x v="1"/>
    <x v="0"/>
    <s v="USD"/>
    <n v="1406769992"/>
    <n v="1405041992"/>
    <b v="0"/>
    <n v="0"/>
    <b v="0"/>
    <n v="0"/>
    <n v="0"/>
    <x v="5"/>
  </r>
  <r>
    <x v="1"/>
    <x v="0"/>
    <s v="USD"/>
    <n v="1410516000"/>
    <n v="1406824948"/>
    <b v="0"/>
    <n v="1"/>
    <b v="0"/>
    <n v="1.5384615384615385E-2"/>
    <n v="10"/>
    <x v="5"/>
  </r>
  <r>
    <x v="1"/>
    <x v="0"/>
    <s v="USD"/>
    <n v="1432101855"/>
    <n v="1429509855"/>
    <b v="0"/>
    <n v="292"/>
    <b v="0"/>
    <n v="8.5370000000000001E-2"/>
    <n v="29.236301369863014"/>
    <x v="5"/>
  </r>
  <r>
    <x v="1"/>
    <x v="0"/>
    <s v="USD"/>
    <n v="1425587220"/>
    <n v="1420668801"/>
    <b v="0"/>
    <n v="2"/>
    <b v="0"/>
    <n v="8.571428571428571E-4"/>
    <n v="3"/>
    <x v="5"/>
  </r>
  <r>
    <x v="1"/>
    <x v="0"/>
    <s v="USD"/>
    <n v="1408827550"/>
    <n v="1406235550"/>
    <b v="0"/>
    <n v="8"/>
    <b v="0"/>
    <n v="2.6599999999999999E-2"/>
    <n v="33.25"/>
    <x v="5"/>
  </r>
  <r>
    <x v="1"/>
    <x v="12"/>
    <s v="EUR"/>
    <n v="1451161560"/>
    <n v="1447273560"/>
    <b v="0"/>
    <n v="0"/>
    <b v="0"/>
    <n v="0"/>
    <n v="0"/>
    <x v="5"/>
  </r>
  <r>
    <x v="1"/>
    <x v="0"/>
    <s v="USD"/>
    <n v="1415219915"/>
    <n v="1412624315"/>
    <b v="0"/>
    <n v="1"/>
    <b v="0"/>
    <n v="5.0000000000000001E-4"/>
    <n v="1"/>
    <x v="5"/>
  </r>
  <r>
    <x v="1"/>
    <x v="0"/>
    <s v="USD"/>
    <n v="1474766189"/>
    <n v="1471310189"/>
    <b v="0"/>
    <n v="4"/>
    <b v="0"/>
    <n v="1.4133333333333333E-2"/>
    <n v="53"/>
    <x v="5"/>
  </r>
  <r>
    <x v="1"/>
    <x v="0"/>
    <s v="USD"/>
    <n v="1455272445"/>
    <n v="1452680445"/>
    <b v="0"/>
    <n v="0"/>
    <b v="0"/>
    <n v="0"/>
    <n v="0"/>
    <x v="5"/>
  </r>
  <r>
    <x v="1"/>
    <x v="0"/>
    <s v="USD"/>
    <n v="1442257677"/>
    <n v="1439665677"/>
    <b v="0"/>
    <n v="0"/>
    <b v="0"/>
    <n v="0"/>
    <n v="0"/>
    <x v="5"/>
  </r>
  <r>
    <x v="1"/>
    <x v="0"/>
    <s v="USD"/>
    <n v="1409098825"/>
    <n v="1406679625"/>
    <b v="0"/>
    <n v="0"/>
    <b v="0"/>
    <n v="0"/>
    <n v="0"/>
    <x v="5"/>
  </r>
  <r>
    <x v="1"/>
    <x v="0"/>
    <s v="USD"/>
    <n v="1465243740"/>
    <n v="1461438495"/>
    <b v="0"/>
    <n v="0"/>
    <b v="0"/>
    <n v="0"/>
    <n v="0"/>
    <x v="5"/>
  </r>
  <r>
    <x v="1"/>
    <x v="0"/>
    <s v="USD"/>
    <n v="1488773332"/>
    <n v="1486613332"/>
    <b v="0"/>
    <n v="1"/>
    <b v="0"/>
    <n v="0.01"/>
    <n v="15"/>
    <x v="5"/>
  </r>
  <r>
    <x v="1"/>
    <x v="0"/>
    <s v="USD"/>
    <n v="1407708000"/>
    <n v="1405110399"/>
    <b v="0"/>
    <n v="0"/>
    <b v="0"/>
    <n v="0"/>
    <n v="0"/>
    <x v="5"/>
  </r>
  <r>
    <x v="1"/>
    <x v="0"/>
    <s v="USD"/>
    <n v="1457394545"/>
    <n v="1454802545"/>
    <b v="0"/>
    <n v="0"/>
    <b v="0"/>
    <n v="0"/>
    <n v="0"/>
    <x v="5"/>
  </r>
  <r>
    <x v="1"/>
    <x v="0"/>
    <s v="USD"/>
    <n v="1429892177"/>
    <n v="1424711777"/>
    <b v="0"/>
    <n v="0"/>
    <b v="0"/>
    <n v="0"/>
    <n v="0"/>
    <x v="5"/>
  </r>
  <r>
    <x v="1"/>
    <x v="0"/>
    <s v="USD"/>
    <n v="1480888483"/>
    <n v="1478292883"/>
    <b v="0"/>
    <n v="0"/>
    <b v="0"/>
    <n v="0"/>
    <n v="0"/>
    <x v="5"/>
  </r>
  <r>
    <x v="1"/>
    <x v="0"/>
    <s v="USD"/>
    <n v="1427328000"/>
    <n v="1423777043"/>
    <b v="0"/>
    <n v="0"/>
    <b v="0"/>
    <n v="0"/>
    <n v="0"/>
    <x v="5"/>
  </r>
  <r>
    <x v="1"/>
    <x v="0"/>
    <s v="USD"/>
    <n v="1426269456"/>
    <n v="1423681056"/>
    <b v="0"/>
    <n v="0"/>
    <b v="0"/>
    <n v="0"/>
    <n v="0"/>
    <x v="5"/>
  </r>
  <r>
    <x v="1"/>
    <x v="0"/>
    <s v="USD"/>
    <n v="1429134893"/>
    <n v="1426542893"/>
    <b v="0"/>
    <n v="1"/>
    <b v="0"/>
    <n v="0.01"/>
    <n v="50"/>
    <x v="5"/>
  </r>
  <r>
    <x v="1"/>
    <x v="0"/>
    <s v="USD"/>
    <n v="1462150800"/>
    <n v="1456987108"/>
    <b v="0"/>
    <n v="0"/>
    <b v="0"/>
    <n v="0"/>
    <n v="0"/>
    <x v="5"/>
  </r>
  <r>
    <x v="1"/>
    <x v="0"/>
    <s v="USD"/>
    <n v="1468351341"/>
    <n v="1467746541"/>
    <b v="0"/>
    <n v="4"/>
    <b v="0"/>
    <n v="0.95477386934673369"/>
    <n v="47.5"/>
    <x v="5"/>
  </r>
  <r>
    <x v="1"/>
    <x v="0"/>
    <s v="USD"/>
    <n v="1472604262"/>
    <n v="1470012262"/>
    <b v="0"/>
    <n v="0"/>
    <b v="0"/>
    <n v="0"/>
    <n v="0"/>
    <x v="5"/>
  </r>
  <r>
    <x v="2"/>
    <x v="0"/>
    <s v="USD"/>
    <n v="1373174903"/>
    <n v="1369286903"/>
    <b v="0"/>
    <n v="123"/>
    <b v="0"/>
    <n v="8.9744444444444446E-2"/>
    <n v="65.666666666666671"/>
    <x v="6"/>
  </r>
  <r>
    <x v="2"/>
    <x v="2"/>
    <s v="AUD"/>
    <n v="1392800922"/>
    <n v="1390381722"/>
    <b v="0"/>
    <n v="5"/>
    <b v="0"/>
    <n v="2.7E-2"/>
    <n v="16.2"/>
    <x v="6"/>
  </r>
  <r>
    <x v="2"/>
    <x v="0"/>
    <s v="USD"/>
    <n v="1375657582"/>
    <n v="1371769582"/>
    <b v="0"/>
    <n v="148"/>
    <b v="0"/>
    <n v="3.3673333333333333E-2"/>
    <n v="34.128378378378379"/>
    <x v="6"/>
  </r>
  <r>
    <x v="2"/>
    <x v="0"/>
    <s v="USD"/>
    <n v="1387657931"/>
    <n v="1385065931"/>
    <b v="0"/>
    <n v="10"/>
    <b v="0"/>
    <n v="0.26"/>
    <n v="13"/>
    <x v="6"/>
  </r>
  <r>
    <x v="2"/>
    <x v="0"/>
    <s v="USD"/>
    <n v="1460274864"/>
    <n v="1457686464"/>
    <b v="0"/>
    <n v="4"/>
    <b v="0"/>
    <n v="1.5E-3"/>
    <n v="11.25"/>
    <x v="6"/>
  </r>
  <r>
    <x v="2"/>
    <x v="0"/>
    <s v="USD"/>
    <n v="1385447459"/>
    <n v="1382679059"/>
    <b v="0"/>
    <n v="21"/>
    <b v="0"/>
    <n v="0.38636363636363635"/>
    <n v="40.476190476190474"/>
    <x v="6"/>
  </r>
  <r>
    <x v="2"/>
    <x v="0"/>
    <s v="USD"/>
    <n v="1349050622"/>
    <n v="1347322622"/>
    <b v="0"/>
    <n v="2"/>
    <b v="0"/>
    <n v="7.0000000000000001E-3"/>
    <n v="35"/>
    <x v="6"/>
  </r>
  <r>
    <x v="2"/>
    <x v="10"/>
    <s v="NOK"/>
    <n v="1447787093"/>
    <n v="1445191493"/>
    <b v="0"/>
    <n v="0"/>
    <b v="0"/>
    <n v="0"/>
    <n v="0"/>
    <x v="6"/>
  </r>
  <r>
    <x v="2"/>
    <x v="0"/>
    <s v="USD"/>
    <n v="1391630297"/>
    <n v="1389038297"/>
    <b v="0"/>
    <n v="4"/>
    <b v="0"/>
    <n v="6.8000000000000005E-4"/>
    <n v="12.75"/>
    <x v="6"/>
  </r>
  <r>
    <x v="2"/>
    <x v="0"/>
    <s v="USD"/>
    <n v="1318806541"/>
    <n v="1316214541"/>
    <b v="0"/>
    <n v="1"/>
    <b v="0"/>
    <n v="1.3333333333333334E-2"/>
    <n v="10"/>
    <x v="6"/>
  </r>
  <r>
    <x v="2"/>
    <x v="0"/>
    <s v="USD"/>
    <n v="1388808545"/>
    <n v="1386216545"/>
    <b v="0"/>
    <n v="30"/>
    <b v="0"/>
    <n v="6.3092592592592589E-2"/>
    <n v="113.56666666666666"/>
    <x v="6"/>
  </r>
  <r>
    <x v="2"/>
    <x v="0"/>
    <s v="USD"/>
    <n v="1336340516"/>
    <n v="1333748516"/>
    <b v="0"/>
    <n v="3"/>
    <b v="0"/>
    <n v="4.4999999999999998E-2"/>
    <n v="15"/>
    <x v="6"/>
  </r>
  <r>
    <x v="2"/>
    <x v="0"/>
    <s v="USD"/>
    <n v="1410426250"/>
    <n v="1405674250"/>
    <b v="0"/>
    <n v="975"/>
    <b v="0"/>
    <n v="0.62765333333333329"/>
    <n v="48.281025641025643"/>
    <x v="6"/>
  </r>
  <r>
    <x v="2"/>
    <x v="0"/>
    <s v="USD"/>
    <n v="1452744011"/>
    <n v="1450152011"/>
    <b v="0"/>
    <n v="167"/>
    <b v="0"/>
    <n v="0.29376000000000002"/>
    <n v="43.976047904191617"/>
    <x v="6"/>
  </r>
  <r>
    <x v="2"/>
    <x v="0"/>
    <s v="USD"/>
    <n v="1311309721"/>
    <n v="1307421721"/>
    <b v="0"/>
    <n v="5"/>
    <b v="0"/>
    <n v="7.4999999999999997E-2"/>
    <n v="9"/>
    <x v="6"/>
  </r>
  <r>
    <x v="2"/>
    <x v="12"/>
    <s v="EUR"/>
    <n v="1463232936"/>
    <n v="1461072936"/>
    <b v="0"/>
    <n v="18"/>
    <b v="0"/>
    <n v="2.6076923076923077E-2"/>
    <n v="37.666666666666664"/>
    <x v="6"/>
  </r>
  <r>
    <x v="2"/>
    <x v="0"/>
    <s v="USD"/>
    <n v="1399778333"/>
    <n v="1397186333"/>
    <b v="0"/>
    <n v="98"/>
    <b v="0"/>
    <n v="9.1050000000000006E-2"/>
    <n v="18.581632653061224"/>
    <x v="6"/>
  </r>
  <r>
    <x v="2"/>
    <x v="0"/>
    <s v="USD"/>
    <n v="1422483292"/>
    <n v="1419891292"/>
    <b v="0"/>
    <n v="4"/>
    <b v="0"/>
    <n v="1.7647058823529413E-4"/>
    <n v="3"/>
    <x v="6"/>
  </r>
  <r>
    <x v="2"/>
    <x v="0"/>
    <s v="USD"/>
    <n v="1344635088"/>
    <n v="1342043088"/>
    <b v="0"/>
    <n v="3"/>
    <b v="0"/>
    <n v="5.5999999999999999E-3"/>
    <n v="18.666666666666668"/>
    <x v="6"/>
  </r>
  <r>
    <x v="2"/>
    <x v="5"/>
    <s v="CAD"/>
    <n v="1406994583"/>
    <n v="1401810583"/>
    <b v="0"/>
    <n v="1"/>
    <b v="0"/>
    <n v="8.2000000000000007E-3"/>
    <n v="410"/>
    <x v="6"/>
  </r>
  <r>
    <x v="2"/>
    <x v="0"/>
    <s v="USD"/>
    <n v="1407534804"/>
    <n v="1404942804"/>
    <b v="0"/>
    <n v="0"/>
    <b v="0"/>
    <n v="0"/>
    <n v="0"/>
    <x v="6"/>
  </r>
  <r>
    <x v="2"/>
    <x v="5"/>
    <s v="CAD"/>
    <n v="1457967975"/>
    <n v="1455379575"/>
    <b v="0"/>
    <n v="9"/>
    <b v="0"/>
    <n v="3.4200000000000001E-2"/>
    <n v="114"/>
    <x v="6"/>
  </r>
  <r>
    <x v="2"/>
    <x v="0"/>
    <s v="USD"/>
    <n v="1408913291"/>
    <n v="1406321291"/>
    <b v="0"/>
    <n v="2"/>
    <b v="0"/>
    <n v="8.3333333333333339E-4"/>
    <n v="7.5"/>
    <x v="6"/>
  </r>
  <r>
    <x v="2"/>
    <x v="0"/>
    <s v="USD"/>
    <n v="1402852087"/>
    <n v="1400260087"/>
    <b v="0"/>
    <n v="0"/>
    <b v="0"/>
    <n v="0"/>
    <n v="0"/>
    <x v="6"/>
  </r>
  <r>
    <x v="2"/>
    <x v="0"/>
    <s v="USD"/>
    <n v="1398366667"/>
    <n v="1395774667"/>
    <b v="0"/>
    <n v="147"/>
    <b v="0"/>
    <n v="0.14182977777777778"/>
    <n v="43.41727891156463"/>
    <x v="6"/>
  </r>
  <r>
    <x v="2"/>
    <x v="6"/>
    <s v="EUR"/>
    <n v="1435293175"/>
    <n v="1432701175"/>
    <b v="0"/>
    <n v="49"/>
    <b v="0"/>
    <n v="7.8266666666666665E-2"/>
    <n v="23.959183673469386"/>
    <x v="6"/>
  </r>
  <r>
    <x v="2"/>
    <x v="2"/>
    <s v="AUD"/>
    <n v="1432873653"/>
    <n v="1430281653"/>
    <b v="0"/>
    <n v="1"/>
    <b v="0"/>
    <n v="3.8464497269020693E-4"/>
    <n v="5"/>
    <x v="6"/>
  </r>
  <r>
    <x v="2"/>
    <x v="1"/>
    <s v="GBP"/>
    <n v="1460313672"/>
    <n v="1457725272"/>
    <b v="0"/>
    <n v="2"/>
    <b v="0"/>
    <n v="0.125"/>
    <n v="12.5"/>
    <x v="6"/>
  </r>
  <r>
    <x v="2"/>
    <x v="0"/>
    <s v="USD"/>
    <n v="1357432638"/>
    <n v="1354840638"/>
    <b v="0"/>
    <n v="7"/>
    <b v="0"/>
    <n v="1.0500000000000001E-2"/>
    <n v="3"/>
    <x v="6"/>
  </r>
  <r>
    <x v="2"/>
    <x v="5"/>
    <s v="CAD"/>
    <n v="1455232937"/>
    <n v="1453936937"/>
    <b v="0"/>
    <n v="4"/>
    <b v="0"/>
    <n v="0.14083333333333334"/>
    <n v="10.5625"/>
    <x v="6"/>
  </r>
  <r>
    <x v="2"/>
    <x v="0"/>
    <s v="USD"/>
    <n v="1318180033"/>
    <n v="1315588033"/>
    <b v="0"/>
    <n v="27"/>
    <b v="0"/>
    <n v="0.18300055555555556"/>
    <n v="122.00037037037038"/>
    <x v="6"/>
  </r>
  <r>
    <x v="2"/>
    <x v="0"/>
    <s v="USD"/>
    <n v="1377867220"/>
    <n v="1375275220"/>
    <b v="0"/>
    <n v="94"/>
    <b v="0"/>
    <n v="5.0347999999999997E-2"/>
    <n v="267.80851063829789"/>
    <x v="6"/>
  </r>
  <r>
    <x v="2"/>
    <x v="0"/>
    <s v="USD"/>
    <n v="1412393400"/>
    <n v="1409747154"/>
    <b v="0"/>
    <n v="29"/>
    <b v="0"/>
    <n v="0.17933333333333334"/>
    <n v="74.206896551724142"/>
    <x v="6"/>
  </r>
  <r>
    <x v="2"/>
    <x v="0"/>
    <s v="USD"/>
    <n v="1393786877"/>
    <n v="1390330877"/>
    <b v="0"/>
    <n v="7"/>
    <b v="0"/>
    <n v="4.6999999999999999E-4"/>
    <n v="6.7142857142857144"/>
    <x v="6"/>
  </r>
  <r>
    <x v="2"/>
    <x v="0"/>
    <s v="USD"/>
    <n v="1397413095"/>
    <n v="1394821095"/>
    <b v="0"/>
    <n v="22"/>
    <b v="0"/>
    <n v="7.2120000000000004E-2"/>
    <n v="81.954545454545453"/>
    <x v="6"/>
  </r>
  <r>
    <x v="2"/>
    <x v="1"/>
    <s v="GBP"/>
    <n v="1431547468"/>
    <n v="1428955468"/>
    <b v="0"/>
    <n v="1"/>
    <b v="0"/>
    <n v="5.0000000000000001E-3"/>
    <n v="25"/>
    <x v="6"/>
  </r>
  <r>
    <x v="2"/>
    <x v="12"/>
    <s v="EUR"/>
    <n v="1455417571"/>
    <n v="1452825571"/>
    <b v="0"/>
    <n v="10"/>
    <b v="0"/>
    <n v="2.5000000000000001E-2"/>
    <n v="10"/>
    <x v="6"/>
  </r>
  <r>
    <x v="2"/>
    <x v="0"/>
    <s v="USD"/>
    <n v="1468519920"/>
    <n v="1466188338"/>
    <b v="0"/>
    <n v="6"/>
    <b v="0"/>
    <n v="4.0999999999999999E-4"/>
    <n v="6.833333333333333"/>
    <x v="6"/>
  </r>
  <r>
    <x v="2"/>
    <x v="0"/>
    <s v="USD"/>
    <n v="1386568740"/>
    <n v="1383095125"/>
    <b v="0"/>
    <n v="24"/>
    <b v="0"/>
    <n v="5.3124999999999999E-2"/>
    <n v="17.708333333333332"/>
    <x v="6"/>
  </r>
  <r>
    <x v="2"/>
    <x v="0"/>
    <s v="USD"/>
    <n v="1466227190"/>
    <n v="1461043190"/>
    <b v="0"/>
    <n v="15"/>
    <b v="0"/>
    <n v="1.6199999999999999E-2"/>
    <n v="16.2"/>
    <x v="6"/>
  </r>
  <r>
    <x v="2"/>
    <x v="1"/>
    <s v="GBP"/>
    <n v="1402480221"/>
    <n v="1399888221"/>
    <b v="0"/>
    <n v="37"/>
    <b v="0"/>
    <n v="4.9516666666666667E-2"/>
    <n v="80.297297297297291"/>
    <x v="6"/>
  </r>
  <r>
    <x v="2"/>
    <x v="0"/>
    <s v="USD"/>
    <n v="1395627327"/>
    <n v="1393038927"/>
    <b v="0"/>
    <n v="20"/>
    <b v="0"/>
    <n v="1.5900000000000001E-3"/>
    <n v="71.55"/>
    <x v="6"/>
  </r>
  <r>
    <x v="2"/>
    <x v="0"/>
    <s v="USD"/>
    <n v="1333557975"/>
    <n v="1330969575"/>
    <b v="0"/>
    <n v="7"/>
    <b v="0"/>
    <n v="0.41249999999999998"/>
    <n v="23.571428571428573"/>
    <x v="6"/>
  </r>
  <r>
    <x v="2"/>
    <x v="0"/>
    <s v="USD"/>
    <n v="1406148024"/>
    <n v="1403556024"/>
    <b v="0"/>
    <n v="0"/>
    <b v="0"/>
    <n v="0"/>
    <n v="0"/>
    <x v="6"/>
  </r>
  <r>
    <x v="2"/>
    <x v="0"/>
    <s v="USD"/>
    <n v="1334326635"/>
    <n v="1329146235"/>
    <b v="0"/>
    <n v="21"/>
    <b v="0"/>
    <n v="2.93E-2"/>
    <n v="34.88095238095238"/>
    <x v="6"/>
  </r>
  <r>
    <x v="2"/>
    <x v="0"/>
    <s v="USD"/>
    <n v="1479495790"/>
    <n v="1476900190"/>
    <b v="0"/>
    <n v="3"/>
    <b v="0"/>
    <n v="4.4999999999999997E-3"/>
    <n v="15"/>
    <x v="6"/>
  </r>
  <r>
    <x v="2"/>
    <x v="0"/>
    <s v="USD"/>
    <n v="1354919022"/>
    <n v="1352327022"/>
    <b v="0"/>
    <n v="11"/>
    <b v="0"/>
    <n v="5.1000000000000004E-3"/>
    <n v="23.181818181818183"/>
    <x v="6"/>
  </r>
  <r>
    <x v="2"/>
    <x v="0"/>
    <s v="USD"/>
    <n v="1452228790"/>
    <n v="1449636790"/>
    <b v="0"/>
    <n v="1"/>
    <b v="0"/>
    <n v="4.0000000000000002E-4"/>
    <n v="1"/>
    <x v="6"/>
  </r>
  <r>
    <x v="2"/>
    <x v="0"/>
    <s v="USD"/>
    <n v="1421656200"/>
    <n v="1416507211"/>
    <b v="0"/>
    <n v="312"/>
    <b v="0"/>
    <n v="0.35537409090909089"/>
    <n v="100.23371794871794"/>
    <x v="6"/>
  </r>
  <r>
    <x v="2"/>
    <x v="1"/>
    <s v="GBP"/>
    <n v="1408058820"/>
    <n v="1405466820"/>
    <b v="0"/>
    <n v="1"/>
    <b v="0"/>
    <n v="5.0000000000000001E-3"/>
    <n v="5"/>
    <x v="6"/>
  </r>
  <r>
    <x v="2"/>
    <x v="1"/>
    <s v="GBP"/>
    <n v="1381306687"/>
    <n v="1378714687"/>
    <b v="0"/>
    <n v="3"/>
    <b v="0"/>
    <n v="1.6666666666666668E-3"/>
    <n v="3.3333333333333335"/>
    <x v="6"/>
  </r>
  <r>
    <x v="2"/>
    <x v="0"/>
    <s v="USD"/>
    <n v="1459352495"/>
    <n v="1456764095"/>
    <b v="0"/>
    <n v="4"/>
    <b v="0"/>
    <n v="1.325E-3"/>
    <n v="13.25"/>
    <x v="6"/>
  </r>
  <r>
    <x v="2"/>
    <x v="0"/>
    <s v="USD"/>
    <n v="1339273208"/>
    <n v="1334089208"/>
    <b v="0"/>
    <n v="10"/>
    <b v="0"/>
    <n v="3.5704000000000004E-4"/>
    <n v="17.852"/>
    <x v="6"/>
  </r>
  <r>
    <x v="2"/>
    <x v="12"/>
    <s v="EUR"/>
    <n v="1451053313"/>
    <n v="1448461313"/>
    <b v="0"/>
    <n v="8"/>
    <b v="0"/>
    <n v="8.3000000000000004E-2"/>
    <n v="10.375"/>
    <x v="6"/>
  </r>
  <r>
    <x v="2"/>
    <x v="2"/>
    <s v="AUD"/>
    <n v="1396666779"/>
    <n v="1394078379"/>
    <b v="0"/>
    <n v="3"/>
    <b v="0"/>
    <n v="2.4222222222222221E-2"/>
    <n v="36.333333333333336"/>
    <x v="6"/>
  </r>
  <r>
    <x v="2"/>
    <x v="0"/>
    <s v="USD"/>
    <n v="1396810864"/>
    <n v="1395687664"/>
    <b v="0"/>
    <n v="1"/>
    <b v="0"/>
    <n v="2.3809523809523812E-3"/>
    <n v="5"/>
    <x v="6"/>
  </r>
  <r>
    <x v="2"/>
    <x v="0"/>
    <s v="USD"/>
    <n v="1319835400"/>
    <n v="1315947400"/>
    <b v="0"/>
    <n v="0"/>
    <b v="0"/>
    <n v="0"/>
    <n v="0"/>
    <x v="6"/>
  </r>
  <r>
    <x v="2"/>
    <x v="0"/>
    <s v="USD"/>
    <n v="1457904316"/>
    <n v="1455315916"/>
    <b v="0"/>
    <n v="5"/>
    <b v="0"/>
    <n v="1.16E-4"/>
    <n v="5.8"/>
    <x v="6"/>
  </r>
  <r>
    <x v="2"/>
    <x v="1"/>
    <s v="GBP"/>
    <n v="1369932825"/>
    <n v="1368723225"/>
    <b v="0"/>
    <n v="0"/>
    <b v="0"/>
    <n v="0"/>
    <n v="0"/>
    <x v="6"/>
  </r>
  <r>
    <x v="2"/>
    <x v="0"/>
    <s v="USD"/>
    <n v="1397910848"/>
    <n v="1395318848"/>
    <b v="0"/>
    <n v="3"/>
    <b v="0"/>
    <n v="2.2000000000000001E-3"/>
    <n v="3.6666666666666665"/>
    <x v="6"/>
  </r>
  <r>
    <x v="2"/>
    <x v="0"/>
    <s v="USD"/>
    <n v="1430409651"/>
    <n v="1427817651"/>
    <b v="0"/>
    <n v="7"/>
    <b v="0"/>
    <n v="4.7222222222222223E-3"/>
    <n v="60.714285714285715"/>
    <x v="6"/>
  </r>
  <r>
    <x v="2"/>
    <x v="1"/>
    <s v="GBP"/>
    <n v="1443193130"/>
    <n v="1438009130"/>
    <b v="0"/>
    <n v="0"/>
    <b v="0"/>
    <n v="0"/>
    <n v="0"/>
    <x v="6"/>
  </r>
  <r>
    <x v="2"/>
    <x v="0"/>
    <s v="USD"/>
    <n v="1468482694"/>
    <n v="1465890694"/>
    <b v="0"/>
    <n v="2"/>
    <b v="0"/>
    <n v="5.0000000000000001E-3"/>
    <n v="5"/>
    <x v="6"/>
  </r>
  <r>
    <x v="2"/>
    <x v="0"/>
    <s v="USD"/>
    <n v="1416000600"/>
    <n v="1413318600"/>
    <b v="0"/>
    <n v="23"/>
    <b v="0"/>
    <n v="1.6714285714285713E-2"/>
    <n v="25.434782608695652"/>
    <x v="6"/>
  </r>
  <r>
    <x v="2"/>
    <x v="1"/>
    <s v="GBP"/>
    <n v="1407425717"/>
    <n v="1404833717"/>
    <b v="0"/>
    <n v="1"/>
    <b v="0"/>
    <n v="1E-3"/>
    <n v="1"/>
    <x v="6"/>
  </r>
  <r>
    <x v="2"/>
    <x v="0"/>
    <s v="USD"/>
    <n v="1465107693"/>
    <n v="1462515693"/>
    <b v="0"/>
    <n v="2"/>
    <b v="0"/>
    <n v="1.0499999999999999E-3"/>
    <n v="10.5"/>
    <x v="6"/>
  </r>
  <r>
    <x v="2"/>
    <x v="0"/>
    <s v="USD"/>
    <n v="1416963300"/>
    <n v="1411775700"/>
    <b v="0"/>
    <n v="3"/>
    <b v="0"/>
    <n v="2.2000000000000001E-3"/>
    <n v="3.6666666666666665"/>
    <x v="6"/>
  </r>
  <r>
    <x v="2"/>
    <x v="2"/>
    <s v="AUD"/>
    <n v="1450993668"/>
    <n v="1448401668"/>
    <b v="0"/>
    <n v="0"/>
    <b v="0"/>
    <n v="0"/>
    <n v="0"/>
    <x v="6"/>
  </r>
  <r>
    <x v="2"/>
    <x v="5"/>
    <s v="CAD"/>
    <n v="1483238771"/>
    <n v="1480646771"/>
    <b v="0"/>
    <n v="13"/>
    <b v="0"/>
    <n v="0.14380000000000001"/>
    <n v="110.61538461538461"/>
    <x v="6"/>
  </r>
  <r>
    <x v="2"/>
    <x v="1"/>
    <s v="GBP"/>
    <n v="1406799981"/>
    <n v="1404207981"/>
    <b v="0"/>
    <n v="1"/>
    <b v="0"/>
    <n v="6.6666666666666671E-3"/>
    <n v="20"/>
    <x v="6"/>
  </r>
  <r>
    <x v="2"/>
    <x v="2"/>
    <s v="AUD"/>
    <n v="1417235580"/>
    <n v="1416034228"/>
    <b v="0"/>
    <n v="1"/>
    <b v="0"/>
    <n v="4.0000000000000003E-5"/>
    <n v="1"/>
    <x v="6"/>
  </r>
  <r>
    <x v="2"/>
    <x v="12"/>
    <s v="EUR"/>
    <n v="1470527094"/>
    <n v="1467935094"/>
    <b v="0"/>
    <n v="1"/>
    <b v="0"/>
    <n v="0.05"/>
    <n v="50"/>
    <x v="6"/>
  </r>
  <r>
    <x v="2"/>
    <x v="6"/>
    <s v="EUR"/>
    <n v="1450541229"/>
    <n v="1447949229"/>
    <b v="0"/>
    <n v="6"/>
    <b v="0"/>
    <n v="6.4439140811455853E-2"/>
    <n v="45"/>
    <x v="6"/>
  </r>
  <r>
    <x v="2"/>
    <x v="0"/>
    <s v="USD"/>
    <n v="1461440421"/>
    <n v="1458848421"/>
    <b v="0"/>
    <n v="39"/>
    <b v="0"/>
    <n v="0.39500000000000002"/>
    <n v="253.2051282051282"/>
    <x v="6"/>
  </r>
  <r>
    <x v="2"/>
    <x v="0"/>
    <s v="USD"/>
    <n v="1485035131"/>
    <n v="1483307131"/>
    <b v="0"/>
    <n v="4"/>
    <b v="0"/>
    <n v="3.5714285714285713E-3"/>
    <n v="31.25"/>
    <x v="6"/>
  </r>
  <r>
    <x v="2"/>
    <x v="0"/>
    <s v="USD"/>
    <n v="1420100426"/>
    <n v="1417508426"/>
    <b v="0"/>
    <n v="1"/>
    <b v="0"/>
    <n v="6.2500000000000001E-4"/>
    <n v="5"/>
    <x v="6"/>
  </r>
  <r>
    <x v="2"/>
    <x v="1"/>
    <s v="GBP"/>
    <n v="1438859121"/>
    <n v="1436267121"/>
    <b v="0"/>
    <n v="0"/>
    <b v="0"/>
    <n v="0"/>
    <n v="0"/>
    <x v="6"/>
  </r>
  <r>
    <x v="2"/>
    <x v="12"/>
    <s v="EUR"/>
    <n v="1436460450"/>
    <n v="1433868450"/>
    <b v="0"/>
    <n v="0"/>
    <b v="0"/>
    <n v="0"/>
    <n v="0"/>
    <x v="6"/>
  </r>
  <r>
    <x v="2"/>
    <x v="0"/>
    <s v="USD"/>
    <n v="1424131727"/>
    <n v="1421539727"/>
    <b v="0"/>
    <n v="0"/>
    <b v="0"/>
    <n v="0"/>
    <n v="0"/>
    <x v="6"/>
  </r>
  <r>
    <x v="2"/>
    <x v="0"/>
    <s v="USD"/>
    <n v="1450327126"/>
    <n v="1447735126"/>
    <b v="0"/>
    <n v="8"/>
    <b v="0"/>
    <n v="4.1333333333333335E-3"/>
    <n v="23.25"/>
    <x v="6"/>
  </r>
  <r>
    <x v="2"/>
    <x v="0"/>
    <s v="USD"/>
    <n v="1430281320"/>
    <n v="1427689320"/>
    <b v="0"/>
    <n v="0"/>
    <b v="0"/>
    <n v="0"/>
    <n v="0"/>
    <x v="7"/>
  </r>
  <r>
    <x v="2"/>
    <x v="0"/>
    <s v="USD"/>
    <n v="1412272592"/>
    <n v="1407088592"/>
    <b v="0"/>
    <n v="1"/>
    <b v="0"/>
    <n v="1.25E-3"/>
    <n v="100"/>
    <x v="7"/>
  </r>
  <r>
    <x v="2"/>
    <x v="0"/>
    <s v="USD"/>
    <n v="1399071173"/>
    <n v="1395787973"/>
    <b v="0"/>
    <n v="12"/>
    <b v="0"/>
    <n v="8.8333333333333333E-2"/>
    <n v="44.166666666666664"/>
    <x v="7"/>
  </r>
  <r>
    <x v="2"/>
    <x v="5"/>
    <s v="CAD"/>
    <n v="1413760783"/>
    <n v="1408576783"/>
    <b v="0"/>
    <n v="0"/>
    <b v="0"/>
    <n v="0"/>
    <n v="0"/>
    <x v="7"/>
  </r>
  <r>
    <x v="2"/>
    <x v="0"/>
    <s v="USD"/>
    <n v="1480568781"/>
    <n v="1477973181"/>
    <b v="0"/>
    <n v="3"/>
    <b v="0"/>
    <n v="4.8666666666666667E-3"/>
    <n v="24.333333333333332"/>
    <x v="7"/>
  </r>
  <r>
    <x v="2"/>
    <x v="0"/>
    <s v="USD"/>
    <n v="1466096566"/>
    <n v="1463504566"/>
    <b v="0"/>
    <n v="2"/>
    <b v="0"/>
    <n v="1.5E-3"/>
    <n v="37.5"/>
    <x v="7"/>
  </r>
  <r>
    <x v="2"/>
    <x v="0"/>
    <s v="USD"/>
    <n v="1452293675"/>
    <n v="1447109675"/>
    <b v="0"/>
    <n v="6"/>
    <b v="0"/>
    <n v="0.1008"/>
    <n v="42"/>
    <x v="7"/>
  </r>
  <r>
    <x v="2"/>
    <x v="0"/>
    <s v="USD"/>
    <n v="1441592863"/>
    <n v="1439000863"/>
    <b v="0"/>
    <n v="0"/>
    <b v="0"/>
    <n v="0"/>
    <n v="0"/>
    <x v="7"/>
  </r>
  <r>
    <x v="2"/>
    <x v="0"/>
    <s v="USD"/>
    <n v="1431709312"/>
    <n v="1429117312"/>
    <b v="0"/>
    <n v="15"/>
    <b v="0"/>
    <n v="5.6937500000000002E-2"/>
    <n v="60.733333333333334"/>
    <x v="7"/>
  </r>
  <r>
    <x v="2"/>
    <x v="0"/>
    <s v="USD"/>
    <n v="1434647305"/>
    <n v="1432055305"/>
    <b v="0"/>
    <n v="1"/>
    <b v="0"/>
    <n v="6.2500000000000003E-3"/>
    <n v="50"/>
    <x v="7"/>
  </r>
  <r>
    <x v="2"/>
    <x v="0"/>
    <s v="USD"/>
    <n v="1441507006"/>
    <n v="1438915006"/>
    <b v="0"/>
    <n v="3"/>
    <b v="0"/>
    <n v="6.5000000000000002E-2"/>
    <n v="108.33333333333333"/>
    <x v="7"/>
  </r>
  <r>
    <x v="2"/>
    <x v="0"/>
    <s v="USD"/>
    <n v="1408040408"/>
    <n v="1405448408"/>
    <b v="0"/>
    <n v="8"/>
    <b v="0"/>
    <n v="7.5199999999999998E-3"/>
    <n v="23.5"/>
    <x v="7"/>
  </r>
  <r>
    <x v="2"/>
    <x v="0"/>
    <s v="USD"/>
    <n v="1424742162"/>
    <n v="1422150162"/>
    <b v="0"/>
    <n v="0"/>
    <b v="0"/>
    <n v="0"/>
    <n v="0"/>
    <x v="7"/>
  </r>
  <r>
    <x v="2"/>
    <x v="0"/>
    <s v="USD"/>
    <n v="1417795480"/>
    <n v="1412607880"/>
    <b v="0"/>
    <n v="3"/>
    <b v="0"/>
    <n v="1.5100000000000001E-2"/>
    <n v="50.333333333333336"/>
    <x v="7"/>
  </r>
  <r>
    <x v="2"/>
    <x v="0"/>
    <s v="USD"/>
    <n v="1418091128"/>
    <n v="1415499128"/>
    <b v="0"/>
    <n v="3"/>
    <b v="0"/>
    <n v="4.6666666666666671E-3"/>
    <n v="11.666666666666666"/>
    <x v="7"/>
  </r>
  <r>
    <x v="2"/>
    <x v="0"/>
    <s v="USD"/>
    <n v="1435679100"/>
    <n v="1433006765"/>
    <b v="0"/>
    <n v="0"/>
    <b v="0"/>
    <n v="0"/>
    <n v="0"/>
    <x v="7"/>
  </r>
  <r>
    <x v="2"/>
    <x v="0"/>
    <s v="USD"/>
    <n v="1427510586"/>
    <n v="1424922186"/>
    <b v="0"/>
    <n v="19"/>
    <b v="0"/>
    <n v="3.85E-2"/>
    <n v="60.789473684210527"/>
    <x v="7"/>
  </r>
  <r>
    <x v="2"/>
    <x v="0"/>
    <s v="USD"/>
    <n v="1432047989"/>
    <n v="1430233589"/>
    <b v="0"/>
    <n v="0"/>
    <b v="0"/>
    <n v="0"/>
    <n v="0"/>
    <x v="7"/>
  </r>
  <r>
    <x v="2"/>
    <x v="0"/>
    <s v="USD"/>
    <n v="1411662264"/>
    <n v="1408983864"/>
    <b v="0"/>
    <n v="2"/>
    <b v="0"/>
    <n v="5.8333333333333338E-4"/>
    <n v="17.5"/>
    <x v="7"/>
  </r>
  <r>
    <x v="2"/>
    <x v="0"/>
    <s v="USD"/>
    <n v="1407604920"/>
    <n v="1405012920"/>
    <b v="0"/>
    <n v="0"/>
    <b v="0"/>
    <n v="0"/>
    <n v="0"/>
    <x v="7"/>
  </r>
  <r>
    <x v="2"/>
    <x v="0"/>
    <s v="USD"/>
    <n v="1466270582"/>
    <n v="1463678582"/>
    <b v="0"/>
    <n v="0"/>
    <b v="0"/>
    <n v="0"/>
    <n v="0"/>
    <x v="7"/>
  </r>
  <r>
    <x v="2"/>
    <x v="0"/>
    <s v="USD"/>
    <n v="1404623330"/>
    <n v="1401685730"/>
    <b v="0"/>
    <n v="25"/>
    <b v="0"/>
    <n v="0.20705000000000001"/>
    <n v="82.82"/>
    <x v="7"/>
  </r>
  <r>
    <x v="2"/>
    <x v="0"/>
    <s v="USD"/>
    <n v="1435291200"/>
    <n v="1432640342"/>
    <b v="0"/>
    <n v="8"/>
    <b v="0"/>
    <n v="0.19139999999999999"/>
    <n v="358.875"/>
    <x v="7"/>
  </r>
  <r>
    <x v="2"/>
    <x v="0"/>
    <s v="USD"/>
    <n v="1410543495"/>
    <n v="1407865095"/>
    <b v="0"/>
    <n v="16"/>
    <b v="0"/>
    <n v="1.6316666666666667E-2"/>
    <n v="61.1875"/>
    <x v="7"/>
  </r>
  <r>
    <x v="2"/>
    <x v="0"/>
    <s v="USD"/>
    <n v="1474507065"/>
    <n v="1471915065"/>
    <b v="0"/>
    <n v="3"/>
    <b v="0"/>
    <n v="5.6666666666666664E-2"/>
    <n v="340"/>
    <x v="7"/>
  </r>
  <r>
    <x v="2"/>
    <x v="0"/>
    <s v="USD"/>
    <n v="1424593763"/>
    <n v="1422001763"/>
    <b v="0"/>
    <n v="3"/>
    <b v="0"/>
    <n v="1.6999999999999999E-3"/>
    <n v="5.666666666666667"/>
    <x v="7"/>
  </r>
  <r>
    <x v="2"/>
    <x v="1"/>
    <s v="GBP"/>
    <n v="1433021171"/>
    <n v="1430429171"/>
    <b v="0"/>
    <n v="2"/>
    <b v="0"/>
    <n v="4.0000000000000001E-3"/>
    <n v="50"/>
    <x v="7"/>
  </r>
  <r>
    <x v="2"/>
    <x v="0"/>
    <s v="USD"/>
    <n v="1415909927"/>
    <n v="1414351127"/>
    <b v="0"/>
    <n v="1"/>
    <b v="0"/>
    <n v="1E-3"/>
    <n v="25"/>
    <x v="7"/>
  </r>
  <r>
    <x v="2"/>
    <x v="0"/>
    <s v="USD"/>
    <n v="1408551752"/>
    <n v="1405959752"/>
    <b v="0"/>
    <n v="0"/>
    <b v="0"/>
    <n v="0"/>
    <n v="0"/>
    <x v="7"/>
  </r>
  <r>
    <x v="2"/>
    <x v="0"/>
    <s v="USD"/>
    <n v="1438576057"/>
    <n v="1435552057"/>
    <b v="0"/>
    <n v="1"/>
    <b v="0"/>
    <n v="2.4000000000000001E-4"/>
    <n v="30"/>
    <x v="7"/>
  </r>
  <r>
    <x v="2"/>
    <x v="0"/>
    <s v="USD"/>
    <n v="1462738327"/>
    <n v="1460146327"/>
    <b v="0"/>
    <n v="19"/>
    <b v="0"/>
    <n v="5.906666666666667E-2"/>
    <n v="46.631578947368418"/>
    <x v="7"/>
  </r>
  <r>
    <x v="2"/>
    <x v="0"/>
    <s v="USD"/>
    <n v="1436981339"/>
    <n v="1434389339"/>
    <b v="0"/>
    <n v="9"/>
    <b v="0"/>
    <n v="2.9250000000000002E-2"/>
    <n v="65"/>
    <x v="7"/>
  </r>
  <r>
    <x v="2"/>
    <x v="2"/>
    <s v="AUD"/>
    <n v="1488805200"/>
    <n v="1484094498"/>
    <b v="0"/>
    <n v="1"/>
    <b v="0"/>
    <n v="5.7142857142857142E-5"/>
    <n v="10"/>
    <x v="7"/>
  </r>
  <r>
    <x v="2"/>
    <x v="1"/>
    <s v="GBP"/>
    <n v="1413388296"/>
    <n v="1410796296"/>
    <b v="0"/>
    <n v="0"/>
    <b v="0"/>
    <n v="0"/>
    <n v="0"/>
    <x v="7"/>
  </r>
  <r>
    <x v="2"/>
    <x v="0"/>
    <s v="USD"/>
    <n v="1408225452"/>
    <n v="1405633452"/>
    <b v="0"/>
    <n v="1"/>
    <b v="0"/>
    <n v="6.666666666666667E-5"/>
    <n v="5"/>
    <x v="7"/>
  </r>
  <r>
    <x v="2"/>
    <x v="5"/>
    <s v="CAD"/>
    <n v="1446052627"/>
    <n v="1443460627"/>
    <b v="0"/>
    <n v="5"/>
    <b v="0"/>
    <n v="5.3333333333333337E-2"/>
    <n v="640"/>
    <x v="7"/>
  </r>
  <r>
    <x v="2"/>
    <x v="0"/>
    <s v="USD"/>
    <n v="1403983314"/>
    <n v="1400786514"/>
    <b v="0"/>
    <n v="85"/>
    <b v="0"/>
    <n v="0.11749999999999999"/>
    <n v="69.117647058823536"/>
    <x v="7"/>
  </r>
  <r>
    <x v="2"/>
    <x v="0"/>
    <s v="USD"/>
    <n v="1425197321"/>
    <n v="1422605321"/>
    <b v="0"/>
    <n v="3"/>
    <b v="0"/>
    <n v="8.0000000000000007E-5"/>
    <n v="1.3333333333333333"/>
    <x v="7"/>
  </r>
  <r>
    <x v="2"/>
    <x v="0"/>
    <s v="USD"/>
    <n v="1484239320"/>
    <n v="1482609088"/>
    <b v="0"/>
    <n v="4"/>
    <b v="0"/>
    <n v="4.2000000000000003E-2"/>
    <n v="10.5"/>
    <x v="7"/>
  </r>
  <r>
    <x v="2"/>
    <x v="0"/>
    <s v="USD"/>
    <n v="1478059140"/>
    <n v="1476391223"/>
    <b v="0"/>
    <n v="3"/>
    <b v="0"/>
    <n v="0.04"/>
    <n v="33.333333333333336"/>
    <x v="7"/>
  </r>
  <r>
    <x v="0"/>
    <x v="1"/>
    <s v="GBP"/>
    <n v="1486391011"/>
    <n v="1483712611"/>
    <b v="0"/>
    <n v="375"/>
    <b v="1"/>
    <n v="1.0493636363636363"/>
    <n v="61.562666666666665"/>
    <x v="8"/>
  </r>
  <r>
    <x v="0"/>
    <x v="0"/>
    <s v="USD"/>
    <n v="1433736000"/>
    <n v="1430945149"/>
    <b v="0"/>
    <n v="111"/>
    <b v="1"/>
    <n v="1.0544"/>
    <n v="118.73873873873873"/>
    <x v="8"/>
  </r>
  <r>
    <x v="0"/>
    <x v="1"/>
    <s v="GBP"/>
    <n v="1433198520"/>
    <n v="1430340195"/>
    <b v="0"/>
    <n v="123"/>
    <b v="1"/>
    <n v="1.0673333333333332"/>
    <n v="65.081300813008127"/>
    <x v="8"/>
  </r>
  <r>
    <x v="0"/>
    <x v="0"/>
    <s v="USD"/>
    <n v="1431885600"/>
    <n v="1429133323"/>
    <b v="0"/>
    <n v="70"/>
    <b v="1"/>
    <n v="1.0412571428571429"/>
    <n v="130.15714285714284"/>
    <x v="8"/>
  </r>
  <r>
    <x v="0"/>
    <x v="5"/>
    <s v="CAD"/>
    <n v="1482943740"/>
    <n v="1481129340"/>
    <b v="0"/>
    <n v="85"/>
    <b v="1"/>
    <n v="1.6054999999999999"/>
    <n v="37.776470588235291"/>
    <x v="8"/>
  </r>
  <r>
    <x v="0"/>
    <x v="0"/>
    <s v="USD"/>
    <n v="1467242995"/>
    <n v="1465428595"/>
    <b v="0"/>
    <n v="86"/>
    <b v="1"/>
    <n v="1.0777777777777777"/>
    <n v="112.79069767441861"/>
    <x v="8"/>
  </r>
  <r>
    <x v="0"/>
    <x v="0"/>
    <s v="USD"/>
    <n v="1409500725"/>
    <n v="1406908725"/>
    <b v="0"/>
    <n v="13"/>
    <b v="1"/>
    <n v="1.35"/>
    <n v="51.92307692307692"/>
    <x v="8"/>
  </r>
  <r>
    <x v="0"/>
    <x v="0"/>
    <s v="USD"/>
    <n v="1458480560"/>
    <n v="1455892160"/>
    <b v="0"/>
    <n v="33"/>
    <b v="1"/>
    <n v="1.0907407407407408"/>
    <n v="89.242424242424249"/>
    <x v="8"/>
  </r>
  <r>
    <x v="0"/>
    <x v="1"/>
    <s v="GBP"/>
    <n v="1486814978"/>
    <n v="1484222978"/>
    <b v="0"/>
    <n v="15"/>
    <b v="1"/>
    <n v="2.9"/>
    <n v="19.333333333333332"/>
    <x v="8"/>
  </r>
  <r>
    <x v="0"/>
    <x v="0"/>
    <s v="USD"/>
    <n v="1460223453"/>
    <n v="1455043053"/>
    <b v="0"/>
    <n v="273"/>
    <b v="1"/>
    <n v="1.0395714285714286"/>
    <n v="79.967032967032964"/>
    <x v="8"/>
  </r>
  <r>
    <x v="0"/>
    <x v="17"/>
    <s v="EUR"/>
    <n v="1428493379"/>
    <n v="1425901379"/>
    <b v="0"/>
    <n v="714"/>
    <b v="1"/>
    <n v="3.2223999999999999"/>
    <n v="56.414565826330531"/>
    <x v="8"/>
  </r>
  <r>
    <x v="0"/>
    <x v="13"/>
    <s v="EUR"/>
    <n v="1450602000"/>
    <n v="1445415653"/>
    <b v="0"/>
    <n v="170"/>
    <b v="1"/>
    <n v="1.35"/>
    <n v="79.411764705882348"/>
    <x v="8"/>
  </r>
  <r>
    <x v="0"/>
    <x v="1"/>
    <s v="GBP"/>
    <n v="1450467539"/>
    <n v="1447875539"/>
    <b v="0"/>
    <n v="512"/>
    <b v="1"/>
    <n v="2.6991034482758622"/>
    <n v="76.439453125"/>
    <x v="8"/>
  </r>
  <r>
    <x v="0"/>
    <x v="0"/>
    <s v="USD"/>
    <n v="1465797540"/>
    <n v="1463155034"/>
    <b v="0"/>
    <n v="314"/>
    <b v="1"/>
    <n v="2.5329333333333333"/>
    <n v="121"/>
    <x v="8"/>
  </r>
  <r>
    <x v="0"/>
    <x v="0"/>
    <s v="USD"/>
    <n v="1451530800"/>
    <n v="1448463086"/>
    <b v="0"/>
    <n v="167"/>
    <b v="1"/>
    <n v="2.6059999999999999"/>
    <n v="54.616766467065865"/>
    <x v="8"/>
  </r>
  <r>
    <x v="0"/>
    <x v="1"/>
    <s v="GBP"/>
    <n v="1436380200"/>
    <n v="1433615400"/>
    <b v="0"/>
    <n v="9"/>
    <b v="1"/>
    <n v="1.0131677953348381"/>
    <n v="299.22222222222223"/>
    <x v="8"/>
  </r>
  <r>
    <x v="0"/>
    <x v="0"/>
    <s v="USD"/>
    <n v="1429183656"/>
    <n v="1427369256"/>
    <b v="0"/>
    <n v="103"/>
    <b v="1"/>
    <n v="1.2560416666666667"/>
    <n v="58.533980582524272"/>
    <x v="8"/>
  </r>
  <r>
    <x v="0"/>
    <x v="1"/>
    <s v="GBP"/>
    <n v="1468593246"/>
    <n v="1466001246"/>
    <b v="0"/>
    <n v="111"/>
    <b v="1"/>
    <n v="1.0243783333333334"/>
    <n v="55.371801801801809"/>
    <x v="8"/>
  </r>
  <r>
    <x v="0"/>
    <x v="2"/>
    <s v="AUD"/>
    <n v="1435388154"/>
    <n v="1432796154"/>
    <b v="0"/>
    <n v="271"/>
    <b v="1"/>
    <n v="1.99244"/>
    <n v="183.80442804428046"/>
    <x v="8"/>
  </r>
  <r>
    <x v="0"/>
    <x v="0"/>
    <s v="USD"/>
    <n v="1433083527"/>
    <n v="1430491527"/>
    <b v="0"/>
    <n v="101"/>
    <b v="1"/>
    <n v="1.0245398773006136"/>
    <n v="165.34653465346534"/>
    <x v="8"/>
  </r>
  <r>
    <x v="0"/>
    <x v="0"/>
    <s v="USD"/>
    <n v="1449205200"/>
    <n v="1445363833"/>
    <b v="0"/>
    <n v="57"/>
    <b v="1"/>
    <n v="1.0294615384615384"/>
    <n v="234.78947368421052"/>
    <x v="8"/>
  </r>
  <r>
    <x v="0"/>
    <x v="12"/>
    <s v="EUR"/>
    <n v="1434197351"/>
    <n v="1431605351"/>
    <b v="0"/>
    <n v="62"/>
    <b v="1"/>
    <n v="1.0086153846153847"/>
    <n v="211.48387096774192"/>
    <x v="8"/>
  </r>
  <r>
    <x v="0"/>
    <x v="15"/>
    <s v="EUR"/>
    <n v="1489238940"/>
    <n v="1486406253"/>
    <b v="0"/>
    <n v="32"/>
    <b v="1"/>
    <n v="1.1499999999999999"/>
    <n v="32.34375"/>
    <x v="8"/>
  </r>
  <r>
    <x v="0"/>
    <x v="13"/>
    <s v="EUR"/>
    <n v="1459418400"/>
    <n v="1456827573"/>
    <b v="0"/>
    <n v="141"/>
    <b v="1"/>
    <n v="1.0416766467065868"/>
    <n v="123.37588652482269"/>
    <x v="8"/>
  </r>
  <r>
    <x v="0"/>
    <x v="0"/>
    <s v="USD"/>
    <n v="1458835264"/>
    <n v="1456246864"/>
    <b v="0"/>
    <n v="75"/>
    <b v="1"/>
    <n v="1.5529999999999999"/>
    <n v="207.06666666666666"/>
    <x v="8"/>
  </r>
  <r>
    <x v="0"/>
    <x v="0"/>
    <s v="USD"/>
    <n v="1488053905"/>
    <n v="1485461905"/>
    <b v="0"/>
    <n v="46"/>
    <b v="1"/>
    <n v="1.06"/>
    <n v="138.2608695652174"/>
    <x v="8"/>
  </r>
  <r>
    <x v="0"/>
    <x v="11"/>
    <s v="SEK"/>
    <n v="1433106000"/>
    <n v="1431124572"/>
    <b v="0"/>
    <n v="103"/>
    <b v="1"/>
    <n v="2.5431499999999998"/>
    <n v="493.81553398058253"/>
    <x v="8"/>
  </r>
  <r>
    <x v="0"/>
    <x v="5"/>
    <s v="CAD"/>
    <n v="1465505261"/>
    <n v="1464209261"/>
    <b v="0"/>
    <n v="6"/>
    <b v="1"/>
    <n v="1.0109999999999999"/>
    <n v="168.5"/>
    <x v="8"/>
  </r>
  <r>
    <x v="0"/>
    <x v="0"/>
    <s v="USD"/>
    <n v="1448586000"/>
    <n v="1447195695"/>
    <b v="0"/>
    <n v="83"/>
    <b v="1"/>
    <n v="1.2904"/>
    <n v="38.867469879518069"/>
    <x v="8"/>
  </r>
  <r>
    <x v="0"/>
    <x v="1"/>
    <s v="GBP"/>
    <n v="1485886100"/>
    <n v="1482862100"/>
    <b v="0"/>
    <n v="108"/>
    <b v="1"/>
    <n v="1.0223076923076924"/>
    <n v="61.527777777777779"/>
    <x v="8"/>
  </r>
  <r>
    <x v="0"/>
    <x v="0"/>
    <s v="USD"/>
    <n v="1433880605"/>
    <n v="1428696605"/>
    <b v="0"/>
    <n v="25"/>
    <b v="1"/>
    <n v="1.3180000000000001"/>
    <n v="105.44"/>
    <x v="8"/>
  </r>
  <r>
    <x v="0"/>
    <x v="0"/>
    <s v="USD"/>
    <n v="1401487756"/>
    <n v="1398895756"/>
    <b v="0"/>
    <n v="549"/>
    <b v="1"/>
    <n v="7.8608020000000005"/>
    <n v="71.592003642987251"/>
    <x v="8"/>
  </r>
  <r>
    <x v="0"/>
    <x v="0"/>
    <s v="USD"/>
    <n v="1443826980"/>
    <n v="1441032457"/>
    <b v="0"/>
    <n v="222"/>
    <b v="1"/>
    <n v="1.4570000000000001"/>
    <n v="91.882882882882882"/>
    <x v="8"/>
  </r>
  <r>
    <x v="0"/>
    <x v="0"/>
    <s v="USD"/>
    <n v="1468524340"/>
    <n v="1465932340"/>
    <b v="0"/>
    <n v="183"/>
    <b v="1"/>
    <n v="1.026"/>
    <n v="148.57377049180329"/>
    <x v="8"/>
  </r>
  <r>
    <x v="0"/>
    <x v="0"/>
    <s v="USD"/>
    <n v="1446346800"/>
    <n v="1443714800"/>
    <b v="0"/>
    <n v="89"/>
    <b v="1"/>
    <n v="1.7227777777777777"/>
    <n v="174.2134831460674"/>
    <x v="8"/>
  </r>
  <r>
    <x v="0"/>
    <x v="0"/>
    <s v="USD"/>
    <n v="1476961513"/>
    <n v="1474369513"/>
    <b v="0"/>
    <n v="253"/>
    <b v="1"/>
    <n v="1.5916819571865444"/>
    <n v="102.86166007905139"/>
    <x v="8"/>
  </r>
  <r>
    <x v="0"/>
    <x v="12"/>
    <s v="EUR"/>
    <n v="1440515112"/>
    <n v="1437923112"/>
    <b v="0"/>
    <n v="140"/>
    <b v="1"/>
    <n v="1.0376666666666667"/>
    <n v="111.17857142857143"/>
    <x v="8"/>
  </r>
  <r>
    <x v="0"/>
    <x v="1"/>
    <s v="GBP"/>
    <n v="1480809600"/>
    <n v="1478431488"/>
    <b v="0"/>
    <n v="103"/>
    <b v="1"/>
    <n v="1.1140954545454547"/>
    <n v="23.796213592233013"/>
    <x v="8"/>
  </r>
  <r>
    <x v="0"/>
    <x v="5"/>
    <s v="CAD"/>
    <n v="1459483200"/>
    <n v="1456852647"/>
    <b v="0"/>
    <n v="138"/>
    <b v="1"/>
    <n v="2.80375"/>
    <n v="81.268115942028984"/>
    <x v="8"/>
  </r>
  <r>
    <x v="0"/>
    <x v="0"/>
    <s v="USD"/>
    <n v="1478754909"/>
    <n v="1476159309"/>
    <b v="0"/>
    <n v="191"/>
    <b v="1"/>
    <n v="1.1210606060606061"/>
    <n v="116.21465968586388"/>
    <x v="8"/>
  </r>
  <r>
    <x v="1"/>
    <x v="0"/>
    <s v="USD"/>
    <n v="1402060302"/>
    <n v="1396876302"/>
    <b v="0"/>
    <n v="18"/>
    <b v="0"/>
    <n v="7.0666666666666669E-2"/>
    <n v="58.888888888888886"/>
    <x v="4"/>
  </r>
  <r>
    <x v="1"/>
    <x v="0"/>
    <s v="USD"/>
    <n v="1382478278"/>
    <n v="1377294278"/>
    <b v="0"/>
    <n v="3"/>
    <b v="0"/>
    <n v="4.3999999999999997E-2"/>
    <n v="44"/>
    <x v="4"/>
  </r>
  <r>
    <x v="1"/>
    <x v="0"/>
    <s v="USD"/>
    <n v="1398042000"/>
    <n v="1395089981"/>
    <b v="0"/>
    <n v="40"/>
    <b v="0"/>
    <n v="3.8739999999999997E-2"/>
    <n v="48.424999999999997"/>
    <x v="4"/>
  </r>
  <r>
    <x v="1"/>
    <x v="0"/>
    <s v="USD"/>
    <n v="1407394800"/>
    <n v="1404770616"/>
    <b v="0"/>
    <n v="0"/>
    <b v="0"/>
    <n v="0"/>
    <n v="0"/>
    <x v="4"/>
  </r>
  <r>
    <x v="1"/>
    <x v="0"/>
    <s v="USD"/>
    <n v="1317231008"/>
    <n v="1312047008"/>
    <b v="0"/>
    <n v="24"/>
    <b v="0"/>
    <n v="0.29299999999999998"/>
    <n v="61.041666666666664"/>
    <x v="4"/>
  </r>
  <r>
    <x v="1"/>
    <x v="0"/>
    <s v="USD"/>
    <n v="1334592000"/>
    <n v="1331982127"/>
    <b v="0"/>
    <n v="1"/>
    <b v="0"/>
    <n v="9.0909090909090905E-3"/>
    <n v="25"/>
    <x v="4"/>
  </r>
  <r>
    <x v="1"/>
    <x v="0"/>
    <s v="USD"/>
    <n v="1298589630"/>
    <n v="1295997630"/>
    <b v="0"/>
    <n v="0"/>
    <b v="0"/>
    <n v="0"/>
    <n v="0"/>
    <x v="4"/>
  </r>
  <r>
    <x v="1"/>
    <x v="0"/>
    <s v="USD"/>
    <n v="1440723600"/>
    <n v="1436394968"/>
    <b v="0"/>
    <n v="0"/>
    <b v="0"/>
    <n v="0"/>
    <n v="0"/>
    <x v="4"/>
  </r>
  <r>
    <x v="1"/>
    <x v="0"/>
    <s v="USD"/>
    <n v="1381090870"/>
    <n v="1377030070"/>
    <b v="0"/>
    <n v="1"/>
    <b v="0"/>
    <n v="8.0000000000000002E-3"/>
    <n v="40"/>
    <x v="4"/>
  </r>
  <r>
    <x v="1"/>
    <x v="0"/>
    <s v="USD"/>
    <n v="1329864374"/>
    <n v="1328049974"/>
    <b v="0"/>
    <n v="6"/>
    <b v="0"/>
    <n v="0.11600000000000001"/>
    <n v="19.333333333333332"/>
    <x v="4"/>
  </r>
  <r>
    <x v="1"/>
    <x v="1"/>
    <s v="GBP"/>
    <n v="1422903342"/>
    <n v="1420311342"/>
    <b v="0"/>
    <n v="0"/>
    <b v="0"/>
    <n v="0"/>
    <n v="0"/>
    <x v="4"/>
  </r>
  <r>
    <x v="1"/>
    <x v="0"/>
    <s v="USD"/>
    <n v="1387077299"/>
    <n v="1383621299"/>
    <b v="0"/>
    <n v="6"/>
    <b v="0"/>
    <n v="2.787363950092912E-2"/>
    <n v="35"/>
    <x v="4"/>
  </r>
  <r>
    <x v="1"/>
    <x v="0"/>
    <s v="USD"/>
    <n v="1343491200"/>
    <n v="1342801164"/>
    <b v="0"/>
    <n v="0"/>
    <b v="0"/>
    <n v="0"/>
    <n v="0"/>
    <x v="4"/>
  </r>
  <r>
    <x v="1"/>
    <x v="0"/>
    <s v="USD"/>
    <n v="1345790865"/>
    <n v="1344062865"/>
    <b v="0"/>
    <n v="0"/>
    <b v="0"/>
    <n v="0"/>
    <n v="0"/>
    <x v="4"/>
  </r>
  <r>
    <x v="1"/>
    <x v="0"/>
    <s v="USD"/>
    <n v="1312641536"/>
    <n v="1310049536"/>
    <b v="0"/>
    <n v="3"/>
    <b v="0"/>
    <n v="0.17799999999999999"/>
    <n v="59.333333333333336"/>
    <x v="4"/>
  </r>
  <r>
    <x v="1"/>
    <x v="0"/>
    <s v="USD"/>
    <n v="1325804767"/>
    <n v="1323212767"/>
    <b v="0"/>
    <n v="0"/>
    <b v="0"/>
    <n v="0"/>
    <n v="0"/>
    <x v="4"/>
  </r>
  <r>
    <x v="1"/>
    <x v="0"/>
    <s v="USD"/>
    <n v="1373665860"/>
    <n v="1368579457"/>
    <b v="0"/>
    <n v="8"/>
    <b v="0"/>
    <n v="3.0124999999999999E-2"/>
    <n v="30.125"/>
    <x v="4"/>
  </r>
  <r>
    <x v="1"/>
    <x v="0"/>
    <s v="USD"/>
    <n v="1414994340"/>
    <n v="1413057980"/>
    <b v="0"/>
    <n v="34"/>
    <b v="0"/>
    <n v="0.50739999999999996"/>
    <n v="74.617647058823536"/>
    <x v="4"/>
  </r>
  <r>
    <x v="1"/>
    <x v="0"/>
    <s v="USD"/>
    <n v="1315747080"/>
    <n v="1314417502"/>
    <b v="0"/>
    <n v="1"/>
    <b v="0"/>
    <n v="5.4884742041712408E-3"/>
    <n v="5"/>
    <x v="4"/>
  </r>
  <r>
    <x v="1"/>
    <x v="0"/>
    <s v="USD"/>
    <n v="1310158800"/>
    <n v="1304888771"/>
    <b v="0"/>
    <n v="38"/>
    <b v="0"/>
    <n v="0.14091666666666666"/>
    <n v="44.5"/>
    <x v="4"/>
  </r>
  <r>
    <x v="0"/>
    <x v="0"/>
    <s v="USD"/>
    <n v="1366664400"/>
    <n v="1363981723"/>
    <b v="1"/>
    <n v="45"/>
    <b v="1"/>
    <n v="1.038"/>
    <n v="46.133333333333333"/>
    <x v="4"/>
  </r>
  <r>
    <x v="0"/>
    <x v="0"/>
    <s v="USD"/>
    <n v="1402755834"/>
    <n v="1400163834"/>
    <b v="1"/>
    <n v="17"/>
    <b v="1"/>
    <n v="1.2024999999999999"/>
    <n v="141.47058823529412"/>
    <x v="4"/>
  </r>
  <r>
    <x v="0"/>
    <x v="0"/>
    <s v="USD"/>
    <n v="1323136949"/>
    <n v="1319245349"/>
    <b v="1"/>
    <n v="31"/>
    <b v="1"/>
    <n v="1.17"/>
    <n v="75.483870967741936"/>
    <x v="4"/>
  </r>
  <r>
    <x v="0"/>
    <x v="0"/>
    <s v="USD"/>
    <n v="1367823655"/>
    <n v="1365231655"/>
    <b v="1"/>
    <n v="50"/>
    <b v="1"/>
    <n v="1.2214285714285715"/>
    <n v="85.5"/>
    <x v="4"/>
  </r>
  <r>
    <x v="0"/>
    <x v="0"/>
    <s v="USD"/>
    <n v="1402642740"/>
    <n v="1399563953"/>
    <b v="1"/>
    <n v="59"/>
    <b v="1"/>
    <n v="1.5164"/>
    <n v="64.254237288135599"/>
    <x v="4"/>
  </r>
  <r>
    <x v="0"/>
    <x v="0"/>
    <s v="USD"/>
    <n v="1341683211"/>
    <n v="1339091211"/>
    <b v="1"/>
    <n v="81"/>
    <b v="1"/>
    <n v="1.0444"/>
    <n v="64.46913580246914"/>
    <x v="4"/>
  </r>
  <r>
    <x v="0"/>
    <x v="0"/>
    <s v="USD"/>
    <n v="1410017131"/>
    <n v="1406129131"/>
    <b v="1"/>
    <n v="508"/>
    <b v="1"/>
    <n v="2.0015333333333332"/>
    <n v="118.2007874015748"/>
    <x v="4"/>
  </r>
  <r>
    <x v="0"/>
    <x v="0"/>
    <s v="USD"/>
    <n v="1316979167"/>
    <n v="1311795167"/>
    <b v="1"/>
    <n v="74"/>
    <b v="1"/>
    <n v="1.018"/>
    <n v="82.540540540540547"/>
    <x v="4"/>
  </r>
  <r>
    <x v="0"/>
    <x v="0"/>
    <s v="USD"/>
    <n v="1382658169"/>
    <n v="1380238969"/>
    <b v="1"/>
    <n v="141"/>
    <b v="1"/>
    <n v="1.3765714285714286"/>
    <n v="34.170212765957444"/>
    <x v="4"/>
  </r>
  <r>
    <x v="0"/>
    <x v="0"/>
    <s v="USD"/>
    <n v="1409770107"/>
    <n v="1407178107"/>
    <b v="1"/>
    <n v="711"/>
    <b v="1"/>
    <n v="3038.3319999999999"/>
    <n v="42.73322081575246"/>
    <x v="4"/>
  </r>
  <r>
    <x v="0"/>
    <x v="0"/>
    <s v="USD"/>
    <n v="1293857940"/>
    <n v="1288968886"/>
    <b v="1"/>
    <n v="141"/>
    <b v="1"/>
    <n v="1.9885074626865671"/>
    <n v="94.489361702127653"/>
    <x v="4"/>
  </r>
  <r>
    <x v="0"/>
    <x v="0"/>
    <s v="USD"/>
    <n v="1385932652"/>
    <n v="1383337052"/>
    <b v="1"/>
    <n v="109"/>
    <b v="1"/>
    <n v="2.0236666666666667"/>
    <n v="55.697247706422019"/>
    <x v="4"/>
  </r>
  <r>
    <x v="0"/>
    <x v="0"/>
    <s v="USD"/>
    <n v="1329084231"/>
    <n v="1326492231"/>
    <b v="1"/>
    <n v="361"/>
    <b v="1"/>
    <n v="1.1796376666666666"/>
    <n v="98.030831024930734"/>
    <x v="4"/>
  </r>
  <r>
    <x v="0"/>
    <x v="0"/>
    <s v="USD"/>
    <n v="1301792590"/>
    <n v="1297562590"/>
    <b v="1"/>
    <n v="176"/>
    <b v="1"/>
    <n v="2.9472727272727273"/>
    <n v="92.102272727272734"/>
    <x v="4"/>
  </r>
  <r>
    <x v="0"/>
    <x v="0"/>
    <s v="USD"/>
    <n v="1377960012"/>
    <n v="1375368012"/>
    <b v="1"/>
    <n v="670"/>
    <b v="1"/>
    <n v="2.1314633333333335"/>
    <n v="38.175462686567165"/>
    <x v="4"/>
  </r>
  <r>
    <x v="0"/>
    <x v="0"/>
    <s v="USD"/>
    <n v="1402286340"/>
    <n v="1399504664"/>
    <b v="1"/>
    <n v="96"/>
    <b v="1"/>
    <n v="1.0424"/>
    <n v="27.145833333333332"/>
    <x v="4"/>
  </r>
  <r>
    <x v="0"/>
    <x v="0"/>
    <s v="USD"/>
    <n v="1393445620"/>
    <n v="1390853620"/>
    <b v="1"/>
    <n v="74"/>
    <b v="1"/>
    <n v="1.1366666666666667"/>
    <n v="50.689189189189186"/>
    <x v="4"/>
  </r>
  <r>
    <x v="0"/>
    <x v="0"/>
    <s v="USD"/>
    <n v="1390983227"/>
    <n v="1388391227"/>
    <b v="1"/>
    <n v="52"/>
    <b v="1"/>
    <n v="1.0125"/>
    <n v="38.942307692307693"/>
    <x v="4"/>
  </r>
  <r>
    <x v="0"/>
    <x v="5"/>
    <s v="CAD"/>
    <n v="1392574692"/>
    <n v="1389982692"/>
    <b v="1"/>
    <n v="105"/>
    <b v="1"/>
    <n v="1.2541538461538462"/>
    <n v="77.638095238095232"/>
    <x v="4"/>
  </r>
  <r>
    <x v="0"/>
    <x v="0"/>
    <s v="USD"/>
    <n v="1396054800"/>
    <n v="1393034470"/>
    <b v="1"/>
    <n v="41"/>
    <b v="1"/>
    <n v="1.19"/>
    <n v="43.536585365853661"/>
    <x v="4"/>
  </r>
  <r>
    <x v="0"/>
    <x v="0"/>
    <s v="USD"/>
    <n v="1383062083"/>
    <n v="1380556483"/>
    <b v="1"/>
    <n v="34"/>
    <b v="1"/>
    <n v="1.6646153846153846"/>
    <n v="31.823529411764707"/>
    <x v="4"/>
  </r>
  <r>
    <x v="0"/>
    <x v="0"/>
    <s v="USD"/>
    <n v="1291131815"/>
    <n v="1287071015"/>
    <b v="1"/>
    <n v="66"/>
    <b v="1"/>
    <n v="1.1914771428571429"/>
    <n v="63.184393939393942"/>
    <x v="4"/>
  </r>
  <r>
    <x v="0"/>
    <x v="0"/>
    <s v="USD"/>
    <n v="1389474145"/>
    <n v="1386882145"/>
    <b v="1"/>
    <n v="50"/>
    <b v="1"/>
    <n v="1.0047368421052632"/>
    <n v="190.9"/>
    <x v="4"/>
  </r>
  <r>
    <x v="0"/>
    <x v="0"/>
    <s v="USD"/>
    <n v="1374674558"/>
    <n v="1372082558"/>
    <b v="1"/>
    <n v="159"/>
    <b v="1"/>
    <n v="1.018"/>
    <n v="140.85534591194968"/>
    <x v="4"/>
  </r>
  <r>
    <x v="0"/>
    <x v="0"/>
    <s v="USD"/>
    <n v="1379708247"/>
    <n v="1377116247"/>
    <b v="1"/>
    <n v="182"/>
    <b v="1"/>
    <n v="1.1666666666666667"/>
    <n v="76.92307692307692"/>
    <x v="4"/>
  </r>
  <r>
    <x v="0"/>
    <x v="0"/>
    <s v="USD"/>
    <n v="1460764800"/>
    <n v="1458157512"/>
    <b v="1"/>
    <n v="206"/>
    <b v="1"/>
    <n v="1.0864893617021276"/>
    <n v="99.15533980582525"/>
    <x v="4"/>
  </r>
  <r>
    <x v="0"/>
    <x v="0"/>
    <s v="USD"/>
    <n v="1332704042"/>
    <n v="1327523642"/>
    <b v="1"/>
    <n v="169"/>
    <b v="1"/>
    <n v="1.1472"/>
    <n v="67.881656804733723"/>
    <x v="4"/>
  </r>
  <r>
    <x v="0"/>
    <x v="0"/>
    <s v="USD"/>
    <n v="1384363459"/>
    <n v="1381767859"/>
    <b v="1"/>
    <n v="31"/>
    <b v="1"/>
    <n v="1.018"/>
    <n v="246.29032258064515"/>
    <x v="4"/>
  </r>
  <r>
    <x v="0"/>
    <x v="0"/>
    <s v="USD"/>
    <n v="1276574400"/>
    <n v="1270576379"/>
    <b v="1"/>
    <n v="28"/>
    <b v="1"/>
    <n v="1.06"/>
    <n v="189.28571428571428"/>
    <x v="4"/>
  </r>
  <r>
    <x v="0"/>
    <x v="5"/>
    <s v="CAD"/>
    <n v="1409506291"/>
    <n v="1406914291"/>
    <b v="1"/>
    <n v="54"/>
    <b v="1"/>
    <n v="1.0349999999999999"/>
    <n v="76.666666666666671"/>
    <x v="4"/>
  </r>
  <r>
    <x v="0"/>
    <x v="0"/>
    <s v="USD"/>
    <n v="1346344425"/>
    <n v="1343320425"/>
    <b v="1"/>
    <n v="467"/>
    <b v="1"/>
    <n v="1.5497535999999998"/>
    <n v="82.963254817987149"/>
    <x v="4"/>
  </r>
  <r>
    <x v="0"/>
    <x v="0"/>
    <s v="USD"/>
    <n v="1375908587"/>
    <n v="1372884587"/>
    <b v="1"/>
    <n v="389"/>
    <b v="1"/>
    <n v="1.6214066666666667"/>
    <n v="62.522107969151669"/>
    <x v="4"/>
  </r>
  <r>
    <x v="0"/>
    <x v="0"/>
    <s v="USD"/>
    <n v="1251777600"/>
    <n v="1247504047"/>
    <b v="1"/>
    <n v="68"/>
    <b v="1"/>
    <n v="1.0442100000000001"/>
    <n v="46.06808823529412"/>
    <x v="4"/>
  </r>
  <r>
    <x v="0"/>
    <x v="0"/>
    <s v="USD"/>
    <n v="1346765347"/>
    <n v="1343741347"/>
    <b v="1"/>
    <n v="413"/>
    <b v="1"/>
    <n v="1.0612433333333333"/>
    <n v="38.543946731234868"/>
    <x v="4"/>
  </r>
  <r>
    <x v="0"/>
    <x v="0"/>
    <s v="USD"/>
    <n v="1403661600"/>
    <n v="1401196766"/>
    <b v="1"/>
    <n v="190"/>
    <b v="1"/>
    <n v="1.5493846153846154"/>
    <n v="53.005263157894738"/>
    <x v="4"/>
  </r>
  <r>
    <x v="0"/>
    <x v="0"/>
    <s v="USD"/>
    <n v="1395624170"/>
    <n v="1392171770"/>
    <b v="1"/>
    <n v="189"/>
    <b v="1"/>
    <n v="1.1077157238734421"/>
    <n v="73.355396825396824"/>
    <x v="4"/>
  </r>
  <r>
    <x v="0"/>
    <x v="0"/>
    <s v="USD"/>
    <n v="1299003054"/>
    <n v="1291227054"/>
    <b v="1"/>
    <n v="130"/>
    <b v="1"/>
    <n v="1.1091186666666666"/>
    <n v="127.97523076923076"/>
    <x v="4"/>
  </r>
  <r>
    <x v="0"/>
    <x v="0"/>
    <s v="USD"/>
    <n v="1375033836"/>
    <n v="1373305836"/>
    <b v="1"/>
    <n v="74"/>
    <b v="1"/>
    <n v="1.1071428571428572"/>
    <n v="104.72972972972973"/>
    <x v="4"/>
  </r>
  <r>
    <x v="0"/>
    <x v="0"/>
    <s v="USD"/>
    <n v="1386565140"/>
    <n v="1383909855"/>
    <b v="1"/>
    <n v="274"/>
    <b v="1"/>
    <n v="1.2361333333333333"/>
    <n v="67.671532846715323"/>
    <x v="4"/>
  </r>
  <r>
    <x v="0"/>
    <x v="0"/>
    <s v="USD"/>
    <n v="1362974400"/>
    <n v="1360948389"/>
    <b v="1"/>
    <n v="22"/>
    <b v="1"/>
    <n v="2.1105"/>
    <n v="95.931818181818187"/>
    <x v="4"/>
  </r>
  <r>
    <x v="0"/>
    <x v="0"/>
    <s v="USD"/>
    <n v="1483203540"/>
    <n v="1481175482"/>
    <b v="0"/>
    <n v="31"/>
    <b v="1"/>
    <n v="1.01"/>
    <n v="65.161290322580641"/>
    <x v="1"/>
  </r>
  <r>
    <x v="0"/>
    <x v="1"/>
    <s v="GBP"/>
    <n v="1434808775"/>
    <n v="1433512775"/>
    <b v="0"/>
    <n v="63"/>
    <b v="1"/>
    <n v="1.0165"/>
    <n v="32.269841269841272"/>
    <x v="1"/>
  </r>
  <r>
    <x v="0"/>
    <x v="1"/>
    <s v="GBP"/>
    <n v="1424181600"/>
    <n v="1423041227"/>
    <b v="0"/>
    <n v="20"/>
    <b v="1"/>
    <n v="1.0833333333333333"/>
    <n v="81.25"/>
    <x v="1"/>
  </r>
  <r>
    <x v="0"/>
    <x v="1"/>
    <s v="GBP"/>
    <n v="1434120856"/>
    <n v="1428936856"/>
    <b v="0"/>
    <n v="25"/>
    <b v="1"/>
    <n v="2.42"/>
    <n v="24.2"/>
    <x v="1"/>
  </r>
  <r>
    <x v="0"/>
    <x v="0"/>
    <s v="USD"/>
    <n v="1470801600"/>
    <n v="1468122163"/>
    <b v="0"/>
    <n v="61"/>
    <b v="1"/>
    <n v="1.0044999999999999"/>
    <n v="65.868852459016395"/>
    <x v="1"/>
  </r>
  <r>
    <x v="0"/>
    <x v="0"/>
    <s v="USD"/>
    <n v="1483499645"/>
    <n v="1480907645"/>
    <b v="0"/>
    <n v="52"/>
    <b v="1"/>
    <n v="1.2506666666666666"/>
    <n v="36.07692307692308"/>
    <x v="1"/>
  </r>
  <r>
    <x v="0"/>
    <x v="0"/>
    <s v="USD"/>
    <n v="1429772340"/>
    <n v="1427121931"/>
    <b v="0"/>
    <n v="86"/>
    <b v="1"/>
    <n v="1.0857142857142856"/>
    <n v="44.186046511627907"/>
    <x v="1"/>
  </r>
  <r>
    <x v="0"/>
    <x v="0"/>
    <s v="USD"/>
    <n v="1428390000"/>
    <n v="1425224391"/>
    <b v="0"/>
    <n v="42"/>
    <b v="1"/>
    <n v="1.4570000000000001"/>
    <n v="104.07142857142857"/>
    <x v="1"/>
  </r>
  <r>
    <x v="0"/>
    <x v="1"/>
    <s v="GBP"/>
    <n v="1444172340"/>
    <n v="1441822828"/>
    <b v="0"/>
    <n v="52"/>
    <b v="1"/>
    <n v="1.1000000000000001"/>
    <n v="35.96153846153846"/>
    <x v="1"/>
  </r>
  <r>
    <x v="0"/>
    <x v="0"/>
    <s v="USD"/>
    <n v="1447523371"/>
    <n v="1444927771"/>
    <b v="0"/>
    <n v="120"/>
    <b v="1"/>
    <n v="1.0223333333333333"/>
    <n v="127.79166666666667"/>
    <x v="1"/>
  </r>
  <r>
    <x v="0"/>
    <x v="1"/>
    <s v="GBP"/>
    <n v="1445252400"/>
    <n v="1443696797"/>
    <b v="0"/>
    <n v="22"/>
    <b v="1"/>
    <n v="1.22"/>
    <n v="27.727272727272727"/>
    <x v="1"/>
  </r>
  <r>
    <x v="0"/>
    <x v="1"/>
    <s v="GBP"/>
    <n v="1438189200"/>
    <n v="1435585497"/>
    <b v="0"/>
    <n v="64"/>
    <b v="1"/>
    <n v="1.0196000000000001"/>
    <n v="39.828125"/>
    <x v="1"/>
  </r>
  <r>
    <x v="0"/>
    <x v="1"/>
    <s v="GBP"/>
    <n v="1457914373"/>
    <n v="1456189973"/>
    <b v="0"/>
    <n v="23"/>
    <b v="1"/>
    <n v="1.411764705882353"/>
    <n v="52.173913043478258"/>
    <x v="1"/>
  </r>
  <r>
    <x v="0"/>
    <x v="0"/>
    <s v="USD"/>
    <n v="1462125358"/>
    <n v="1459533358"/>
    <b v="0"/>
    <n v="238"/>
    <b v="1"/>
    <n v="1.0952500000000001"/>
    <n v="92.037815126050418"/>
    <x v="1"/>
  </r>
  <r>
    <x v="0"/>
    <x v="1"/>
    <s v="GBP"/>
    <n v="1461860432"/>
    <n v="1459268432"/>
    <b v="0"/>
    <n v="33"/>
    <b v="1"/>
    <n v="1.0465"/>
    <n v="63.424242424242422"/>
    <x v="1"/>
  </r>
  <r>
    <x v="0"/>
    <x v="0"/>
    <s v="USD"/>
    <n v="1436902359"/>
    <n v="1434310359"/>
    <b v="0"/>
    <n v="32"/>
    <b v="1"/>
    <n v="1.24"/>
    <n v="135.625"/>
    <x v="1"/>
  </r>
  <r>
    <x v="0"/>
    <x v="0"/>
    <s v="USD"/>
    <n v="1464807420"/>
    <n v="1461427938"/>
    <b v="0"/>
    <n v="24"/>
    <b v="1"/>
    <n v="1.35"/>
    <n v="168.75"/>
    <x v="1"/>
  </r>
  <r>
    <x v="0"/>
    <x v="0"/>
    <s v="USD"/>
    <n v="1437447600"/>
    <n v="1436551178"/>
    <b v="0"/>
    <n v="29"/>
    <b v="1"/>
    <n v="1.0275000000000001"/>
    <n v="70.862068965517238"/>
    <x v="1"/>
  </r>
  <r>
    <x v="0"/>
    <x v="0"/>
    <s v="USD"/>
    <n v="1480559011"/>
    <n v="1477963411"/>
    <b v="0"/>
    <n v="50"/>
    <b v="1"/>
    <n v="1"/>
    <n v="50"/>
    <x v="1"/>
  </r>
  <r>
    <x v="0"/>
    <x v="1"/>
    <s v="GBP"/>
    <n v="1469962800"/>
    <n v="1468578920"/>
    <b v="0"/>
    <n v="108"/>
    <b v="1"/>
    <n v="1.3026085714285716"/>
    <n v="42.214166666666671"/>
    <x v="1"/>
  </r>
  <r>
    <x v="1"/>
    <x v="1"/>
    <s v="GBP"/>
    <n v="1489376405"/>
    <n v="1484196005"/>
    <b v="0"/>
    <n v="104"/>
    <b v="0"/>
    <n v="0.39627499999999999"/>
    <n v="152.41346153846155"/>
    <x v="2"/>
  </r>
  <r>
    <x v="1"/>
    <x v="0"/>
    <s v="USD"/>
    <n v="1469122200"/>
    <n v="1466611108"/>
    <b v="0"/>
    <n v="86"/>
    <b v="0"/>
    <n v="0.25976666666666665"/>
    <n v="90.616279069767444"/>
    <x v="2"/>
  </r>
  <r>
    <x v="1"/>
    <x v="0"/>
    <s v="USD"/>
    <n v="1417690734"/>
    <n v="1415098734"/>
    <b v="0"/>
    <n v="356"/>
    <b v="0"/>
    <n v="0.65246363636363636"/>
    <n v="201.60393258426967"/>
    <x v="2"/>
  </r>
  <r>
    <x v="1"/>
    <x v="0"/>
    <s v="USD"/>
    <n v="1455710679"/>
    <n v="1453118679"/>
    <b v="0"/>
    <n v="45"/>
    <b v="0"/>
    <n v="0.11514000000000001"/>
    <n v="127.93333333333334"/>
    <x v="2"/>
  </r>
  <r>
    <x v="1"/>
    <x v="0"/>
    <s v="USD"/>
    <n v="1475937812"/>
    <n v="1472481812"/>
    <b v="0"/>
    <n v="38"/>
    <b v="0"/>
    <n v="0.11360000000000001"/>
    <n v="29.894736842105264"/>
    <x v="2"/>
  </r>
  <r>
    <x v="1"/>
    <x v="0"/>
    <s v="USD"/>
    <n v="1444943468"/>
    <n v="1441919468"/>
    <b v="0"/>
    <n v="35"/>
    <b v="0"/>
    <n v="1.1199130434782609"/>
    <n v="367.97142857142859"/>
    <x v="2"/>
  </r>
  <r>
    <x v="1"/>
    <x v="0"/>
    <s v="USD"/>
    <n v="1471622450"/>
    <n v="1467734450"/>
    <b v="0"/>
    <n v="24"/>
    <b v="0"/>
    <n v="0.155"/>
    <n v="129.16666666666666"/>
    <x v="2"/>
  </r>
  <r>
    <x v="1"/>
    <x v="0"/>
    <s v="USD"/>
    <n v="1480536919"/>
    <n v="1477509319"/>
    <b v="0"/>
    <n v="100"/>
    <b v="0"/>
    <n v="0.32028000000000001"/>
    <n v="800.7"/>
    <x v="2"/>
  </r>
  <r>
    <x v="1"/>
    <x v="0"/>
    <s v="USD"/>
    <n v="1429375922"/>
    <n v="1426783922"/>
    <b v="0"/>
    <n v="1"/>
    <b v="0"/>
    <n v="6.0869565217391303E-3"/>
    <n v="28"/>
    <x v="2"/>
  </r>
  <r>
    <x v="1"/>
    <x v="0"/>
    <s v="USD"/>
    <n v="1457024514"/>
    <n v="1454432514"/>
    <b v="0"/>
    <n v="122"/>
    <b v="0"/>
    <n v="0.31114999999999998"/>
    <n v="102.01639344262296"/>
    <x v="2"/>
  </r>
  <r>
    <x v="1"/>
    <x v="0"/>
    <s v="USD"/>
    <n v="1477065860"/>
    <n v="1471881860"/>
    <b v="0"/>
    <n v="11"/>
    <b v="0"/>
    <n v="1.1266666666666666E-2"/>
    <n v="184.36363636363637"/>
    <x v="2"/>
  </r>
  <r>
    <x v="1"/>
    <x v="0"/>
    <s v="USD"/>
    <n v="1446771600"/>
    <n v="1443700648"/>
    <b v="0"/>
    <n v="248"/>
    <b v="0"/>
    <n v="0.40404000000000001"/>
    <n v="162.91935483870967"/>
    <x v="2"/>
  </r>
  <r>
    <x v="1"/>
    <x v="0"/>
    <s v="USD"/>
    <n v="1456700709"/>
    <n v="1453676709"/>
    <b v="0"/>
    <n v="1"/>
    <b v="0"/>
    <n v="1.3333333333333333E-5"/>
    <n v="1"/>
    <x v="2"/>
  </r>
  <r>
    <x v="1"/>
    <x v="8"/>
    <s v="DKK"/>
    <n v="1469109600"/>
    <n v="1464586746"/>
    <b v="0"/>
    <n v="19"/>
    <b v="0"/>
    <n v="5.7334999999999997E-2"/>
    <n v="603.52631578947364"/>
    <x v="2"/>
  </r>
  <r>
    <x v="1"/>
    <x v="0"/>
    <s v="USD"/>
    <n v="1420938172"/>
    <n v="1418346172"/>
    <b v="0"/>
    <n v="135"/>
    <b v="0"/>
    <n v="0.15325"/>
    <n v="45.407407407407405"/>
    <x v="2"/>
  </r>
  <r>
    <x v="1"/>
    <x v="1"/>
    <s v="GBP"/>
    <n v="1405094400"/>
    <n v="1403810965"/>
    <b v="0"/>
    <n v="9"/>
    <b v="0"/>
    <n v="0.15103448275862069"/>
    <n v="97.333333333333329"/>
    <x v="2"/>
  </r>
  <r>
    <x v="1"/>
    <x v="9"/>
    <s v="EUR"/>
    <n v="1483138800"/>
    <n v="1480610046"/>
    <b v="0"/>
    <n v="3"/>
    <b v="0"/>
    <n v="5.0299999999999997E-3"/>
    <n v="167.66666666666666"/>
    <x v="2"/>
  </r>
  <r>
    <x v="1"/>
    <x v="11"/>
    <s v="SEK"/>
    <n v="1482515937"/>
    <n v="1479923937"/>
    <b v="0"/>
    <n v="7"/>
    <b v="0"/>
    <n v="1.3028138528138528E-2"/>
    <n v="859.85714285714289"/>
    <x v="2"/>
  </r>
  <r>
    <x v="1"/>
    <x v="1"/>
    <s v="GBP"/>
    <n v="1432223125"/>
    <n v="1429631125"/>
    <b v="0"/>
    <n v="4"/>
    <b v="0"/>
    <n v="3.0285714285714286E-3"/>
    <n v="26.5"/>
    <x v="2"/>
  </r>
  <r>
    <x v="1"/>
    <x v="0"/>
    <s v="USD"/>
    <n v="1461653700"/>
    <n v="1458665146"/>
    <b v="0"/>
    <n v="44"/>
    <b v="0"/>
    <n v="8.8800000000000004E-2"/>
    <n v="30.272727272727273"/>
    <x v="2"/>
  </r>
  <r>
    <x v="1"/>
    <x v="0"/>
    <s v="USD"/>
    <n v="1476371552"/>
    <n v="1473779552"/>
    <b v="0"/>
    <n v="90"/>
    <b v="0"/>
    <n v="9.8400000000000001E-2"/>
    <n v="54.666666666666664"/>
    <x v="2"/>
  </r>
  <r>
    <x v="1"/>
    <x v="0"/>
    <s v="USD"/>
    <n v="1483063435"/>
    <n v="1480471435"/>
    <b v="0"/>
    <n v="8"/>
    <b v="0"/>
    <n v="2.4299999999999999E-2"/>
    <n v="60.75"/>
    <x v="2"/>
  </r>
  <r>
    <x v="1"/>
    <x v="0"/>
    <s v="USD"/>
    <n v="1421348428"/>
    <n v="1417460428"/>
    <b v="0"/>
    <n v="11"/>
    <b v="0"/>
    <n v="1.1299999999999999E-2"/>
    <n v="102.72727272727273"/>
    <x v="2"/>
  </r>
  <r>
    <x v="1"/>
    <x v="0"/>
    <s v="USD"/>
    <n v="1432916235"/>
    <n v="1430324235"/>
    <b v="0"/>
    <n v="41"/>
    <b v="0"/>
    <n v="3.5520833333333335E-2"/>
    <n v="41.585365853658537"/>
    <x v="2"/>
  </r>
  <r>
    <x v="1"/>
    <x v="0"/>
    <s v="USD"/>
    <n v="1476458734"/>
    <n v="1472570734"/>
    <b v="0"/>
    <n v="15"/>
    <b v="0"/>
    <n v="2.3306666666666667E-2"/>
    <n v="116.53333333333333"/>
    <x v="2"/>
  </r>
  <r>
    <x v="1"/>
    <x v="0"/>
    <s v="USD"/>
    <n v="1417501145"/>
    <n v="1414041545"/>
    <b v="0"/>
    <n v="9"/>
    <b v="0"/>
    <n v="8.1600000000000006E-3"/>
    <n v="45.333333333333336"/>
    <x v="2"/>
  </r>
  <r>
    <x v="1"/>
    <x v="0"/>
    <s v="USD"/>
    <n v="1467432000"/>
    <n v="1464763109"/>
    <b v="0"/>
    <n v="50"/>
    <b v="0"/>
    <n v="0.22494285714285714"/>
    <n v="157.46"/>
    <x v="2"/>
  </r>
  <r>
    <x v="1"/>
    <x v="0"/>
    <s v="USD"/>
    <n v="1471435554"/>
    <n v="1468843554"/>
    <b v="0"/>
    <n v="34"/>
    <b v="0"/>
    <n v="1.3668E-2"/>
    <n v="100.5"/>
    <x v="2"/>
  </r>
  <r>
    <x v="1"/>
    <x v="16"/>
    <s v="CHF"/>
    <n v="1485480408"/>
    <n v="1482888408"/>
    <b v="0"/>
    <n v="0"/>
    <b v="0"/>
    <n v="0"/>
    <n v="0"/>
    <x v="2"/>
  </r>
  <r>
    <x v="1"/>
    <x v="2"/>
    <s v="AUD"/>
    <n v="1405478025"/>
    <n v="1402886025"/>
    <b v="0"/>
    <n v="0"/>
    <b v="0"/>
    <n v="0"/>
    <n v="0"/>
    <x v="2"/>
  </r>
  <r>
    <x v="1"/>
    <x v="0"/>
    <s v="USD"/>
    <n v="1457721287"/>
    <n v="1455129287"/>
    <b v="0"/>
    <n v="276"/>
    <b v="0"/>
    <n v="0.10754135338345865"/>
    <n v="51.822463768115945"/>
    <x v="2"/>
  </r>
  <r>
    <x v="1"/>
    <x v="0"/>
    <s v="USD"/>
    <n v="1449354502"/>
    <n v="1446762502"/>
    <b v="0"/>
    <n v="16"/>
    <b v="0"/>
    <n v="0.1976"/>
    <n v="308.75"/>
    <x v="2"/>
  </r>
  <r>
    <x v="1"/>
    <x v="0"/>
    <s v="USD"/>
    <n v="1418849028"/>
    <n v="1415825028"/>
    <b v="0"/>
    <n v="224"/>
    <b v="0"/>
    <n v="0.84946999999999995"/>
    <n v="379.22767857142856"/>
    <x v="2"/>
  </r>
  <r>
    <x v="1"/>
    <x v="0"/>
    <s v="USD"/>
    <n v="1488549079"/>
    <n v="1485957079"/>
    <b v="0"/>
    <n v="140"/>
    <b v="0"/>
    <n v="0.49381999999999998"/>
    <n v="176.36428571428573"/>
    <x v="2"/>
  </r>
  <r>
    <x v="1"/>
    <x v="0"/>
    <s v="USD"/>
    <n v="1438543033"/>
    <n v="1435951033"/>
    <b v="0"/>
    <n v="15"/>
    <b v="0"/>
    <n v="3.3033333333333331E-2"/>
    <n v="66.066666666666663"/>
    <x v="2"/>
  </r>
  <r>
    <x v="1"/>
    <x v="0"/>
    <s v="USD"/>
    <n v="1418056315"/>
    <n v="1414164715"/>
    <b v="0"/>
    <n v="37"/>
    <b v="0"/>
    <n v="6.6339999999999996E-2"/>
    <n v="89.648648648648646"/>
    <x v="2"/>
  </r>
  <r>
    <x v="1"/>
    <x v="0"/>
    <s v="USD"/>
    <n v="1408112253"/>
    <n v="1405520253"/>
    <b v="0"/>
    <n v="0"/>
    <b v="0"/>
    <n v="0"/>
    <n v="0"/>
    <x v="2"/>
  </r>
  <r>
    <x v="1"/>
    <x v="1"/>
    <s v="GBP"/>
    <n v="1475333917"/>
    <n v="1472569117"/>
    <b v="0"/>
    <n v="46"/>
    <b v="0"/>
    <n v="0.7036"/>
    <n v="382.39130434782606"/>
    <x v="2"/>
  </r>
  <r>
    <x v="1"/>
    <x v="0"/>
    <s v="USD"/>
    <n v="1437161739"/>
    <n v="1434569739"/>
    <b v="0"/>
    <n v="1"/>
    <b v="0"/>
    <n v="2E-3"/>
    <n v="100"/>
    <x v="2"/>
  </r>
  <r>
    <x v="1"/>
    <x v="0"/>
    <s v="USD"/>
    <n v="1471579140"/>
    <n v="1466512683"/>
    <b v="0"/>
    <n v="323"/>
    <b v="0"/>
    <n v="1.02298"/>
    <n v="158.35603715170279"/>
    <x v="2"/>
  </r>
  <r>
    <x v="0"/>
    <x v="5"/>
    <s v="CAD"/>
    <n v="1467313039"/>
    <n v="1464807439"/>
    <b v="0"/>
    <n v="139"/>
    <b v="1"/>
    <n v="3.7773333333333334"/>
    <n v="40.762589928057551"/>
    <x v="3"/>
  </r>
  <r>
    <x v="0"/>
    <x v="0"/>
    <s v="USD"/>
    <n v="1405366359"/>
    <n v="1402342359"/>
    <b v="0"/>
    <n v="7"/>
    <b v="1"/>
    <n v="1.25"/>
    <n v="53.571428571428569"/>
    <x v="3"/>
  </r>
  <r>
    <x v="0"/>
    <x v="0"/>
    <s v="USD"/>
    <n v="1372297751"/>
    <n v="1369705751"/>
    <b v="0"/>
    <n v="149"/>
    <b v="1"/>
    <n v="1.473265306122449"/>
    <n v="48.449664429530202"/>
    <x v="3"/>
  </r>
  <r>
    <x v="0"/>
    <x v="0"/>
    <s v="USD"/>
    <n v="1425741525"/>
    <n v="1423149525"/>
    <b v="0"/>
    <n v="31"/>
    <b v="1"/>
    <n v="1.022"/>
    <n v="82.41935483870968"/>
    <x v="3"/>
  </r>
  <r>
    <x v="0"/>
    <x v="0"/>
    <s v="USD"/>
    <n v="1418904533"/>
    <n v="1416485333"/>
    <b v="0"/>
    <n v="26"/>
    <b v="1"/>
    <n v="1.018723404255319"/>
    <n v="230.19230769230768"/>
    <x v="3"/>
  </r>
  <r>
    <x v="0"/>
    <x v="5"/>
    <s v="CAD"/>
    <n v="1450249140"/>
    <n v="1447055935"/>
    <b v="0"/>
    <n v="172"/>
    <b v="1"/>
    <n v="2.0419999999999998"/>
    <n v="59.360465116279073"/>
    <x v="3"/>
  </r>
  <r>
    <x v="0"/>
    <x v="0"/>
    <s v="USD"/>
    <n v="1451089134"/>
    <n v="1448497134"/>
    <b v="0"/>
    <n v="78"/>
    <b v="1"/>
    <n v="1.0405"/>
    <n v="66.698717948717942"/>
    <x v="3"/>
  </r>
  <r>
    <x v="0"/>
    <x v="0"/>
    <s v="USD"/>
    <n v="1455299144"/>
    <n v="1452707144"/>
    <b v="0"/>
    <n v="120"/>
    <b v="1"/>
    <n v="1.0126500000000001"/>
    <n v="168.77500000000001"/>
    <x v="3"/>
  </r>
  <r>
    <x v="0"/>
    <x v="0"/>
    <s v="USD"/>
    <n v="1441425540"/>
    <n v="1436968366"/>
    <b v="0"/>
    <n v="227"/>
    <b v="1"/>
    <n v="1.3613999999999999"/>
    <n v="59.973568281938327"/>
    <x v="3"/>
  </r>
  <r>
    <x v="0"/>
    <x v="0"/>
    <s v="USD"/>
    <n v="1362960000"/>
    <n v="1359946188"/>
    <b v="0"/>
    <n v="42"/>
    <b v="1"/>
    <n v="1.3360000000000001"/>
    <n v="31.80952380952381"/>
    <x v="3"/>
  </r>
  <r>
    <x v="0"/>
    <x v="1"/>
    <s v="GBP"/>
    <n v="1465672979"/>
    <n v="1463080979"/>
    <b v="0"/>
    <n v="64"/>
    <b v="1"/>
    <n v="1.3025"/>
    <n v="24.421875"/>
    <x v="3"/>
  </r>
  <r>
    <x v="0"/>
    <x v="1"/>
    <s v="GBP"/>
    <n v="1354269600"/>
    <n v="1351663605"/>
    <b v="0"/>
    <n v="121"/>
    <b v="1"/>
    <n v="1.2267999999999999"/>
    <n v="25.347107438016529"/>
    <x v="3"/>
  </r>
  <r>
    <x v="0"/>
    <x v="0"/>
    <s v="USD"/>
    <n v="1372985760"/>
    <n v="1370393760"/>
    <b v="0"/>
    <n v="87"/>
    <b v="1"/>
    <n v="1.8281058823529412"/>
    <n v="71.443218390804603"/>
    <x v="3"/>
  </r>
  <r>
    <x v="0"/>
    <x v="0"/>
    <s v="USD"/>
    <n v="1362117540"/>
    <n v="1359587137"/>
    <b v="0"/>
    <n v="65"/>
    <b v="1"/>
    <n v="1.2529999999999999"/>
    <n v="38.553846153846152"/>
    <x v="3"/>
  </r>
  <r>
    <x v="0"/>
    <x v="0"/>
    <s v="USD"/>
    <n v="1309009323"/>
    <n v="1306417323"/>
    <b v="0"/>
    <n v="49"/>
    <b v="1"/>
    <n v="1.1166666666666667"/>
    <n v="68.367346938775512"/>
    <x v="3"/>
  </r>
  <r>
    <x v="0"/>
    <x v="0"/>
    <s v="USD"/>
    <n v="1309980790"/>
    <n v="1304623990"/>
    <b v="0"/>
    <n v="19"/>
    <b v="1"/>
    <n v="1.1575757575757575"/>
    <n v="40.210526315789473"/>
    <x v="3"/>
  </r>
  <r>
    <x v="0"/>
    <x v="0"/>
    <s v="USD"/>
    <n v="1343943420"/>
    <n v="1341524220"/>
    <b v="0"/>
    <n v="81"/>
    <b v="1"/>
    <n v="1.732"/>
    <n v="32.074074074074076"/>
    <x v="3"/>
  </r>
  <r>
    <x v="0"/>
    <x v="1"/>
    <s v="GBP"/>
    <n v="1403370772"/>
    <n v="1400778772"/>
    <b v="0"/>
    <n v="264"/>
    <b v="1"/>
    <n v="1.2598333333333334"/>
    <n v="28.632575757575758"/>
    <x v="3"/>
  </r>
  <r>
    <x v="0"/>
    <x v="0"/>
    <s v="USD"/>
    <n v="1378592731"/>
    <n v="1373408731"/>
    <b v="0"/>
    <n v="25"/>
    <b v="1"/>
    <n v="1.091"/>
    <n v="43.64"/>
    <x v="3"/>
  </r>
  <r>
    <x v="0"/>
    <x v="0"/>
    <s v="USD"/>
    <n v="1455523140"/>
    <n v="1453925727"/>
    <b v="0"/>
    <n v="5"/>
    <b v="1"/>
    <n v="1"/>
    <n v="40"/>
    <x v="3"/>
  </r>
  <r>
    <x v="0"/>
    <x v="8"/>
    <s v="DKK"/>
    <n v="1420648906"/>
    <n v="1415464906"/>
    <b v="0"/>
    <n v="144"/>
    <b v="1"/>
    <n v="1.1864285714285714"/>
    <n v="346.04166666666669"/>
    <x v="4"/>
  </r>
  <r>
    <x v="0"/>
    <x v="0"/>
    <s v="USD"/>
    <n v="1426523752"/>
    <n v="1423935352"/>
    <b v="0"/>
    <n v="92"/>
    <b v="1"/>
    <n v="1.0026666666666666"/>
    <n v="81.739130434782609"/>
    <x v="4"/>
  </r>
  <r>
    <x v="0"/>
    <x v="0"/>
    <s v="USD"/>
    <n v="1417049663"/>
    <n v="1413158063"/>
    <b v="0"/>
    <n v="147"/>
    <b v="1"/>
    <n v="1.2648920000000001"/>
    <n v="64.535306122448986"/>
    <x v="4"/>
  </r>
  <r>
    <x v="0"/>
    <x v="0"/>
    <s v="USD"/>
    <n v="1447463050"/>
    <n v="1444867450"/>
    <b v="0"/>
    <n v="90"/>
    <b v="1"/>
    <n v="1.1426000000000001"/>
    <n v="63.477777777777774"/>
    <x v="4"/>
  </r>
  <r>
    <x v="0"/>
    <x v="0"/>
    <s v="USD"/>
    <n v="1434342894"/>
    <n v="1432269294"/>
    <b v="0"/>
    <n v="87"/>
    <b v="1"/>
    <n v="1.107"/>
    <n v="63.620689655172413"/>
    <x v="4"/>
  </r>
  <r>
    <x v="0"/>
    <x v="0"/>
    <s v="USD"/>
    <n v="1397225746"/>
    <n v="1394633746"/>
    <b v="0"/>
    <n v="406"/>
    <b v="1"/>
    <n v="1.0534805315203954"/>
    <n v="83.967068965517228"/>
    <x v="4"/>
  </r>
  <r>
    <x v="0"/>
    <x v="0"/>
    <s v="USD"/>
    <n v="1381881890"/>
    <n v="1380585890"/>
    <b v="0"/>
    <n v="20"/>
    <b v="1"/>
    <n v="1.0366666666666666"/>
    <n v="77.75"/>
    <x v="4"/>
  </r>
  <r>
    <x v="0"/>
    <x v="0"/>
    <s v="USD"/>
    <n v="1431022342"/>
    <n v="1428430342"/>
    <b v="0"/>
    <n v="70"/>
    <b v="1"/>
    <n v="1.0708672667523933"/>
    <n v="107.07142857142857"/>
    <x v="4"/>
  </r>
  <r>
    <x v="0"/>
    <x v="0"/>
    <s v="USD"/>
    <n v="1342115132"/>
    <n v="1339523132"/>
    <b v="0"/>
    <n v="16"/>
    <b v="1"/>
    <n v="1.24"/>
    <n v="38.75"/>
    <x v="4"/>
  </r>
  <r>
    <x v="0"/>
    <x v="0"/>
    <s v="USD"/>
    <n v="1483138233"/>
    <n v="1480546233"/>
    <b v="0"/>
    <n v="52"/>
    <b v="1"/>
    <n v="1.0501"/>
    <n v="201.94230769230768"/>
    <x v="4"/>
  </r>
  <r>
    <x v="0"/>
    <x v="0"/>
    <s v="USD"/>
    <n v="1458874388"/>
    <n v="1456285988"/>
    <b v="0"/>
    <n v="66"/>
    <b v="1"/>
    <n v="1.8946666666666667"/>
    <n v="43.060606060606062"/>
    <x v="4"/>
  </r>
  <r>
    <x v="0"/>
    <x v="6"/>
    <s v="EUR"/>
    <n v="1484444119"/>
    <n v="1481852119"/>
    <b v="0"/>
    <n v="109"/>
    <b v="1"/>
    <n v="1.7132499999999999"/>
    <n v="62.871559633027523"/>
    <x v="4"/>
  </r>
  <r>
    <x v="0"/>
    <x v="1"/>
    <s v="GBP"/>
    <n v="1480784606"/>
    <n v="1478189006"/>
    <b v="0"/>
    <n v="168"/>
    <b v="1"/>
    <n v="2.5248648648648651"/>
    <n v="55.607142857142854"/>
    <x v="4"/>
  </r>
  <r>
    <x v="0"/>
    <x v="0"/>
    <s v="USD"/>
    <n v="1486095060"/>
    <n v="1484198170"/>
    <b v="0"/>
    <n v="31"/>
    <b v="1"/>
    <n v="1.1615384615384616"/>
    <n v="48.70967741935484"/>
    <x v="4"/>
  </r>
  <r>
    <x v="0"/>
    <x v="1"/>
    <s v="GBP"/>
    <n v="1470075210"/>
    <n v="1468779210"/>
    <b v="0"/>
    <n v="133"/>
    <b v="1"/>
    <n v="2.0335000000000001"/>
    <n v="30.578947368421051"/>
    <x v="4"/>
  </r>
  <r>
    <x v="0"/>
    <x v="0"/>
    <s v="USD"/>
    <n v="1433504876"/>
    <n v="1430912876"/>
    <b v="0"/>
    <n v="151"/>
    <b v="1"/>
    <n v="1.1160000000000001"/>
    <n v="73.907284768211923"/>
    <x v="4"/>
  </r>
  <r>
    <x v="0"/>
    <x v="0"/>
    <s v="USD"/>
    <n v="1433815200"/>
    <n v="1431886706"/>
    <b v="0"/>
    <n v="5"/>
    <b v="1"/>
    <n v="4.24"/>
    <n v="21.2"/>
    <x v="4"/>
  </r>
  <r>
    <x v="0"/>
    <x v="0"/>
    <s v="USD"/>
    <n v="1482988125"/>
    <n v="1480396125"/>
    <b v="0"/>
    <n v="73"/>
    <b v="1"/>
    <n v="1.071"/>
    <n v="73.356164383561648"/>
    <x v="4"/>
  </r>
  <r>
    <x v="0"/>
    <x v="0"/>
    <s v="USD"/>
    <n v="1367867536"/>
    <n v="1365275536"/>
    <b v="0"/>
    <n v="148"/>
    <b v="1"/>
    <n v="1.043625"/>
    <n v="56.412162162162161"/>
    <x v="4"/>
  </r>
  <r>
    <x v="0"/>
    <x v="5"/>
    <s v="CAD"/>
    <n v="1482457678"/>
    <n v="1480729678"/>
    <b v="0"/>
    <n v="93"/>
    <b v="1"/>
    <n v="2.124090909090909"/>
    <n v="50.247311827956992"/>
    <x v="4"/>
  </r>
  <r>
    <x v="0"/>
    <x v="0"/>
    <s v="USD"/>
    <n v="1436117922"/>
    <n v="1433525922"/>
    <b v="0"/>
    <n v="63"/>
    <b v="1"/>
    <n v="1.2408571428571429"/>
    <n v="68.936507936507937"/>
    <x v="4"/>
  </r>
  <r>
    <x v="0"/>
    <x v="12"/>
    <s v="EUR"/>
    <n v="1461931860"/>
    <n v="1457109121"/>
    <b v="0"/>
    <n v="134"/>
    <b v="1"/>
    <n v="1.10406125"/>
    <n v="65.914104477611943"/>
    <x v="4"/>
  </r>
  <r>
    <x v="0"/>
    <x v="0"/>
    <s v="USD"/>
    <n v="1438183889"/>
    <n v="1435591889"/>
    <b v="0"/>
    <n v="14"/>
    <b v="1"/>
    <n v="2.1875"/>
    <n v="62.5"/>
    <x v="4"/>
  </r>
  <r>
    <x v="0"/>
    <x v="0"/>
    <s v="USD"/>
    <n v="1433305800"/>
    <n v="1430604395"/>
    <b v="0"/>
    <n v="78"/>
    <b v="1"/>
    <n v="1.36625"/>
    <n v="70.064102564102569"/>
    <x v="4"/>
  </r>
  <r>
    <x v="0"/>
    <x v="0"/>
    <s v="USD"/>
    <n v="1476720840"/>
    <n v="1474469117"/>
    <b v="0"/>
    <n v="112"/>
    <b v="1"/>
    <n v="1.348074"/>
    <n v="60.181874999999998"/>
    <x v="4"/>
  </r>
  <r>
    <x v="0"/>
    <x v="1"/>
    <s v="GBP"/>
    <n v="1471087957"/>
    <n v="1468495957"/>
    <b v="0"/>
    <n v="34"/>
    <b v="1"/>
    <n v="1.454"/>
    <n v="21.382352941176471"/>
    <x v="4"/>
  </r>
  <r>
    <x v="0"/>
    <x v="0"/>
    <s v="USD"/>
    <n v="1430154720"/>
    <n v="1427224606"/>
    <b v="0"/>
    <n v="19"/>
    <b v="1"/>
    <n v="1.0910714285714285"/>
    <n v="160.78947368421052"/>
    <x v="4"/>
  </r>
  <r>
    <x v="0"/>
    <x v="0"/>
    <s v="USD"/>
    <n v="1440219540"/>
    <n v="1436369818"/>
    <b v="0"/>
    <n v="13"/>
    <b v="1"/>
    <n v="1.1020000000000001"/>
    <n v="42.384615384615387"/>
    <x v="4"/>
  </r>
  <r>
    <x v="0"/>
    <x v="0"/>
    <s v="USD"/>
    <n v="1456976586"/>
    <n v="1454298186"/>
    <b v="0"/>
    <n v="104"/>
    <b v="1"/>
    <n v="1.1364000000000001"/>
    <n v="27.317307692307693"/>
    <x v="4"/>
  </r>
  <r>
    <x v="0"/>
    <x v="0"/>
    <s v="USD"/>
    <n v="1470068523"/>
    <n v="1467476523"/>
    <b v="0"/>
    <n v="52"/>
    <b v="1"/>
    <n v="1.0235000000000001"/>
    <n v="196.82692307692307"/>
    <x v="4"/>
  </r>
  <r>
    <x v="0"/>
    <x v="0"/>
    <s v="USD"/>
    <n v="1488337200"/>
    <n v="1484623726"/>
    <b v="0"/>
    <n v="17"/>
    <b v="1"/>
    <n v="1.2213333333333334"/>
    <n v="53.882352941176471"/>
    <x v="4"/>
  </r>
  <r>
    <x v="0"/>
    <x v="0"/>
    <s v="USD"/>
    <n v="1484430481"/>
    <n v="1481838481"/>
    <b v="0"/>
    <n v="82"/>
    <b v="1"/>
    <n v="1.1188571428571428"/>
    <n v="47.756097560975611"/>
    <x v="4"/>
  </r>
  <r>
    <x v="0"/>
    <x v="0"/>
    <s v="USD"/>
    <n v="1423871882"/>
    <n v="1421279882"/>
    <b v="0"/>
    <n v="73"/>
    <b v="1"/>
    <n v="1.073"/>
    <n v="88.191780821917803"/>
    <x v="4"/>
  </r>
  <r>
    <x v="0"/>
    <x v="0"/>
    <s v="USD"/>
    <n v="1477603140"/>
    <n v="1475013710"/>
    <b v="0"/>
    <n v="158"/>
    <b v="1"/>
    <n v="1.1385000000000001"/>
    <n v="72.056962025316452"/>
    <x v="4"/>
  </r>
  <r>
    <x v="0"/>
    <x v="0"/>
    <s v="USD"/>
    <n v="1467752334"/>
    <n v="1465160334"/>
    <b v="0"/>
    <n v="65"/>
    <b v="1"/>
    <n v="1.0968181818181819"/>
    <n v="74.246153846153845"/>
    <x v="4"/>
  </r>
  <r>
    <x v="0"/>
    <x v="0"/>
    <s v="USD"/>
    <n v="1412640373"/>
    <n v="1410048373"/>
    <b v="0"/>
    <n v="184"/>
    <b v="1"/>
    <n v="1.2614444444444444"/>
    <n v="61.701086956521742"/>
    <x v="4"/>
  </r>
  <r>
    <x v="0"/>
    <x v="1"/>
    <s v="GBP"/>
    <n v="1465709400"/>
    <n v="1462695073"/>
    <b v="0"/>
    <n v="34"/>
    <b v="1"/>
    <n v="1.6742857142857144"/>
    <n v="17.235294117647058"/>
    <x v="4"/>
  </r>
  <r>
    <x v="0"/>
    <x v="0"/>
    <s v="USD"/>
    <n v="1369612474"/>
    <n v="1367798074"/>
    <b v="0"/>
    <n v="240"/>
    <b v="1"/>
    <n v="4.9652000000000003"/>
    <n v="51.720833333333331"/>
    <x v="4"/>
  </r>
  <r>
    <x v="0"/>
    <x v="1"/>
    <s v="GBP"/>
    <n v="1430439411"/>
    <n v="1425259011"/>
    <b v="0"/>
    <n v="113"/>
    <b v="1"/>
    <n v="1.0915999999999999"/>
    <n v="24.150442477876105"/>
    <x v="4"/>
  </r>
  <r>
    <x v="0"/>
    <x v="0"/>
    <s v="USD"/>
    <n v="1374802235"/>
    <n v="1372210235"/>
    <b v="0"/>
    <n v="66"/>
    <b v="1"/>
    <n v="1.0257499999999999"/>
    <n v="62.166666666666664"/>
    <x v="4"/>
  </r>
  <r>
    <x v="2"/>
    <x v="1"/>
    <s v="GBP"/>
    <n v="1424607285"/>
    <n v="1422447285"/>
    <b v="1"/>
    <n v="5"/>
    <b v="0"/>
    <n v="1.6620689655172414E-2"/>
    <n v="48.2"/>
    <x v="3"/>
  </r>
  <r>
    <x v="2"/>
    <x v="0"/>
    <s v="USD"/>
    <n v="1417195201"/>
    <n v="1414599601"/>
    <b v="1"/>
    <n v="17"/>
    <b v="0"/>
    <n v="4.1999999999999997E-3"/>
    <n v="6.1764705882352944"/>
    <x v="3"/>
  </r>
  <r>
    <x v="2"/>
    <x v="13"/>
    <s v="EUR"/>
    <n v="1449914400"/>
    <n v="1445336607"/>
    <b v="0"/>
    <n v="3"/>
    <b v="0"/>
    <n v="1.25E-3"/>
    <n v="5"/>
    <x v="3"/>
  </r>
  <r>
    <x v="2"/>
    <x v="0"/>
    <s v="USD"/>
    <n v="1407847978"/>
    <n v="1405687978"/>
    <b v="0"/>
    <n v="2"/>
    <b v="0"/>
    <n v="5.0000000000000001E-3"/>
    <n v="7.5"/>
    <x v="3"/>
  </r>
  <r>
    <x v="2"/>
    <x v="1"/>
    <s v="GBP"/>
    <n v="1447451756"/>
    <n v="1444856156"/>
    <b v="0"/>
    <n v="6"/>
    <b v="0"/>
    <n v="7.1999999999999995E-2"/>
    <n v="12"/>
    <x v="3"/>
  </r>
  <r>
    <x v="2"/>
    <x v="0"/>
    <s v="USD"/>
    <n v="1420085535"/>
    <n v="1414897935"/>
    <b v="0"/>
    <n v="0"/>
    <b v="0"/>
    <n v="0"/>
    <n v="0"/>
    <x v="3"/>
  </r>
  <r>
    <x v="2"/>
    <x v="13"/>
    <s v="EUR"/>
    <n v="1464939520"/>
    <n v="1461051520"/>
    <b v="0"/>
    <n v="1"/>
    <b v="0"/>
    <n v="1.6666666666666666E-4"/>
    <n v="1"/>
    <x v="3"/>
  </r>
  <r>
    <x v="2"/>
    <x v="1"/>
    <s v="GBP"/>
    <n v="1423185900"/>
    <n v="1420766700"/>
    <b v="0"/>
    <n v="3"/>
    <b v="0"/>
    <n v="2.3333333333333335E-3"/>
    <n v="2.3333333333333335"/>
    <x v="3"/>
  </r>
  <r>
    <x v="2"/>
    <x v="0"/>
    <s v="USD"/>
    <n v="1417656699"/>
    <n v="1415064699"/>
    <b v="0"/>
    <n v="13"/>
    <b v="0"/>
    <n v="4.5714285714285714E-2"/>
    <n v="24.615384615384617"/>
    <x v="3"/>
  </r>
  <r>
    <x v="2"/>
    <x v="13"/>
    <s v="EUR"/>
    <n v="1455964170"/>
    <n v="1450780170"/>
    <b v="0"/>
    <n v="1"/>
    <b v="0"/>
    <n v="0.05"/>
    <n v="100"/>
    <x v="3"/>
  </r>
  <r>
    <x v="2"/>
    <x v="0"/>
    <s v="USD"/>
    <n v="1483423467"/>
    <n v="1480831467"/>
    <b v="0"/>
    <n v="1"/>
    <b v="0"/>
    <n v="2E-3"/>
    <n v="1"/>
    <x v="3"/>
  </r>
  <r>
    <x v="2"/>
    <x v="0"/>
    <s v="USD"/>
    <n v="1439741591"/>
    <n v="1436285591"/>
    <b v="0"/>
    <n v="9"/>
    <b v="0"/>
    <n v="0.18181818181818182"/>
    <n v="88.888888888888886"/>
    <x v="3"/>
  </r>
  <r>
    <x v="2"/>
    <x v="0"/>
    <s v="USD"/>
    <n v="1448147619"/>
    <n v="1445552019"/>
    <b v="0"/>
    <n v="0"/>
    <b v="0"/>
    <n v="0"/>
    <n v="0"/>
    <x v="3"/>
  </r>
  <r>
    <x v="2"/>
    <x v="0"/>
    <s v="USD"/>
    <n v="1442315460"/>
    <n v="1439696174"/>
    <b v="0"/>
    <n v="2"/>
    <b v="0"/>
    <n v="1.2222222222222223E-2"/>
    <n v="27.5"/>
    <x v="3"/>
  </r>
  <r>
    <x v="2"/>
    <x v="3"/>
    <s v="EUR"/>
    <n v="1456397834"/>
    <n v="1453805834"/>
    <b v="0"/>
    <n v="1"/>
    <b v="0"/>
    <n v="2E-3"/>
    <n v="6"/>
    <x v="3"/>
  </r>
  <r>
    <x v="2"/>
    <x v="0"/>
    <s v="USD"/>
    <n v="1476010619"/>
    <n v="1473418619"/>
    <b v="0"/>
    <n v="10"/>
    <b v="0"/>
    <n v="7.0634920634920634E-2"/>
    <n v="44.5"/>
    <x v="3"/>
  </r>
  <r>
    <x v="2"/>
    <x v="0"/>
    <s v="USD"/>
    <n v="1467129686"/>
    <n v="1464969686"/>
    <b v="0"/>
    <n v="3"/>
    <b v="0"/>
    <n v="2.7272727272727271E-2"/>
    <n v="1"/>
    <x v="3"/>
  </r>
  <r>
    <x v="2"/>
    <x v="11"/>
    <s v="SEK"/>
    <n v="1423432709"/>
    <n v="1420840709"/>
    <b v="0"/>
    <n v="2"/>
    <b v="0"/>
    <n v="1E-3"/>
    <n v="100"/>
    <x v="3"/>
  </r>
  <r>
    <x v="2"/>
    <x v="4"/>
    <s v="NZD"/>
    <n v="1474436704"/>
    <n v="1471844704"/>
    <b v="0"/>
    <n v="2"/>
    <b v="0"/>
    <n v="1.0399999999999999E-3"/>
    <n v="13"/>
    <x v="3"/>
  </r>
  <r>
    <x v="2"/>
    <x v="2"/>
    <s v="AUD"/>
    <n v="1451637531"/>
    <n v="1449045531"/>
    <b v="0"/>
    <n v="1"/>
    <b v="0"/>
    <n v="3.3333333333333335E-3"/>
    <n v="100"/>
    <x v="3"/>
  </r>
  <r>
    <x v="2"/>
    <x v="0"/>
    <s v="USD"/>
    <n v="1479233602"/>
    <n v="1478106802"/>
    <b v="0"/>
    <n v="14"/>
    <b v="0"/>
    <n v="0.2036"/>
    <n v="109.07142857142857"/>
    <x v="3"/>
  </r>
  <r>
    <x v="2"/>
    <x v="0"/>
    <s v="USD"/>
    <n v="1430276959"/>
    <n v="1427684959"/>
    <b v="0"/>
    <n v="0"/>
    <b v="0"/>
    <n v="0"/>
    <n v="0"/>
    <x v="3"/>
  </r>
  <r>
    <x v="2"/>
    <x v="12"/>
    <s v="EUR"/>
    <n v="1440408120"/>
    <n v="1435224120"/>
    <b v="0"/>
    <n v="0"/>
    <b v="0"/>
    <n v="0"/>
    <n v="0"/>
    <x v="3"/>
  </r>
  <r>
    <x v="2"/>
    <x v="12"/>
    <s v="EUR"/>
    <n v="1474230385"/>
    <n v="1471638385"/>
    <b v="0"/>
    <n v="4"/>
    <b v="0"/>
    <n v="8.3799999999999999E-2"/>
    <n v="104.75"/>
    <x v="3"/>
  </r>
  <r>
    <x v="2"/>
    <x v="3"/>
    <s v="EUR"/>
    <n v="1459584417"/>
    <n v="1456996017"/>
    <b v="0"/>
    <n v="3"/>
    <b v="0"/>
    <n v="4.4999999999999998E-2"/>
    <n v="15"/>
    <x v="3"/>
  </r>
  <r>
    <x v="2"/>
    <x v="0"/>
    <s v="USD"/>
    <n v="1428629242"/>
    <n v="1426037242"/>
    <b v="0"/>
    <n v="0"/>
    <b v="0"/>
    <n v="0"/>
    <n v="0"/>
    <x v="3"/>
  </r>
  <r>
    <x v="2"/>
    <x v="0"/>
    <s v="USD"/>
    <n v="1419017488"/>
    <n v="1416339088"/>
    <b v="0"/>
    <n v="5"/>
    <b v="0"/>
    <n v="8.0600000000000005E-2"/>
    <n v="80.599999999999994"/>
    <x v="3"/>
  </r>
  <r>
    <x v="2"/>
    <x v="0"/>
    <s v="USD"/>
    <n v="1448517816"/>
    <n v="1445922216"/>
    <b v="0"/>
    <n v="47"/>
    <b v="0"/>
    <n v="0.31947058823529412"/>
    <n v="115.55319148936171"/>
    <x v="3"/>
  </r>
  <r>
    <x v="2"/>
    <x v="0"/>
    <s v="USD"/>
    <n v="1437417828"/>
    <n v="1434825828"/>
    <b v="0"/>
    <n v="0"/>
    <b v="0"/>
    <n v="0"/>
    <n v="0"/>
    <x v="3"/>
  </r>
  <r>
    <x v="2"/>
    <x v="13"/>
    <s v="EUR"/>
    <n v="1481367600"/>
    <n v="1477839675"/>
    <b v="0"/>
    <n v="10"/>
    <b v="0"/>
    <n v="6.7083333333333328E-2"/>
    <n v="80.5"/>
    <x v="3"/>
  </r>
  <r>
    <x v="2"/>
    <x v="8"/>
    <s v="DKK"/>
    <n v="1433775600"/>
    <n v="1431973478"/>
    <b v="0"/>
    <n v="11"/>
    <b v="0"/>
    <n v="9.987804878048781E-2"/>
    <n v="744.5454545454545"/>
    <x v="3"/>
  </r>
  <r>
    <x v="2"/>
    <x v="13"/>
    <s v="EUR"/>
    <n v="1444589020"/>
    <n v="1441997020"/>
    <b v="0"/>
    <n v="2"/>
    <b v="0"/>
    <n v="1E-3"/>
    <n v="7.5"/>
    <x v="3"/>
  </r>
  <r>
    <x v="2"/>
    <x v="12"/>
    <s v="EUR"/>
    <n v="1456043057"/>
    <n v="1453451057"/>
    <b v="0"/>
    <n v="2"/>
    <b v="0"/>
    <n v="7.7000000000000002E-3"/>
    <n v="38.5"/>
    <x v="3"/>
  </r>
  <r>
    <x v="2"/>
    <x v="0"/>
    <s v="USD"/>
    <n v="1405227540"/>
    <n v="1402058739"/>
    <b v="0"/>
    <n v="22"/>
    <b v="0"/>
    <n v="0.26900000000000002"/>
    <n v="36.68181818181818"/>
    <x v="3"/>
  </r>
  <r>
    <x v="2"/>
    <x v="8"/>
    <s v="DKK"/>
    <n v="1461765300"/>
    <n v="1459198499"/>
    <b v="0"/>
    <n v="8"/>
    <b v="0"/>
    <n v="0.03"/>
    <n v="75"/>
    <x v="3"/>
  </r>
  <r>
    <x v="2"/>
    <x v="5"/>
    <s v="CAD"/>
    <n v="1425758101"/>
    <n v="1423166101"/>
    <b v="0"/>
    <n v="6"/>
    <b v="0"/>
    <n v="6.6055045871559637E-2"/>
    <n v="30"/>
    <x v="3"/>
  </r>
  <r>
    <x v="2"/>
    <x v="13"/>
    <s v="EUR"/>
    <n v="1464285463"/>
    <n v="1461693463"/>
    <b v="0"/>
    <n v="1"/>
    <b v="0"/>
    <n v="7.6923076923076926E-5"/>
    <n v="1"/>
    <x v="3"/>
  </r>
  <r>
    <x v="2"/>
    <x v="1"/>
    <s v="GBP"/>
    <n v="1441995769"/>
    <n v="1436811769"/>
    <b v="0"/>
    <n v="3"/>
    <b v="0"/>
    <n v="1.1222222222222222E-2"/>
    <n v="673.33333333333337"/>
    <x v="3"/>
  </r>
  <r>
    <x v="2"/>
    <x v="0"/>
    <s v="USD"/>
    <n v="1464190158"/>
    <n v="1461598158"/>
    <b v="0"/>
    <n v="0"/>
    <b v="0"/>
    <n v="0"/>
    <n v="0"/>
    <x v="3"/>
  </r>
  <r>
    <x v="2"/>
    <x v="6"/>
    <s v="EUR"/>
    <n v="1483395209"/>
    <n v="1480803209"/>
    <b v="0"/>
    <n v="0"/>
    <b v="0"/>
    <n v="0"/>
    <n v="0"/>
    <x v="3"/>
  </r>
  <r>
    <x v="2"/>
    <x v="12"/>
    <s v="EUR"/>
    <n v="1442091462"/>
    <n v="1436907462"/>
    <b v="0"/>
    <n v="0"/>
    <b v="0"/>
    <n v="0"/>
    <n v="0"/>
    <x v="3"/>
  </r>
  <r>
    <x v="2"/>
    <x v="12"/>
    <s v="EUR"/>
    <n v="1434286855"/>
    <n v="1431694855"/>
    <b v="0"/>
    <n v="0"/>
    <b v="0"/>
    <n v="0"/>
    <n v="0"/>
    <x v="3"/>
  </r>
  <r>
    <x v="2"/>
    <x v="13"/>
    <s v="EUR"/>
    <n v="1461235478"/>
    <n v="1459507478"/>
    <b v="0"/>
    <n v="0"/>
    <b v="0"/>
    <n v="0"/>
    <n v="0"/>
    <x v="3"/>
  </r>
  <r>
    <x v="2"/>
    <x v="0"/>
    <s v="USD"/>
    <n v="1467999134"/>
    <n v="1465407134"/>
    <b v="0"/>
    <n v="3"/>
    <b v="0"/>
    <n v="1.4999999999999999E-4"/>
    <n v="25"/>
    <x v="3"/>
  </r>
  <r>
    <x v="2"/>
    <x v="2"/>
    <s v="AUD"/>
    <n v="1432272300"/>
    <n v="1429655318"/>
    <b v="0"/>
    <n v="0"/>
    <b v="0"/>
    <n v="0"/>
    <n v="0"/>
    <x v="3"/>
  </r>
  <r>
    <x v="2"/>
    <x v="0"/>
    <s v="USD"/>
    <n v="1431286105"/>
    <n v="1427138905"/>
    <b v="0"/>
    <n v="0"/>
    <b v="0"/>
    <n v="0"/>
    <n v="0"/>
    <x v="3"/>
  </r>
  <r>
    <x v="2"/>
    <x v="0"/>
    <s v="USD"/>
    <n v="1455941197"/>
    <n v="1453349197"/>
    <b v="0"/>
    <n v="1"/>
    <b v="0"/>
    <n v="1.0000000000000001E-5"/>
    <n v="1"/>
    <x v="3"/>
  </r>
  <r>
    <x v="1"/>
    <x v="0"/>
    <s v="USD"/>
    <n v="1416355259"/>
    <n v="1413759659"/>
    <b v="0"/>
    <n v="2"/>
    <b v="0"/>
    <n v="1.0554089709762533E-4"/>
    <n v="1"/>
    <x v="3"/>
  </r>
  <r>
    <x v="1"/>
    <x v="0"/>
    <s v="USD"/>
    <n v="1406566363"/>
    <n v="1403974363"/>
    <b v="0"/>
    <n v="0"/>
    <b v="0"/>
    <n v="0"/>
    <n v="0"/>
    <x v="3"/>
  </r>
  <r>
    <x v="1"/>
    <x v="6"/>
    <s v="EUR"/>
    <n v="1492270947"/>
    <n v="1488386547"/>
    <b v="0"/>
    <n v="0"/>
    <b v="0"/>
    <n v="0"/>
    <n v="0"/>
    <x v="3"/>
  </r>
  <r>
    <x v="1"/>
    <x v="3"/>
    <s v="EUR"/>
    <n v="1461535140"/>
    <n v="1459716480"/>
    <b v="0"/>
    <n v="1"/>
    <b v="0"/>
    <n v="8.5714285714285719E-3"/>
    <n v="15"/>
    <x v="3"/>
  </r>
  <r>
    <x v="1"/>
    <x v="0"/>
    <s v="USD"/>
    <n v="1409924340"/>
    <n v="1405181320"/>
    <b v="0"/>
    <n v="7"/>
    <b v="0"/>
    <n v="0.105"/>
    <n v="225"/>
    <x v="3"/>
  </r>
  <r>
    <x v="1"/>
    <x v="13"/>
    <s v="EUR"/>
    <n v="1483459365"/>
    <n v="1480867365"/>
    <b v="0"/>
    <n v="3"/>
    <b v="0"/>
    <n v="2.9000000000000001E-2"/>
    <n v="48.333333333333336"/>
    <x v="3"/>
  </r>
  <r>
    <x v="1"/>
    <x v="0"/>
    <s v="USD"/>
    <n v="1447281044"/>
    <n v="1444685444"/>
    <b v="0"/>
    <n v="0"/>
    <b v="0"/>
    <n v="0"/>
    <n v="0"/>
    <x v="3"/>
  </r>
  <r>
    <x v="1"/>
    <x v="0"/>
    <s v="USD"/>
    <n v="1407729600"/>
    <n v="1405097760"/>
    <b v="0"/>
    <n v="0"/>
    <b v="0"/>
    <n v="0"/>
    <n v="0"/>
    <x v="3"/>
  </r>
  <r>
    <x v="1"/>
    <x v="8"/>
    <s v="DKK"/>
    <n v="1449077100"/>
    <n v="1446612896"/>
    <b v="0"/>
    <n v="0"/>
    <b v="0"/>
    <n v="0"/>
    <n v="0"/>
    <x v="3"/>
  </r>
  <r>
    <x v="1"/>
    <x v="0"/>
    <s v="USD"/>
    <n v="1417391100"/>
    <n v="1412371898"/>
    <b v="0"/>
    <n v="0"/>
    <b v="0"/>
    <n v="0"/>
    <n v="0"/>
    <x v="3"/>
  </r>
  <r>
    <x v="0"/>
    <x v="0"/>
    <s v="USD"/>
    <n v="1413849600"/>
    <n v="1410967754"/>
    <b v="1"/>
    <n v="340"/>
    <b v="1"/>
    <n v="1.012446"/>
    <n v="44.66673529411765"/>
    <x v="3"/>
  </r>
  <r>
    <x v="0"/>
    <x v="0"/>
    <s v="USD"/>
    <n v="1365609271"/>
    <n v="1363017271"/>
    <b v="1"/>
    <n v="150"/>
    <b v="1"/>
    <n v="1.085175"/>
    <n v="28.937999999999999"/>
    <x v="3"/>
  </r>
  <r>
    <x v="0"/>
    <x v="0"/>
    <s v="USD"/>
    <n v="1365367938"/>
    <n v="1361483538"/>
    <b v="1"/>
    <n v="25"/>
    <b v="1"/>
    <n v="1.4766666666666666"/>
    <n v="35.44"/>
    <x v="3"/>
  </r>
  <r>
    <x v="0"/>
    <x v="0"/>
    <s v="USD"/>
    <n v="1361029958"/>
    <n v="1358437958"/>
    <b v="1"/>
    <n v="234"/>
    <b v="1"/>
    <n v="1.6319999999999999"/>
    <n v="34.871794871794869"/>
    <x v="3"/>
  </r>
  <r>
    <x v="0"/>
    <x v="0"/>
    <s v="USD"/>
    <n v="1332385200"/>
    <n v="1329759452"/>
    <b v="1"/>
    <n v="2602"/>
    <b v="1"/>
    <n v="4.5641449999999999"/>
    <n v="52.622732513451197"/>
    <x v="3"/>
  </r>
  <r>
    <x v="0"/>
    <x v="0"/>
    <s v="USD"/>
    <n v="1452574800"/>
    <n v="1449029266"/>
    <b v="1"/>
    <n v="248"/>
    <b v="1"/>
    <n v="1.0787731249999999"/>
    <n v="69.598266129032254"/>
    <x v="3"/>
  </r>
  <r>
    <x v="0"/>
    <x v="0"/>
    <s v="USD"/>
    <n v="1332699285"/>
    <n v="1327518885"/>
    <b v="1"/>
    <n v="600"/>
    <b v="1"/>
    <n v="1.1508"/>
    <n v="76.72"/>
    <x v="3"/>
  </r>
  <r>
    <x v="0"/>
    <x v="0"/>
    <s v="USD"/>
    <n v="1307838049"/>
    <n v="1302654049"/>
    <b v="1"/>
    <n v="293"/>
    <b v="1"/>
    <n v="1.0236842105263158"/>
    <n v="33.191126279863482"/>
    <x v="3"/>
  </r>
  <r>
    <x v="0"/>
    <x v="0"/>
    <s v="USD"/>
    <n v="1360938109"/>
    <n v="1358346109"/>
    <b v="1"/>
    <n v="321"/>
    <b v="1"/>
    <n v="1.0842485875706214"/>
    <n v="149.46417445482865"/>
    <x v="3"/>
  </r>
  <r>
    <x v="0"/>
    <x v="0"/>
    <s v="USD"/>
    <n v="1356724263"/>
    <n v="1354909863"/>
    <b v="1"/>
    <n v="81"/>
    <b v="1"/>
    <n v="1.2513333333333334"/>
    <n v="23.172839506172838"/>
    <x v="3"/>
  </r>
  <r>
    <x v="0"/>
    <x v="0"/>
    <s v="USD"/>
    <n v="1428620334"/>
    <n v="1426028334"/>
    <b v="1"/>
    <n v="343"/>
    <b v="1"/>
    <n v="1.03840625"/>
    <n v="96.877551020408163"/>
    <x v="3"/>
  </r>
  <r>
    <x v="0"/>
    <x v="0"/>
    <s v="USD"/>
    <n v="1381928503"/>
    <n v="1379336503"/>
    <b v="1"/>
    <n v="336"/>
    <b v="1"/>
    <n v="1.3870400000000001"/>
    <n v="103.20238095238095"/>
    <x v="3"/>
  </r>
  <r>
    <x v="0"/>
    <x v="0"/>
    <s v="USD"/>
    <n v="1330644639"/>
    <n v="1328052639"/>
    <b v="1"/>
    <n v="47"/>
    <b v="1"/>
    <n v="1.20516"/>
    <n v="38.462553191489363"/>
    <x v="3"/>
  </r>
  <r>
    <x v="0"/>
    <x v="0"/>
    <s v="USD"/>
    <n v="1379093292"/>
    <n v="1376501292"/>
    <b v="1"/>
    <n v="76"/>
    <b v="1"/>
    <n v="1.1226666666666667"/>
    <n v="44.315789473684212"/>
    <x v="3"/>
  </r>
  <r>
    <x v="0"/>
    <x v="0"/>
    <s v="USD"/>
    <n v="1419051540"/>
    <n v="1416244863"/>
    <b v="1"/>
    <n v="441"/>
    <b v="1"/>
    <n v="1.8866966666666667"/>
    <n v="64.173356009070289"/>
    <x v="3"/>
  </r>
  <r>
    <x v="0"/>
    <x v="0"/>
    <s v="USD"/>
    <n v="1315616422"/>
    <n v="1313024422"/>
    <b v="1"/>
    <n v="916"/>
    <b v="1"/>
    <n v="6.6155466666666669"/>
    <n v="43.333275109170302"/>
    <x v="3"/>
  </r>
  <r>
    <x v="0"/>
    <x v="0"/>
    <s v="USD"/>
    <n v="1324609200"/>
    <n v="1319467604"/>
    <b v="1"/>
    <n v="369"/>
    <b v="1"/>
    <n v="1.1131"/>
    <n v="90.495934959349597"/>
    <x v="3"/>
  </r>
  <r>
    <x v="0"/>
    <x v="0"/>
    <s v="USD"/>
    <n v="1368564913"/>
    <n v="1367355313"/>
    <b v="1"/>
    <n v="20242"/>
    <b v="1"/>
    <n v="11.8161422"/>
    <n v="29.187190495010373"/>
    <x v="3"/>
  </r>
  <r>
    <x v="0"/>
    <x v="0"/>
    <s v="USD"/>
    <n v="1399694340"/>
    <n v="1398448389"/>
    <b v="1"/>
    <n v="71"/>
    <b v="1"/>
    <n v="1.37375"/>
    <n v="30.95774647887324"/>
    <x v="3"/>
  </r>
  <r>
    <x v="0"/>
    <x v="0"/>
    <s v="USD"/>
    <n v="1374858000"/>
    <n v="1373408699"/>
    <b v="1"/>
    <n v="635"/>
    <b v="1"/>
    <n v="1.170404"/>
    <n v="92.157795275590544"/>
    <x v="3"/>
  </r>
  <r>
    <x v="2"/>
    <x v="5"/>
    <s v="CAD"/>
    <n v="1383430145"/>
    <n v="1380838145"/>
    <b v="0"/>
    <n v="6"/>
    <b v="0"/>
    <n v="2.1000000000000001E-2"/>
    <n v="17.5"/>
    <x v="3"/>
  </r>
  <r>
    <x v="2"/>
    <x v="0"/>
    <s v="USD"/>
    <n v="1347004260"/>
    <n v="1345062936"/>
    <b v="0"/>
    <n v="1"/>
    <b v="0"/>
    <n v="1E-3"/>
    <n v="5"/>
    <x v="3"/>
  </r>
  <r>
    <x v="2"/>
    <x v="0"/>
    <s v="USD"/>
    <n v="1469162275"/>
    <n v="1467002275"/>
    <b v="0"/>
    <n v="2"/>
    <b v="0"/>
    <n v="7.1428571428571426E-3"/>
    <n v="25"/>
    <x v="3"/>
  </r>
  <r>
    <x v="2"/>
    <x v="0"/>
    <s v="USD"/>
    <n v="1342882260"/>
    <n v="1337834963"/>
    <b v="0"/>
    <n v="0"/>
    <b v="0"/>
    <n v="0"/>
    <n v="0"/>
    <x v="3"/>
  </r>
  <r>
    <x v="2"/>
    <x v="0"/>
    <s v="USD"/>
    <n v="1434827173"/>
    <n v="1430939173"/>
    <b v="0"/>
    <n v="3"/>
    <b v="0"/>
    <n v="2.2388059701492536E-2"/>
    <n v="50"/>
    <x v="3"/>
  </r>
  <r>
    <x v="2"/>
    <x v="0"/>
    <s v="USD"/>
    <n v="1425009761"/>
    <n v="1422417761"/>
    <b v="0"/>
    <n v="3"/>
    <b v="0"/>
    <n v="2.3999999999999998E-3"/>
    <n v="16"/>
    <x v="3"/>
  </r>
  <r>
    <x v="2"/>
    <x v="0"/>
    <s v="USD"/>
    <n v="1470175271"/>
    <n v="1467583271"/>
    <b v="0"/>
    <n v="0"/>
    <b v="0"/>
    <n v="0"/>
    <n v="0"/>
    <x v="3"/>
  </r>
  <r>
    <x v="2"/>
    <x v="2"/>
    <s v="AUD"/>
    <n v="1388928660"/>
    <n v="1386336660"/>
    <b v="0"/>
    <n v="6"/>
    <b v="0"/>
    <n v="2.4E-2"/>
    <n v="60"/>
    <x v="3"/>
  </r>
  <r>
    <x v="2"/>
    <x v="0"/>
    <s v="USD"/>
    <n v="1352994052"/>
    <n v="1350398452"/>
    <b v="0"/>
    <n v="0"/>
    <b v="0"/>
    <n v="0"/>
    <n v="0"/>
    <x v="3"/>
  </r>
  <r>
    <x v="2"/>
    <x v="0"/>
    <s v="USD"/>
    <n v="1380720474"/>
    <n v="1378214874"/>
    <b v="0"/>
    <n v="19"/>
    <b v="0"/>
    <n v="0.30862068965517242"/>
    <n v="47.10526315789474"/>
    <x v="3"/>
  </r>
  <r>
    <x v="2"/>
    <x v="0"/>
    <s v="USD"/>
    <n v="1424014680"/>
    <n v="1418922443"/>
    <b v="0"/>
    <n v="1"/>
    <b v="0"/>
    <n v="8.3333333333333329E-2"/>
    <n v="100"/>
    <x v="3"/>
  </r>
  <r>
    <x v="2"/>
    <x v="0"/>
    <s v="USD"/>
    <n v="1308431646"/>
    <n v="1305839646"/>
    <b v="0"/>
    <n v="2"/>
    <b v="0"/>
    <n v="7.4999999999999997E-3"/>
    <n v="15"/>
    <x v="3"/>
  </r>
  <r>
    <x v="2"/>
    <x v="0"/>
    <s v="USD"/>
    <n v="1371415675"/>
    <n v="1368823675"/>
    <b v="0"/>
    <n v="0"/>
    <b v="0"/>
    <n v="0"/>
    <n v="0"/>
    <x v="3"/>
  </r>
  <r>
    <x v="2"/>
    <x v="0"/>
    <s v="USD"/>
    <n v="1428075480"/>
    <n v="1425489613"/>
    <b v="0"/>
    <n v="11"/>
    <b v="0"/>
    <n v="8.8999999999999996E-2"/>
    <n v="40.454545454545453"/>
    <x v="3"/>
  </r>
  <r>
    <x v="2"/>
    <x v="0"/>
    <s v="USD"/>
    <n v="1314471431"/>
    <n v="1311879431"/>
    <b v="0"/>
    <n v="0"/>
    <b v="0"/>
    <n v="0"/>
    <n v="0"/>
    <x v="3"/>
  </r>
  <r>
    <x v="2"/>
    <x v="0"/>
    <s v="USD"/>
    <n v="1410866659"/>
    <n v="1405682659"/>
    <b v="0"/>
    <n v="0"/>
    <b v="0"/>
    <n v="0"/>
    <n v="0"/>
    <x v="3"/>
  </r>
  <r>
    <x v="2"/>
    <x v="0"/>
    <s v="USD"/>
    <n v="1375299780"/>
    <n v="1371655522"/>
    <b v="0"/>
    <n v="1"/>
    <b v="0"/>
    <n v="6.666666666666667E-5"/>
    <n v="1"/>
    <x v="3"/>
  </r>
  <r>
    <x v="2"/>
    <x v="0"/>
    <s v="USD"/>
    <n v="1409787378"/>
    <n v="1405899378"/>
    <b v="0"/>
    <n v="3"/>
    <b v="0"/>
    <n v="1.9E-2"/>
    <n v="19"/>
    <x v="3"/>
  </r>
  <r>
    <x v="2"/>
    <x v="0"/>
    <s v="USD"/>
    <n v="1470355833"/>
    <n v="1465171833"/>
    <b v="0"/>
    <n v="1"/>
    <b v="0"/>
    <n v="2.5000000000000001E-3"/>
    <n v="5"/>
    <x v="3"/>
  </r>
  <r>
    <x v="2"/>
    <x v="0"/>
    <s v="USD"/>
    <n v="1367444557"/>
    <n v="1364852557"/>
    <b v="0"/>
    <n v="15"/>
    <b v="0"/>
    <n v="0.25035714285714283"/>
    <n v="46.733333333333334"/>
    <x v="3"/>
  </r>
  <r>
    <x v="0"/>
    <x v="5"/>
    <s v="CAD"/>
    <n v="1436364023"/>
    <n v="1433772023"/>
    <b v="1"/>
    <n v="885"/>
    <b v="1"/>
    <n v="1.6633076923076924"/>
    <n v="97.731073446327684"/>
    <x v="8"/>
  </r>
  <r>
    <x v="0"/>
    <x v="1"/>
    <s v="GBP"/>
    <n v="1458943200"/>
    <n v="1456491680"/>
    <b v="1"/>
    <n v="329"/>
    <b v="1"/>
    <n v="1.0144545454545455"/>
    <n v="67.835866261398181"/>
    <x v="8"/>
  </r>
  <r>
    <x v="0"/>
    <x v="18"/>
    <s v="EUR"/>
    <n v="1477210801"/>
    <n v="1472026801"/>
    <b v="1"/>
    <n v="71"/>
    <b v="1"/>
    <n v="1.0789146666666667"/>
    <n v="56.98492957746479"/>
    <x v="8"/>
  </r>
  <r>
    <x v="0"/>
    <x v="1"/>
    <s v="GBP"/>
    <n v="1402389180"/>
    <n v="1399996024"/>
    <b v="1"/>
    <n v="269"/>
    <b v="1"/>
    <n v="2.7793846153846156"/>
    <n v="67.159851301115239"/>
    <x v="8"/>
  </r>
  <r>
    <x v="0"/>
    <x v="12"/>
    <s v="EUR"/>
    <n v="1458676860"/>
    <n v="1455446303"/>
    <b v="1"/>
    <n v="345"/>
    <b v="1"/>
    <n v="1.0358125"/>
    <n v="48.037681159420288"/>
    <x v="8"/>
  </r>
  <r>
    <x v="0"/>
    <x v="1"/>
    <s v="GBP"/>
    <n v="1406227904"/>
    <n v="1403635904"/>
    <b v="1"/>
    <n v="43"/>
    <b v="1"/>
    <n v="1.1140000000000001"/>
    <n v="38.860465116279073"/>
    <x v="8"/>
  </r>
  <r>
    <x v="0"/>
    <x v="0"/>
    <s v="USD"/>
    <n v="1273911000"/>
    <n v="1268822909"/>
    <b v="1"/>
    <n v="33"/>
    <b v="1"/>
    <n v="2.15"/>
    <n v="78.181818181818187"/>
    <x v="8"/>
  </r>
  <r>
    <x v="0"/>
    <x v="0"/>
    <s v="USD"/>
    <n v="1403880281"/>
    <n v="1401201881"/>
    <b v="1"/>
    <n v="211"/>
    <b v="1"/>
    <n v="1.1076216216216217"/>
    <n v="97.113744075829388"/>
    <x v="8"/>
  </r>
  <r>
    <x v="0"/>
    <x v="12"/>
    <s v="EUR"/>
    <n v="1487113140"/>
    <n v="1484570885"/>
    <b v="1"/>
    <n v="196"/>
    <b v="1"/>
    <n v="1.2364125714285714"/>
    <n v="110.39397959183674"/>
    <x v="8"/>
  </r>
  <r>
    <x v="0"/>
    <x v="1"/>
    <s v="GBP"/>
    <n v="1405761278"/>
    <n v="1403169278"/>
    <b v="1"/>
    <n v="405"/>
    <b v="1"/>
    <n v="1.0103500000000001"/>
    <n v="39.91506172839506"/>
    <x v="8"/>
  </r>
  <r>
    <x v="0"/>
    <x v="0"/>
    <s v="USD"/>
    <n v="1447858804"/>
    <n v="1445263204"/>
    <b v="1"/>
    <n v="206"/>
    <b v="1"/>
    <n v="1.1179285714285714"/>
    <n v="75.975728155339809"/>
    <x v="8"/>
  </r>
  <r>
    <x v="0"/>
    <x v="0"/>
    <s v="USD"/>
    <n v="1486311939"/>
    <n v="1483719939"/>
    <b v="1"/>
    <n v="335"/>
    <b v="1"/>
    <n v="5.5877142857142861"/>
    <n v="58.379104477611939"/>
    <x v="8"/>
  </r>
  <r>
    <x v="0"/>
    <x v="1"/>
    <s v="GBP"/>
    <n v="1405523866"/>
    <n v="1402931866"/>
    <b v="1"/>
    <n v="215"/>
    <b v="1"/>
    <n v="1.5001875"/>
    <n v="55.82093023255814"/>
    <x v="8"/>
  </r>
  <r>
    <x v="0"/>
    <x v="0"/>
    <s v="USD"/>
    <n v="1443363640"/>
    <n v="1439907640"/>
    <b v="1"/>
    <n v="176"/>
    <b v="1"/>
    <n v="1.0647599999999999"/>
    <n v="151.24431818181819"/>
    <x v="8"/>
  </r>
  <r>
    <x v="0"/>
    <x v="10"/>
    <s v="NOK"/>
    <n v="1458104697"/>
    <n v="1455516297"/>
    <b v="1"/>
    <n v="555"/>
    <b v="1"/>
    <n v="1.57189"/>
    <n v="849.67027027027029"/>
    <x v="8"/>
  </r>
  <r>
    <x v="0"/>
    <x v="0"/>
    <s v="USD"/>
    <n v="1475762400"/>
    <n v="1473160292"/>
    <b v="1"/>
    <n v="116"/>
    <b v="1"/>
    <n v="1.0865882352941176"/>
    <n v="159.24137931034483"/>
    <x v="8"/>
  </r>
  <r>
    <x v="0"/>
    <x v="0"/>
    <s v="USD"/>
    <n v="1417845600"/>
    <n v="1415194553"/>
    <b v="1"/>
    <n v="615"/>
    <b v="1"/>
    <n v="1.6197999999999999"/>
    <n v="39.507317073170732"/>
    <x v="8"/>
  </r>
  <r>
    <x v="0"/>
    <x v="0"/>
    <s v="USD"/>
    <n v="1401565252"/>
    <n v="1398973252"/>
    <b v="1"/>
    <n v="236"/>
    <b v="1"/>
    <n v="2.0536666666666665"/>
    <n v="130.52966101694915"/>
    <x v="8"/>
  </r>
  <r>
    <x v="0"/>
    <x v="0"/>
    <s v="USD"/>
    <n v="1403301540"/>
    <n v="1400867283"/>
    <b v="1"/>
    <n v="145"/>
    <b v="1"/>
    <n v="1.033638888888889"/>
    <n v="64.156896551724131"/>
    <x v="8"/>
  </r>
  <r>
    <x v="0"/>
    <x v="0"/>
    <s v="USD"/>
    <n v="1418961600"/>
    <n v="1415824513"/>
    <b v="1"/>
    <n v="167"/>
    <b v="1"/>
    <n v="1.0347222222222223"/>
    <n v="111.52694610778443"/>
    <x v="8"/>
  </r>
  <r>
    <x v="0"/>
    <x v="0"/>
    <s v="USD"/>
    <n v="1465272091"/>
    <n v="1462248091"/>
    <b v="1"/>
    <n v="235"/>
    <b v="1"/>
    <n v="1.0681333333333334"/>
    <n v="170.44680851063831"/>
    <x v="8"/>
  </r>
  <r>
    <x v="0"/>
    <x v="0"/>
    <s v="USD"/>
    <n v="1413575739"/>
    <n v="1410983739"/>
    <b v="1"/>
    <n v="452"/>
    <b v="1"/>
    <n v="1.3896574712643677"/>
    <n v="133.7391592920354"/>
    <x v="8"/>
  </r>
  <r>
    <x v="0"/>
    <x v="0"/>
    <s v="USD"/>
    <n v="1419292800"/>
    <n v="1416592916"/>
    <b v="1"/>
    <n v="241"/>
    <b v="1"/>
    <n v="1.2484324324324325"/>
    <n v="95.834024896265561"/>
    <x v="8"/>
  </r>
  <r>
    <x v="0"/>
    <x v="11"/>
    <s v="SEK"/>
    <n v="1487592090"/>
    <n v="1485000090"/>
    <b v="1"/>
    <n v="28"/>
    <b v="1"/>
    <n v="2.0699999999999998"/>
    <n v="221.78571428571428"/>
    <x v="8"/>
  </r>
  <r>
    <x v="0"/>
    <x v="0"/>
    <s v="USD"/>
    <n v="1471539138"/>
    <n v="1468947138"/>
    <b v="1"/>
    <n v="140"/>
    <b v="1"/>
    <n v="1.7400576923076922"/>
    <n v="32.315357142857138"/>
    <x v="8"/>
  </r>
  <r>
    <x v="0"/>
    <x v="0"/>
    <s v="USD"/>
    <n v="1453185447"/>
    <n v="1448951847"/>
    <b v="1"/>
    <n v="280"/>
    <b v="1"/>
    <n v="1.2032608695652174"/>
    <n v="98.839285714285708"/>
    <x v="8"/>
  </r>
  <r>
    <x v="0"/>
    <x v="0"/>
    <s v="USD"/>
    <n v="1489497886"/>
    <n v="1487082286"/>
    <b v="1"/>
    <n v="70"/>
    <b v="1"/>
    <n v="1.1044428571428573"/>
    <n v="55.222142857142863"/>
    <x v="8"/>
  </r>
  <r>
    <x v="0"/>
    <x v="0"/>
    <s v="USD"/>
    <n v="1485907200"/>
    <n v="1483292122"/>
    <b v="1"/>
    <n v="160"/>
    <b v="1"/>
    <n v="2.8156666666666665"/>
    <n v="52.793750000000003"/>
    <x v="8"/>
  </r>
  <r>
    <x v="0"/>
    <x v="0"/>
    <s v="USD"/>
    <n v="1426773920"/>
    <n v="1424185520"/>
    <b v="1"/>
    <n v="141"/>
    <b v="1"/>
    <n v="1.0067894736842105"/>
    <n v="135.66666666666666"/>
    <x v="8"/>
  </r>
  <r>
    <x v="0"/>
    <x v="0"/>
    <s v="USD"/>
    <n v="1445624695"/>
    <n v="1443464695"/>
    <b v="1"/>
    <n v="874"/>
    <b v="1"/>
    <n v="1.3482571428571428"/>
    <n v="53.991990846681922"/>
    <x v="8"/>
  </r>
  <r>
    <x v="0"/>
    <x v="0"/>
    <s v="USD"/>
    <n v="1417402800"/>
    <n v="1414610126"/>
    <b v="1"/>
    <n v="73"/>
    <b v="1"/>
    <n v="1.7595744680851064"/>
    <n v="56.643835616438359"/>
    <x v="8"/>
  </r>
  <r>
    <x v="0"/>
    <x v="2"/>
    <s v="AUD"/>
    <n v="1455548400"/>
    <n v="1453461865"/>
    <b v="1"/>
    <n v="294"/>
    <b v="1"/>
    <n v="4.8402000000000003"/>
    <n v="82.316326530612244"/>
    <x v="8"/>
  </r>
  <r>
    <x v="0"/>
    <x v="0"/>
    <s v="USD"/>
    <n v="1462161540"/>
    <n v="1457913777"/>
    <b v="1"/>
    <n v="740"/>
    <b v="1"/>
    <n v="1.4514"/>
    <n v="88.26081081081081"/>
    <x v="8"/>
  </r>
  <r>
    <x v="0"/>
    <x v="0"/>
    <s v="USD"/>
    <n v="1441383062"/>
    <n v="1438791062"/>
    <b v="1"/>
    <n v="369"/>
    <b v="1"/>
    <n v="4.1773333333333333"/>
    <n v="84.905149051490511"/>
    <x v="8"/>
  </r>
  <r>
    <x v="0"/>
    <x v="0"/>
    <s v="USD"/>
    <n v="1464040800"/>
    <n v="1461527631"/>
    <b v="1"/>
    <n v="110"/>
    <b v="1"/>
    <n v="1.3242499999999999"/>
    <n v="48.154545454545456"/>
    <x v="8"/>
  </r>
  <r>
    <x v="0"/>
    <x v="0"/>
    <s v="USD"/>
    <n v="1440702910"/>
    <n v="1438110910"/>
    <b v="1"/>
    <n v="455"/>
    <b v="1"/>
    <n v="2.5030841666666666"/>
    <n v="66.015406593406595"/>
    <x v="8"/>
  </r>
  <r>
    <x v="0"/>
    <x v="12"/>
    <s v="EUR"/>
    <n v="1470506400"/>
    <n v="1467358427"/>
    <b v="1"/>
    <n v="224"/>
    <b v="1"/>
    <n v="1.7989999999999999"/>
    <n v="96.375"/>
    <x v="8"/>
  </r>
  <r>
    <x v="0"/>
    <x v="0"/>
    <s v="USD"/>
    <n v="1421952370"/>
    <n v="1418064370"/>
    <b v="1"/>
    <n v="46"/>
    <b v="1"/>
    <n v="1.0262857142857142"/>
    <n v="156.17391304347825"/>
    <x v="8"/>
  </r>
  <r>
    <x v="0"/>
    <x v="0"/>
    <s v="USD"/>
    <n v="1483481019"/>
    <n v="1480629819"/>
    <b v="0"/>
    <n v="284"/>
    <b v="1"/>
    <n v="1.359861"/>
    <n v="95.764859154929582"/>
    <x v="8"/>
  </r>
  <r>
    <x v="0"/>
    <x v="0"/>
    <s v="USD"/>
    <n v="1416964500"/>
    <n v="1414368616"/>
    <b v="1"/>
    <n v="98"/>
    <b v="1"/>
    <n v="1.1786666666666668"/>
    <n v="180.40816326530611"/>
    <x v="8"/>
  </r>
  <r>
    <x v="2"/>
    <x v="0"/>
    <s v="USD"/>
    <n v="1420045538"/>
    <n v="1417453538"/>
    <b v="0"/>
    <n v="2"/>
    <b v="0"/>
    <n v="3.3333333333333332E-4"/>
    <n v="3"/>
    <x v="8"/>
  </r>
  <r>
    <x v="2"/>
    <x v="5"/>
    <s v="CAD"/>
    <n v="1435708500"/>
    <n v="1434412500"/>
    <b v="0"/>
    <n v="1"/>
    <b v="0"/>
    <n v="0.04"/>
    <n v="20"/>
    <x v="8"/>
  </r>
  <r>
    <x v="2"/>
    <x v="0"/>
    <s v="USD"/>
    <n v="1416662034"/>
    <n v="1414066434"/>
    <b v="0"/>
    <n v="1"/>
    <b v="0"/>
    <n v="4.4444444444444444E-3"/>
    <n v="10"/>
    <x v="8"/>
  </r>
  <r>
    <x v="2"/>
    <x v="0"/>
    <s v="USD"/>
    <n v="1427847480"/>
    <n v="1424222024"/>
    <b v="0"/>
    <n v="0"/>
    <b v="0"/>
    <n v="0"/>
    <n v="0"/>
    <x v="8"/>
  </r>
  <r>
    <x v="2"/>
    <x v="0"/>
    <s v="USD"/>
    <n v="1425330960"/>
    <n v="1422393234"/>
    <b v="0"/>
    <n v="1"/>
    <b v="0"/>
    <n v="3.3333333333333332E-4"/>
    <n v="1"/>
    <x v="8"/>
  </r>
  <r>
    <x v="2"/>
    <x v="1"/>
    <s v="GBP"/>
    <n v="1410930399"/>
    <n v="1405746399"/>
    <b v="0"/>
    <n v="11"/>
    <b v="0"/>
    <n v="0.28899999999999998"/>
    <n v="26.272727272727273"/>
    <x v="8"/>
  </r>
  <r>
    <x v="2"/>
    <x v="0"/>
    <s v="USD"/>
    <n v="1487844882"/>
    <n v="1487240082"/>
    <b v="0"/>
    <n v="0"/>
    <b v="0"/>
    <n v="0"/>
    <n v="0"/>
    <x v="8"/>
  </r>
  <r>
    <x v="2"/>
    <x v="0"/>
    <s v="USD"/>
    <n v="1447020620"/>
    <n v="1444425020"/>
    <b v="0"/>
    <n v="1"/>
    <b v="0"/>
    <n v="8.5714285714285715E-2"/>
    <n v="60"/>
    <x v="8"/>
  </r>
  <r>
    <x v="2"/>
    <x v="0"/>
    <s v="USD"/>
    <n v="1446524159"/>
    <n v="1443928559"/>
    <b v="0"/>
    <n v="6"/>
    <b v="0"/>
    <n v="0.34"/>
    <n v="28.333333333333332"/>
    <x v="8"/>
  </r>
  <r>
    <x v="2"/>
    <x v="1"/>
    <s v="GBP"/>
    <n v="1463050034"/>
    <n v="1460458034"/>
    <b v="0"/>
    <n v="7"/>
    <b v="0"/>
    <n v="0.13466666666666666"/>
    <n v="14.428571428571429"/>
    <x v="8"/>
  </r>
  <r>
    <x v="2"/>
    <x v="0"/>
    <s v="USD"/>
    <n v="1432756039"/>
    <n v="1430164039"/>
    <b v="0"/>
    <n v="0"/>
    <b v="0"/>
    <n v="0"/>
    <n v="0"/>
    <x v="8"/>
  </r>
  <r>
    <x v="2"/>
    <x v="0"/>
    <s v="USD"/>
    <n v="1412135940"/>
    <n v="1410366708"/>
    <b v="0"/>
    <n v="16"/>
    <b v="0"/>
    <n v="0.49186046511627907"/>
    <n v="132.1875"/>
    <x v="8"/>
  </r>
  <r>
    <x v="2"/>
    <x v="0"/>
    <s v="USD"/>
    <n v="1441176447"/>
    <n v="1438584447"/>
    <b v="0"/>
    <n v="0"/>
    <b v="0"/>
    <n v="0"/>
    <n v="0"/>
    <x v="8"/>
  </r>
  <r>
    <x v="2"/>
    <x v="2"/>
    <s v="AUD"/>
    <n v="1438495390"/>
    <n v="1435903390"/>
    <b v="0"/>
    <n v="0"/>
    <b v="0"/>
    <n v="0"/>
    <n v="0"/>
    <x v="8"/>
  </r>
  <r>
    <x v="2"/>
    <x v="0"/>
    <s v="USD"/>
    <n v="1442509200"/>
    <n v="1440513832"/>
    <b v="0"/>
    <n v="0"/>
    <b v="0"/>
    <n v="0"/>
    <n v="0"/>
    <x v="8"/>
  </r>
  <r>
    <x v="2"/>
    <x v="5"/>
    <s v="CAD"/>
    <n v="1467603624"/>
    <n v="1465011624"/>
    <b v="0"/>
    <n v="12"/>
    <b v="0"/>
    <n v="0.45133333333333331"/>
    <n v="56.416666666666664"/>
    <x v="8"/>
  </r>
  <r>
    <x v="2"/>
    <x v="0"/>
    <s v="USD"/>
    <n v="1411227633"/>
    <n v="1408549233"/>
    <b v="0"/>
    <n v="1"/>
    <b v="0"/>
    <n v="0.04"/>
    <n v="100"/>
    <x v="8"/>
  </r>
  <r>
    <x v="2"/>
    <x v="1"/>
    <s v="GBP"/>
    <n v="1440763920"/>
    <n v="1435656759"/>
    <b v="0"/>
    <n v="3"/>
    <b v="0"/>
    <n v="4.6666666666666669E-2"/>
    <n v="11.666666666666666"/>
    <x v="8"/>
  </r>
  <r>
    <x v="2"/>
    <x v="0"/>
    <s v="USD"/>
    <n v="1430270199"/>
    <n v="1428974199"/>
    <b v="0"/>
    <n v="1"/>
    <b v="0"/>
    <n v="3.3333333333333335E-3"/>
    <n v="50"/>
    <x v="8"/>
  </r>
  <r>
    <x v="2"/>
    <x v="0"/>
    <s v="USD"/>
    <n v="1415842193"/>
    <n v="1414110593"/>
    <b v="0"/>
    <n v="4"/>
    <b v="0"/>
    <n v="3.7600000000000001E-2"/>
    <n v="23.5"/>
    <x v="8"/>
  </r>
  <r>
    <x v="1"/>
    <x v="0"/>
    <s v="USD"/>
    <n v="1383789603"/>
    <n v="1381194003"/>
    <b v="0"/>
    <n v="1"/>
    <b v="0"/>
    <n v="6.7000000000000002E-3"/>
    <n v="67"/>
    <x v="3"/>
  </r>
  <r>
    <x v="1"/>
    <x v="0"/>
    <s v="USD"/>
    <n v="1259715000"/>
    <n v="1253712916"/>
    <b v="0"/>
    <n v="0"/>
    <b v="0"/>
    <n v="0"/>
    <n v="0"/>
    <x v="3"/>
  </r>
  <r>
    <x v="1"/>
    <x v="1"/>
    <s v="GBP"/>
    <n v="1394815751"/>
    <n v="1389635351"/>
    <b v="0"/>
    <n v="2"/>
    <b v="0"/>
    <n v="1.4166666666666666E-2"/>
    <n v="42.5"/>
    <x v="3"/>
  </r>
  <r>
    <x v="1"/>
    <x v="0"/>
    <s v="USD"/>
    <n v="1432843500"/>
    <n v="1430124509"/>
    <b v="0"/>
    <n v="1"/>
    <b v="0"/>
    <n v="1E-3"/>
    <n v="10"/>
    <x v="3"/>
  </r>
  <r>
    <x v="1"/>
    <x v="0"/>
    <s v="USD"/>
    <n v="1307554261"/>
    <n v="1304962261"/>
    <b v="0"/>
    <n v="1"/>
    <b v="0"/>
    <n v="2.5000000000000001E-2"/>
    <n v="100"/>
    <x v="3"/>
  </r>
  <r>
    <x v="1"/>
    <x v="0"/>
    <s v="USD"/>
    <n v="1469656800"/>
    <n v="1467151204"/>
    <b v="0"/>
    <n v="59"/>
    <b v="0"/>
    <n v="0.21249999999999999"/>
    <n v="108.05084745762711"/>
    <x v="3"/>
  </r>
  <r>
    <x v="1"/>
    <x v="0"/>
    <s v="USD"/>
    <n v="1392595200"/>
    <n v="1391293745"/>
    <b v="0"/>
    <n v="13"/>
    <b v="0"/>
    <n v="4.1176470588235294E-2"/>
    <n v="26.923076923076923"/>
    <x v="3"/>
  </r>
  <r>
    <x v="1"/>
    <x v="0"/>
    <s v="USD"/>
    <n v="1419384585"/>
    <n v="1416360585"/>
    <b v="0"/>
    <n v="22"/>
    <b v="0"/>
    <n v="0.13639999999999999"/>
    <n v="155"/>
    <x v="3"/>
  </r>
  <r>
    <x v="1"/>
    <x v="0"/>
    <s v="USD"/>
    <n v="1369498714"/>
    <n v="1366906714"/>
    <b v="0"/>
    <n v="0"/>
    <b v="0"/>
    <n v="0"/>
    <n v="0"/>
    <x v="3"/>
  </r>
  <r>
    <x v="1"/>
    <x v="0"/>
    <s v="USD"/>
    <n v="1460140282"/>
    <n v="1457551882"/>
    <b v="0"/>
    <n v="52"/>
    <b v="0"/>
    <n v="0.41399999999999998"/>
    <n v="47.769230769230766"/>
    <x v="3"/>
  </r>
  <r>
    <x v="1"/>
    <x v="1"/>
    <s v="GBP"/>
    <n v="1434738483"/>
    <n v="1432146483"/>
    <b v="0"/>
    <n v="4"/>
    <b v="0"/>
    <n v="6.6115702479338841E-3"/>
    <n v="20"/>
    <x v="3"/>
  </r>
  <r>
    <x v="1"/>
    <x v="1"/>
    <s v="GBP"/>
    <n v="1456703940"/>
    <n v="1454546859"/>
    <b v="0"/>
    <n v="3"/>
    <b v="0"/>
    <n v="0.05"/>
    <n v="41.666666666666664"/>
    <x v="3"/>
  </r>
  <r>
    <x v="1"/>
    <x v="5"/>
    <s v="CAD"/>
    <n v="1491019140"/>
    <n v="1487548802"/>
    <b v="0"/>
    <n v="3"/>
    <b v="0"/>
    <n v="2.4777777777777777E-2"/>
    <n v="74.333333333333329"/>
    <x v="3"/>
  </r>
  <r>
    <x v="1"/>
    <x v="0"/>
    <s v="USD"/>
    <n v="1424211329"/>
    <n v="1421187329"/>
    <b v="0"/>
    <n v="6"/>
    <b v="0"/>
    <n v="5.0599999999999999E-2"/>
    <n v="84.333333333333329"/>
    <x v="3"/>
  </r>
  <r>
    <x v="1"/>
    <x v="0"/>
    <s v="USD"/>
    <n v="1404909296"/>
    <n v="1402317296"/>
    <b v="0"/>
    <n v="35"/>
    <b v="0"/>
    <n v="0.2291"/>
    <n v="65.457142857142856"/>
    <x v="3"/>
  </r>
  <r>
    <x v="1"/>
    <x v="0"/>
    <s v="USD"/>
    <n v="1435698368"/>
    <n v="1431810368"/>
    <b v="0"/>
    <n v="10"/>
    <b v="0"/>
    <n v="0.13"/>
    <n v="65"/>
    <x v="3"/>
  </r>
  <r>
    <x v="1"/>
    <x v="0"/>
    <s v="USD"/>
    <n v="1343161248"/>
    <n v="1337977248"/>
    <b v="0"/>
    <n v="2"/>
    <b v="0"/>
    <n v="5.4999999999999997E-3"/>
    <n v="27.5"/>
    <x v="3"/>
  </r>
  <r>
    <x v="1"/>
    <x v="0"/>
    <s v="USD"/>
    <n v="1283392800"/>
    <n v="1281317691"/>
    <b v="0"/>
    <n v="4"/>
    <b v="0"/>
    <n v="0.10806536636794939"/>
    <n v="51.25"/>
    <x v="3"/>
  </r>
  <r>
    <x v="1"/>
    <x v="0"/>
    <s v="USD"/>
    <n v="1377734091"/>
    <n v="1374882891"/>
    <b v="0"/>
    <n v="2"/>
    <b v="0"/>
    <n v="8.4008400840084006E-3"/>
    <n v="14"/>
    <x v="3"/>
  </r>
  <r>
    <x v="1"/>
    <x v="0"/>
    <s v="USD"/>
    <n v="1337562726"/>
    <n v="1332378726"/>
    <b v="0"/>
    <n v="0"/>
    <b v="0"/>
    <n v="0"/>
    <n v="0"/>
    <x v="3"/>
  </r>
  <r>
    <x v="2"/>
    <x v="1"/>
    <s v="GBP"/>
    <n v="1450521990"/>
    <n v="1447757190"/>
    <b v="0"/>
    <n v="1"/>
    <b v="0"/>
    <n v="5.0000000000000001E-3"/>
    <n v="5"/>
    <x v="8"/>
  </r>
  <r>
    <x v="2"/>
    <x v="0"/>
    <s v="USD"/>
    <n v="1445894400"/>
    <n v="1440961053"/>
    <b v="0"/>
    <n v="3"/>
    <b v="0"/>
    <n v="9.2999999999999999E-2"/>
    <n v="31"/>
    <x v="8"/>
  </r>
  <r>
    <x v="2"/>
    <x v="1"/>
    <s v="GBP"/>
    <n v="1411681391"/>
    <n v="1409089391"/>
    <b v="0"/>
    <n v="1"/>
    <b v="0"/>
    <n v="7.5000000000000002E-4"/>
    <n v="15"/>
    <x v="8"/>
  </r>
  <r>
    <x v="2"/>
    <x v="0"/>
    <s v="USD"/>
    <n v="1401464101"/>
    <n v="1400600101"/>
    <b v="0"/>
    <n v="0"/>
    <b v="0"/>
    <n v="0"/>
    <n v="0"/>
    <x v="8"/>
  </r>
  <r>
    <x v="2"/>
    <x v="5"/>
    <s v="CAD"/>
    <n v="1482663600"/>
    <n v="1480800568"/>
    <b v="0"/>
    <n v="12"/>
    <b v="0"/>
    <n v="0.79"/>
    <n v="131.66666666666666"/>
    <x v="8"/>
  </r>
  <r>
    <x v="2"/>
    <x v="0"/>
    <s v="USD"/>
    <n v="1428197422"/>
    <n v="1425609022"/>
    <b v="0"/>
    <n v="0"/>
    <b v="0"/>
    <n v="0"/>
    <n v="0"/>
    <x v="8"/>
  </r>
  <r>
    <x v="2"/>
    <x v="0"/>
    <s v="USD"/>
    <n v="1418510965"/>
    <n v="1415918965"/>
    <b v="0"/>
    <n v="1"/>
    <b v="0"/>
    <n v="1.3333333333333334E-4"/>
    <n v="1"/>
    <x v="8"/>
  </r>
  <r>
    <x v="2"/>
    <x v="0"/>
    <s v="USD"/>
    <n v="1422735120"/>
    <n v="1420091999"/>
    <b v="0"/>
    <n v="0"/>
    <b v="0"/>
    <n v="0"/>
    <n v="0"/>
    <x v="8"/>
  </r>
  <r>
    <x v="2"/>
    <x v="0"/>
    <s v="USD"/>
    <n v="1444433886"/>
    <n v="1441841886"/>
    <b v="0"/>
    <n v="0"/>
    <b v="0"/>
    <n v="0"/>
    <n v="0"/>
    <x v="8"/>
  </r>
  <r>
    <x v="2"/>
    <x v="13"/>
    <s v="EUR"/>
    <n v="1443040464"/>
    <n v="1440448464"/>
    <b v="0"/>
    <n v="2"/>
    <b v="0"/>
    <n v="1.7000000000000001E-2"/>
    <n v="510"/>
    <x v="8"/>
  </r>
  <r>
    <x v="2"/>
    <x v="1"/>
    <s v="GBP"/>
    <n v="1459700741"/>
    <n v="1457112341"/>
    <b v="0"/>
    <n v="92"/>
    <b v="0"/>
    <n v="0.29228571428571426"/>
    <n v="44.478260869565219"/>
    <x v="8"/>
  </r>
  <r>
    <x v="2"/>
    <x v="0"/>
    <s v="USD"/>
    <n v="1427503485"/>
    <n v="1423619085"/>
    <b v="0"/>
    <n v="0"/>
    <b v="0"/>
    <n v="0"/>
    <n v="0"/>
    <x v="8"/>
  </r>
  <r>
    <x v="2"/>
    <x v="0"/>
    <s v="USD"/>
    <n v="1425154655"/>
    <n v="1422562655"/>
    <b v="0"/>
    <n v="3"/>
    <b v="0"/>
    <n v="1.3636363636363637E-4"/>
    <n v="1"/>
    <x v="8"/>
  </r>
  <r>
    <x v="2"/>
    <x v="0"/>
    <s v="USD"/>
    <n v="1463329260"/>
    <n v="1458147982"/>
    <b v="0"/>
    <n v="10"/>
    <b v="0"/>
    <n v="0.20499999999999999"/>
    <n v="20.5"/>
    <x v="8"/>
  </r>
  <r>
    <x v="2"/>
    <x v="0"/>
    <s v="USD"/>
    <n v="1403122380"/>
    <n v="1400634728"/>
    <b v="0"/>
    <n v="7"/>
    <b v="0"/>
    <n v="2.8E-3"/>
    <n v="40"/>
    <x v="8"/>
  </r>
  <r>
    <x v="2"/>
    <x v="1"/>
    <s v="GBP"/>
    <n v="1418469569"/>
    <n v="1414577969"/>
    <b v="0"/>
    <n v="3"/>
    <b v="0"/>
    <n v="2.3076923076923078E-2"/>
    <n v="25"/>
    <x v="8"/>
  </r>
  <r>
    <x v="2"/>
    <x v="0"/>
    <s v="USD"/>
    <n v="1474360197"/>
    <n v="1471768197"/>
    <b v="0"/>
    <n v="0"/>
    <b v="0"/>
    <n v="0"/>
    <n v="0"/>
    <x v="8"/>
  </r>
  <r>
    <x v="2"/>
    <x v="0"/>
    <s v="USD"/>
    <n v="1437926458"/>
    <n v="1432742458"/>
    <b v="0"/>
    <n v="1"/>
    <b v="0"/>
    <n v="1.25E-3"/>
    <n v="1"/>
    <x v="8"/>
  </r>
  <r>
    <x v="2"/>
    <x v="1"/>
    <s v="GBP"/>
    <n v="1460116576"/>
    <n v="1457528176"/>
    <b v="0"/>
    <n v="0"/>
    <b v="0"/>
    <n v="0"/>
    <n v="0"/>
    <x v="8"/>
  </r>
  <r>
    <x v="2"/>
    <x v="0"/>
    <s v="USD"/>
    <n v="1405401060"/>
    <n v="1401585752"/>
    <b v="0"/>
    <n v="9"/>
    <b v="0"/>
    <n v="7.3400000000000007E-2"/>
    <n v="40.777777777777779"/>
    <x v="8"/>
  </r>
  <r>
    <x v="0"/>
    <x v="0"/>
    <s v="USD"/>
    <n v="1304561633"/>
    <n v="1301969633"/>
    <b v="0"/>
    <n v="56"/>
    <b v="1"/>
    <n v="1.082492"/>
    <n v="48.325535714285714"/>
    <x v="4"/>
  </r>
  <r>
    <x v="0"/>
    <x v="0"/>
    <s v="USD"/>
    <n v="1318633200"/>
    <n v="1314947317"/>
    <b v="0"/>
    <n v="32"/>
    <b v="1"/>
    <n v="1.0016666666666667"/>
    <n v="46.953125"/>
    <x v="4"/>
  </r>
  <r>
    <x v="0"/>
    <x v="0"/>
    <s v="USD"/>
    <n v="1327723459"/>
    <n v="1322539459"/>
    <b v="0"/>
    <n v="30"/>
    <b v="1"/>
    <n v="1.0003299999999999"/>
    <n v="66.688666666666663"/>
    <x v="4"/>
  </r>
  <r>
    <x v="0"/>
    <x v="0"/>
    <s v="USD"/>
    <n v="1332011835"/>
    <n v="1328559435"/>
    <b v="0"/>
    <n v="70"/>
    <b v="1"/>
    <n v="1.2210714285714286"/>
    <n v="48.842857142857142"/>
    <x v="4"/>
  </r>
  <r>
    <x v="0"/>
    <x v="0"/>
    <s v="USD"/>
    <n v="1312182000"/>
    <n v="1311380313"/>
    <b v="0"/>
    <n v="44"/>
    <b v="1"/>
    <n v="1.0069333333333335"/>
    <n v="137.30909090909091"/>
    <x v="4"/>
  </r>
  <r>
    <x v="0"/>
    <x v="0"/>
    <s v="USD"/>
    <n v="1300930838"/>
    <n v="1293158438"/>
    <b v="0"/>
    <n v="92"/>
    <b v="1"/>
    <n v="1.01004125"/>
    <n v="87.829673913043479"/>
    <x v="4"/>
  </r>
  <r>
    <x v="0"/>
    <x v="0"/>
    <s v="USD"/>
    <n v="1339701851"/>
    <n v="1337887451"/>
    <b v="0"/>
    <n v="205"/>
    <b v="1"/>
    <n v="1.4511000000000001"/>
    <n v="70.785365853658533"/>
    <x v="4"/>
  </r>
  <r>
    <x v="0"/>
    <x v="0"/>
    <s v="USD"/>
    <n v="1388553960"/>
    <n v="1385754986"/>
    <b v="0"/>
    <n v="23"/>
    <b v="1"/>
    <n v="1.0125"/>
    <n v="52.826086956521742"/>
    <x v="4"/>
  </r>
  <r>
    <x v="0"/>
    <x v="0"/>
    <s v="USD"/>
    <n v="1320220800"/>
    <n v="1315612909"/>
    <b v="0"/>
    <n v="4"/>
    <b v="1"/>
    <n v="1.1833333333333333"/>
    <n v="443.75"/>
    <x v="4"/>
  </r>
  <r>
    <x v="0"/>
    <x v="0"/>
    <s v="USD"/>
    <n v="1355609510"/>
    <n v="1353017510"/>
    <b v="0"/>
    <n v="112"/>
    <b v="1"/>
    <n v="2.7185000000000001"/>
    <n v="48.544642857142854"/>
    <x v="4"/>
  </r>
  <r>
    <x v="0"/>
    <x v="0"/>
    <s v="USD"/>
    <n v="1370390432"/>
    <n v="1368576032"/>
    <b v="0"/>
    <n v="27"/>
    <b v="1"/>
    <n v="1.25125"/>
    <n v="37.074074074074076"/>
    <x v="4"/>
  </r>
  <r>
    <x v="0"/>
    <x v="0"/>
    <s v="USD"/>
    <n v="1357160384"/>
    <n v="1354568384"/>
    <b v="0"/>
    <n v="11"/>
    <b v="1"/>
    <n v="1.1000000000000001"/>
    <n v="50"/>
    <x v="4"/>
  </r>
  <r>
    <x v="0"/>
    <x v="0"/>
    <s v="USD"/>
    <n v="1342921202"/>
    <n v="1340329202"/>
    <b v="0"/>
    <n v="26"/>
    <b v="1"/>
    <n v="1.0149999999999999"/>
    <n v="39.03846153846154"/>
    <x v="4"/>
  </r>
  <r>
    <x v="0"/>
    <x v="0"/>
    <s v="USD"/>
    <n v="1407085200"/>
    <n v="1401924769"/>
    <b v="0"/>
    <n v="77"/>
    <b v="1"/>
    <n v="1.0269999999999999"/>
    <n v="66.688311688311686"/>
    <x v="4"/>
  </r>
  <r>
    <x v="0"/>
    <x v="0"/>
    <s v="USD"/>
    <n v="1323742396"/>
    <n v="1319850796"/>
    <b v="0"/>
    <n v="136"/>
    <b v="1"/>
    <n v="1.1412500000000001"/>
    <n v="67.132352941176464"/>
    <x v="4"/>
  </r>
  <r>
    <x v="0"/>
    <x v="0"/>
    <s v="USD"/>
    <n v="1353621600"/>
    <n v="1350061821"/>
    <b v="0"/>
    <n v="157"/>
    <b v="1"/>
    <n v="1.042"/>
    <n v="66.369426751592357"/>
    <x v="4"/>
  </r>
  <r>
    <x v="0"/>
    <x v="0"/>
    <s v="USD"/>
    <n v="1383332400"/>
    <n v="1380470188"/>
    <b v="0"/>
    <n v="158"/>
    <b v="1"/>
    <n v="1.4585714285714286"/>
    <n v="64.620253164556956"/>
    <x v="4"/>
  </r>
  <r>
    <x v="0"/>
    <x v="0"/>
    <s v="USD"/>
    <n v="1362757335"/>
    <n v="1359301335"/>
    <b v="0"/>
    <n v="27"/>
    <b v="1"/>
    <n v="1.0506666666666666"/>
    <n v="58.370370370370374"/>
    <x v="4"/>
  </r>
  <r>
    <x v="0"/>
    <x v="0"/>
    <s v="USD"/>
    <n v="1410755286"/>
    <n v="1408940886"/>
    <b v="0"/>
    <n v="23"/>
    <b v="1"/>
    <n v="1.3333333333333333"/>
    <n v="86.956521739130437"/>
    <x v="4"/>
  </r>
  <r>
    <x v="0"/>
    <x v="0"/>
    <s v="USD"/>
    <n v="1361606940"/>
    <n v="1361002140"/>
    <b v="0"/>
    <n v="17"/>
    <b v="1"/>
    <n v="1.1299999999999999"/>
    <n v="66.470588235294116"/>
    <x v="4"/>
  </r>
  <r>
    <x v="0"/>
    <x v="0"/>
    <s v="USD"/>
    <n v="1338177540"/>
    <n v="1333550015"/>
    <b v="0"/>
    <n v="37"/>
    <b v="1"/>
    <n v="1.212"/>
    <n v="163.78378378378378"/>
    <x v="4"/>
  </r>
  <r>
    <x v="0"/>
    <x v="0"/>
    <s v="USD"/>
    <n v="1418803140"/>
    <n v="1415343874"/>
    <b v="0"/>
    <n v="65"/>
    <b v="1"/>
    <n v="1.0172463768115942"/>
    <n v="107.98461538461538"/>
    <x v="4"/>
  </r>
  <r>
    <x v="0"/>
    <x v="1"/>
    <s v="GBP"/>
    <n v="1377621089"/>
    <n v="1372437089"/>
    <b v="0"/>
    <n v="18"/>
    <b v="1"/>
    <n v="1.0106666666666666"/>
    <n v="42.111111111111114"/>
    <x v="4"/>
  </r>
  <r>
    <x v="0"/>
    <x v="0"/>
    <s v="USD"/>
    <n v="1357721335"/>
    <n v="1354265335"/>
    <b v="0"/>
    <n v="25"/>
    <b v="1"/>
    <n v="1.18"/>
    <n v="47.2"/>
    <x v="4"/>
  </r>
  <r>
    <x v="0"/>
    <x v="0"/>
    <s v="USD"/>
    <n v="1347382053"/>
    <n v="1344962853"/>
    <b v="0"/>
    <n v="104"/>
    <b v="1"/>
    <n v="1.5533333333333332"/>
    <n v="112.01923076923077"/>
    <x v="4"/>
  </r>
  <r>
    <x v="0"/>
    <x v="0"/>
    <s v="USD"/>
    <n v="1385932867"/>
    <n v="1383337267"/>
    <b v="0"/>
    <n v="108"/>
    <b v="1"/>
    <n v="1.0118750000000001"/>
    <n v="74.953703703703709"/>
    <x v="4"/>
  </r>
  <r>
    <x v="0"/>
    <x v="0"/>
    <s v="USD"/>
    <n v="1353905940"/>
    <n v="1351011489"/>
    <b v="0"/>
    <n v="38"/>
    <b v="1"/>
    <n v="1.17"/>
    <n v="61.578947368421055"/>
    <x v="4"/>
  </r>
  <r>
    <x v="0"/>
    <x v="0"/>
    <s v="USD"/>
    <n v="1403026882"/>
    <n v="1400175682"/>
    <b v="0"/>
    <n v="88"/>
    <b v="1"/>
    <n v="1.00925"/>
    <n v="45.875"/>
    <x v="4"/>
  </r>
  <r>
    <x v="0"/>
    <x v="0"/>
    <s v="USD"/>
    <n v="1392929333"/>
    <n v="1389041333"/>
    <b v="0"/>
    <n v="82"/>
    <b v="1"/>
    <n v="1.0366666666666666"/>
    <n v="75.853658536585371"/>
    <x v="4"/>
  </r>
  <r>
    <x v="0"/>
    <x v="0"/>
    <s v="USD"/>
    <n v="1330671540"/>
    <n v="1328040375"/>
    <b v="0"/>
    <n v="126"/>
    <b v="1"/>
    <n v="2.6524999999999999"/>
    <n v="84.206349206349202"/>
    <x v="4"/>
  </r>
  <r>
    <x v="0"/>
    <x v="0"/>
    <s v="USD"/>
    <n v="1350074261"/>
    <n v="1347482261"/>
    <b v="0"/>
    <n v="133"/>
    <b v="1"/>
    <n v="1.5590999999999999"/>
    <n v="117.22556390977444"/>
    <x v="4"/>
  </r>
  <r>
    <x v="0"/>
    <x v="0"/>
    <s v="USD"/>
    <n v="1316851854"/>
    <n v="1311667854"/>
    <b v="0"/>
    <n v="47"/>
    <b v="1"/>
    <n v="1.0162500000000001"/>
    <n v="86.489361702127653"/>
    <x v="4"/>
  </r>
  <r>
    <x v="0"/>
    <x v="0"/>
    <s v="USD"/>
    <n v="1326690000"/>
    <n v="1324329156"/>
    <b v="0"/>
    <n v="58"/>
    <b v="1"/>
    <n v="1"/>
    <n v="172.41379310344828"/>
    <x v="4"/>
  </r>
  <r>
    <x v="0"/>
    <x v="0"/>
    <s v="USD"/>
    <n v="1306994340"/>
    <n v="1303706001"/>
    <b v="0"/>
    <n v="32"/>
    <b v="1"/>
    <n v="1.0049999999999999"/>
    <n v="62.8125"/>
    <x v="4"/>
  </r>
  <r>
    <x v="0"/>
    <x v="0"/>
    <s v="USD"/>
    <n v="1468270261"/>
    <n v="1463086261"/>
    <b v="0"/>
    <n v="37"/>
    <b v="1"/>
    <n v="1.2529999999999999"/>
    <n v="67.729729729729726"/>
    <x v="4"/>
  </r>
  <r>
    <x v="0"/>
    <x v="0"/>
    <s v="USD"/>
    <n v="1307851200"/>
    <n v="1304129088"/>
    <b v="0"/>
    <n v="87"/>
    <b v="1"/>
    <n v="1.0355555555555556"/>
    <n v="53.5632183908046"/>
    <x v="4"/>
  </r>
  <r>
    <x v="0"/>
    <x v="0"/>
    <s v="USD"/>
    <n v="1262302740"/>
    <n v="1257444140"/>
    <b v="0"/>
    <n v="15"/>
    <b v="1"/>
    <n v="1.038"/>
    <n v="34.6"/>
    <x v="4"/>
  </r>
  <r>
    <x v="0"/>
    <x v="0"/>
    <s v="USD"/>
    <n v="1362086700"/>
    <n v="1358180968"/>
    <b v="0"/>
    <n v="27"/>
    <b v="1"/>
    <n v="1.05"/>
    <n v="38.888888888888886"/>
    <x v="4"/>
  </r>
  <r>
    <x v="0"/>
    <x v="0"/>
    <s v="USD"/>
    <n v="1330789165"/>
    <n v="1328197165"/>
    <b v="0"/>
    <n v="19"/>
    <b v="1"/>
    <n v="1"/>
    <n v="94.736842105263165"/>
    <x v="4"/>
  </r>
  <r>
    <x v="0"/>
    <x v="0"/>
    <s v="USD"/>
    <n v="1280800740"/>
    <n v="1279603955"/>
    <b v="0"/>
    <n v="17"/>
    <b v="1"/>
    <n v="1.6986000000000001"/>
    <n v="39.967058823529413"/>
    <x v="4"/>
  </r>
  <r>
    <x v="0"/>
    <x v="0"/>
    <s v="USD"/>
    <n v="1418998744"/>
    <n v="1416406744"/>
    <b v="0"/>
    <n v="26"/>
    <b v="1"/>
    <n v="1.014"/>
    <n v="97.5"/>
    <x v="4"/>
  </r>
  <r>
    <x v="0"/>
    <x v="0"/>
    <s v="USD"/>
    <n v="1308011727"/>
    <n v="1306283727"/>
    <b v="0"/>
    <n v="28"/>
    <b v="1"/>
    <n v="1"/>
    <n v="42.857142857142854"/>
    <x v="4"/>
  </r>
  <r>
    <x v="0"/>
    <x v="0"/>
    <s v="USD"/>
    <n v="1348516012"/>
    <n v="1345924012"/>
    <b v="0"/>
    <n v="37"/>
    <b v="1"/>
    <n v="1.2470000000000001"/>
    <n v="168.51351351351352"/>
    <x v="4"/>
  </r>
  <r>
    <x v="0"/>
    <x v="0"/>
    <s v="USD"/>
    <n v="1353551160"/>
    <n v="1348363560"/>
    <b v="0"/>
    <n v="128"/>
    <b v="1"/>
    <n v="1.095"/>
    <n v="85.546875"/>
    <x v="4"/>
  </r>
  <r>
    <x v="0"/>
    <x v="0"/>
    <s v="USD"/>
    <n v="1379515740"/>
    <n v="1378306140"/>
    <b v="0"/>
    <n v="10"/>
    <b v="1"/>
    <n v="1.1080000000000001"/>
    <n v="554"/>
    <x v="4"/>
  </r>
  <r>
    <x v="0"/>
    <x v="1"/>
    <s v="GBP"/>
    <n v="1408039860"/>
    <n v="1405248503"/>
    <b v="0"/>
    <n v="83"/>
    <b v="1"/>
    <n v="1.1020000000000001"/>
    <n v="26.554216867469879"/>
    <x v="4"/>
  </r>
  <r>
    <x v="0"/>
    <x v="0"/>
    <s v="USD"/>
    <n v="1339235377"/>
    <n v="1336643377"/>
    <b v="0"/>
    <n v="46"/>
    <b v="1"/>
    <n v="1.0471999999999999"/>
    <n v="113.82608695652173"/>
    <x v="4"/>
  </r>
  <r>
    <x v="0"/>
    <x v="0"/>
    <s v="USD"/>
    <n v="1300636482"/>
    <n v="1298048082"/>
    <b v="0"/>
    <n v="90"/>
    <b v="1"/>
    <n v="1.2526086956521738"/>
    <n v="32.011111111111113"/>
    <x v="4"/>
  </r>
  <r>
    <x v="0"/>
    <x v="0"/>
    <s v="USD"/>
    <n v="1400862355"/>
    <n v="1396974355"/>
    <b v="0"/>
    <n v="81"/>
    <b v="1"/>
    <n v="1.0058763157894737"/>
    <n v="47.189259259259259"/>
    <x v="4"/>
  </r>
  <r>
    <x v="0"/>
    <x v="0"/>
    <s v="USD"/>
    <n v="1381314437"/>
    <n v="1378722437"/>
    <b v="0"/>
    <n v="32"/>
    <b v="1"/>
    <n v="1.4155"/>
    <n v="88.46875"/>
    <x v="4"/>
  </r>
  <r>
    <x v="0"/>
    <x v="0"/>
    <s v="USD"/>
    <n v="1303801140"/>
    <n v="1300916220"/>
    <b v="0"/>
    <n v="20"/>
    <b v="1"/>
    <n v="1.0075000000000001"/>
    <n v="100.75"/>
    <x v="4"/>
  </r>
  <r>
    <x v="0"/>
    <x v="0"/>
    <s v="USD"/>
    <n v="1385297393"/>
    <n v="1382701793"/>
    <b v="0"/>
    <n v="70"/>
    <b v="1"/>
    <n v="1.0066666666666666"/>
    <n v="64.714285714285708"/>
    <x v="4"/>
  </r>
  <r>
    <x v="0"/>
    <x v="0"/>
    <s v="USD"/>
    <n v="1303675296"/>
    <n v="1300996896"/>
    <b v="0"/>
    <n v="168"/>
    <b v="1"/>
    <n v="1.7423040000000001"/>
    <n v="51.854285714285716"/>
    <x v="4"/>
  </r>
  <r>
    <x v="0"/>
    <x v="0"/>
    <s v="USD"/>
    <n v="1334784160"/>
    <n v="1332192160"/>
    <b v="0"/>
    <n v="34"/>
    <b v="1"/>
    <n v="1.199090909090909"/>
    <n v="38.794117647058826"/>
    <x v="4"/>
  </r>
  <r>
    <x v="0"/>
    <x v="0"/>
    <s v="USD"/>
    <n v="1333648820"/>
    <n v="1331060420"/>
    <b v="0"/>
    <n v="48"/>
    <b v="1"/>
    <n v="1.4286666666666668"/>
    <n v="44.645833333333336"/>
    <x v="4"/>
  </r>
  <r>
    <x v="0"/>
    <x v="0"/>
    <s v="USD"/>
    <n v="1355437052"/>
    <n v="1352845052"/>
    <b v="0"/>
    <n v="48"/>
    <b v="1"/>
    <n v="1.0033493333333334"/>
    <n v="156.77333333333334"/>
    <x v="4"/>
  </r>
  <r>
    <x v="0"/>
    <x v="0"/>
    <s v="USD"/>
    <n v="1337885168"/>
    <n v="1335293168"/>
    <b v="0"/>
    <n v="221"/>
    <b v="1"/>
    <n v="1.0493380000000001"/>
    <n v="118.70339366515837"/>
    <x v="4"/>
  </r>
  <r>
    <x v="0"/>
    <x v="0"/>
    <s v="USD"/>
    <n v="1355840400"/>
    <n v="1352524767"/>
    <b v="0"/>
    <n v="107"/>
    <b v="1"/>
    <n v="1.3223333333333334"/>
    <n v="74.149532710280369"/>
    <x v="4"/>
  </r>
  <r>
    <x v="0"/>
    <x v="1"/>
    <s v="GBP"/>
    <n v="1387281600"/>
    <n v="1384811721"/>
    <b v="0"/>
    <n v="45"/>
    <b v="1"/>
    <n v="1.1279999999999999"/>
    <n v="12.533333333333333"/>
    <x v="4"/>
  </r>
  <r>
    <x v="0"/>
    <x v="13"/>
    <s v="EUR"/>
    <n v="1462053540"/>
    <n v="1459355950"/>
    <b v="0"/>
    <n v="36"/>
    <b v="1"/>
    <n v="12.5375"/>
    <n v="27.861111111111111"/>
    <x v="4"/>
  </r>
  <r>
    <x v="0"/>
    <x v="15"/>
    <s v="EUR"/>
    <n v="1453064400"/>
    <n v="1449359831"/>
    <b v="0"/>
    <n v="101"/>
    <b v="1"/>
    <n v="1.0250632911392406"/>
    <n v="80.178217821782184"/>
    <x v="4"/>
  </r>
  <r>
    <x v="0"/>
    <x v="0"/>
    <s v="USD"/>
    <n v="1325310336"/>
    <n v="1320122736"/>
    <b v="0"/>
    <n v="62"/>
    <b v="1"/>
    <n v="1.026375"/>
    <n v="132.43548387096774"/>
    <x v="4"/>
  </r>
  <r>
    <x v="0"/>
    <x v="0"/>
    <s v="USD"/>
    <n v="1422750707"/>
    <n v="1420158707"/>
    <b v="0"/>
    <n v="32"/>
    <b v="1"/>
    <n v="1.08"/>
    <n v="33.75"/>
    <x v="4"/>
  </r>
  <r>
    <x v="0"/>
    <x v="0"/>
    <s v="USD"/>
    <n v="1331870340"/>
    <n v="1328033818"/>
    <b v="0"/>
    <n v="89"/>
    <b v="1"/>
    <n v="1.2240879999999998"/>
    <n v="34.384494382022467"/>
    <x v="4"/>
  </r>
  <r>
    <x v="0"/>
    <x v="0"/>
    <s v="USD"/>
    <n v="1298343600"/>
    <n v="1295624113"/>
    <b v="0"/>
    <n v="93"/>
    <b v="1"/>
    <n v="1.1945714285714286"/>
    <n v="44.956989247311824"/>
    <x v="4"/>
  </r>
  <r>
    <x v="0"/>
    <x v="0"/>
    <s v="USD"/>
    <n v="1364447073"/>
    <n v="1361858673"/>
    <b v="0"/>
    <n v="98"/>
    <b v="1"/>
    <n v="1.6088"/>
    <n v="41.04081632653061"/>
    <x v="4"/>
  </r>
  <r>
    <x v="0"/>
    <x v="0"/>
    <s v="USD"/>
    <n v="1394521140"/>
    <n v="1392169298"/>
    <b v="0"/>
    <n v="82"/>
    <b v="1"/>
    <n v="1.2685294117647059"/>
    <n v="52.597560975609753"/>
    <x v="4"/>
  </r>
  <r>
    <x v="0"/>
    <x v="0"/>
    <s v="USD"/>
    <n v="1322454939"/>
    <n v="1319859339"/>
    <b v="0"/>
    <n v="116"/>
    <b v="1"/>
    <n v="1.026375"/>
    <n v="70.784482758620683"/>
    <x v="4"/>
  </r>
  <r>
    <x v="0"/>
    <x v="0"/>
    <s v="USD"/>
    <n v="1464729276"/>
    <n v="1459545276"/>
    <b v="0"/>
    <n v="52"/>
    <b v="1"/>
    <n v="1.3975"/>
    <n v="53.75"/>
    <x v="4"/>
  </r>
  <r>
    <x v="0"/>
    <x v="0"/>
    <s v="USD"/>
    <n v="1278302400"/>
    <n v="1273961999"/>
    <b v="0"/>
    <n v="23"/>
    <b v="1"/>
    <n v="1.026"/>
    <n v="44.608695652173914"/>
    <x v="4"/>
  </r>
  <r>
    <x v="0"/>
    <x v="0"/>
    <s v="USD"/>
    <n v="1470056614"/>
    <n v="1467464614"/>
    <b v="0"/>
    <n v="77"/>
    <b v="1"/>
    <n v="1.0067349999999999"/>
    <n v="26.148961038961041"/>
    <x v="4"/>
  </r>
  <r>
    <x v="0"/>
    <x v="0"/>
    <s v="USD"/>
    <n v="1338824730"/>
    <n v="1336232730"/>
    <b v="0"/>
    <n v="49"/>
    <b v="1"/>
    <n v="1.1294117647058823"/>
    <n v="39.183673469387756"/>
    <x v="4"/>
  </r>
  <r>
    <x v="0"/>
    <x v="0"/>
    <s v="USD"/>
    <n v="1425675892"/>
    <n v="1423083892"/>
    <b v="0"/>
    <n v="59"/>
    <b v="1"/>
    <n v="1.2809523809523808"/>
    <n v="45.593220338983052"/>
    <x v="4"/>
  </r>
  <r>
    <x v="0"/>
    <x v="0"/>
    <s v="USD"/>
    <n v="1471503540"/>
    <n v="1468852306"/>
    <b v="0"/>
    <n v="113"/>
    <b v="1"/>
    <n v="2.0169999999999999"/>
    <n v="89.247787610619469"/>
    <x v="4"/>
  </r>
  <r>
    <x v="0"/>
    <x v="0"/>
    <s v="USD"/>
    <n v="1318802580"/>
    <n v="1316194540"/>
    <b v="0"/>
    <n v="34"/>
    <b v="1"/>
    <n v="1.37416"/>
    <n v="40.416470588235299"/>
    <x v="4"/>
  </r>
  <r>
    <x v="0"/>
    <x v="0"/>
    <s v="USD"/>
    <n v="1334980740"/>
    <n v="1330968347"/>
    <b v="0"/>
    <n v="42"/>
    <b v="1"/>
    <n v="1.1533333333333333"/>
    <n v="82.38095238095238"/>
    <x v="4"/>
  </r>
  <r>
    <x v="0"/>
    <x v="3"/>
    <s v="EUR"/>
    <n v="1460786340"/>
    <n v="1455615976"/>
    <b v="0"/>
    <n v="42"/>
    <b v="1"/>
    <n v="1.1166666666666667"/>
    <n v="159.52380952380952"/>
    <x v="4"/>
  </r>
  <r>
    <x v="0"/>
    <x v="0"/>
    <s v="USD"/>
    <n v="1391718671"/>
    <n v="1390509071"/>
    <b v="0"/>
    <n v="49"/>
    <b v="1"/>
    <n v="1.1839999999999999"/>
    <n v="36.244897959183675"/>
    <x v="4"/>
  </r>
  <r>
    <x v="0"/>
    <x v="0"/>
    <s v="USD"/>
    <n v="1311298745"/>
    <n v="1309311545"/>
    <b v="0"/>
    <n v="56"/>
    <b v="1"/>
    <n v="1.75"/>
    <n v="62.5"/>
    <x v="4"/>
  </r>
  <r>
    <x v="0"/>
    <x v="0"/>
    <s v="USD"/>
    <n v="1405188667"/>
    <n v="1402596667"/>
    <b v="0"/>
    <n v="25"/>
    <b v="1"/>
    <n v="1.175"/>
    <n v="47"/>
    <x v="4"/>
  </r>
  <r>
    <x v="3"/>
    <x v="0"/>
    <s v="USD"/>
    <n v="1490752800"/>
    <n v="1486522484"/>
    <b v="0"/>
    <n v="884"/>
    <b v="0"/>
    <n v="1.0142212307692309"/>
    <n v="74.575090497737563"/>
    <x v="4"/>
  </r>
  <r>
    <x v="3"/>
    <x v="0"/>
    <s v="USD"/>
    <n v="1492142860"/>
    <n v="1486962460"/>
    <b v="0"/>
    <n v="0"/>
    <b v="0"/>
    <n v="0"/>
    <n v="0"/>
    <x v="4"/>
  </r>
  <r>
    <x v="3"/>
    <x v="6"/>
    <s v="EUR"/>
    <n v="1491590738"/>
    <n v="1489517138"/>
    <b v="0"/>
    <n v="10"/>
    <b v="0"/>
    <n v="0.21714285714285714"/>
    <n v="76"/>
    <x v="4"/>
  </r>
  <r>
    <x v="3"/>
    <x v="0"/>
    <s v="USD"/>
    <n v="1489775641"/>
    <n v="1487360041"/>
    <b v="0"/>
    <n v="101"/>
    <b v="0"/>
    <n v="1.0912500000000001"/>
    <n v="86.43564356435644"/>
    <x v="4"/>
  </r>
  <r>
    <x v="3"/>
    <x v="0"/>
    <s v="USD"/>
    <n v="1490331623"/>
    <n v="1487743223"/>
    <b v="0"/>
    <n v="15"/>
    <b v="0"/>
    <n v="1.0285714285714285"/>
    <n v="24"/>
    <x v="4"/>
  </r>
  <r>
    <x v="3"/>
    <x v="5"/>
    <s v="CAD"/>
    <n v="1493320519"/>
    <n v="1488140119"/>
    <b v="0"/>
    <n v="1"/>
    <b v="0"/>
    <n v="3.5999999999999999E-3"/>
    <n v="18"/>
    <x v="4"/>
  </r>
  <r>
    <x v="3"/>
    <x v="0"/>
    <s v="USD"/>
    <n v="1491855300"/>
    <n v="1488935245"/>
    <b v="0"/>
    <n v="39"/>
    <b v="0"/>
    <n v="0.3125"/>
    <n v="80.128205128205124"/>
    <x v="4"/>
  </r>
  <r>
    <x v="3"/>
    <x v="0"/>
    <s v="USD"/>
    <n v="1491738594"/>
    <n v="1489150194"/>
    <b v="0"/>
    <n v="7"/>
    <b v="0"/>
    <n v="0.443"/>
    <n v="253.14285714285714"/>
    <x v="4"/>
  </r>
  <r>
    <x v="3"/>
    <x v="0"/>
    <s v="USD"/>
    <n v="1489700230"/>
    <n v="1487111830"/>
    <b v="0"/>
    <n v="14"/>
    <b v="0"/>
    <n v="1"/>
    <n v="171.42857142857142"/>
    <x v="4"/>
  </r>
  <r>
    <x v="3"/>
    <x v="0"/>
    <s v="USD"/>
    <n v="1491470442"/>
    <n v="1488882042"/>
    <b v="0"/>
    <n v="11"/>
    <b v="0"/>
    <n v="0.254"/>
    <n v="57.727272727272727"/>
    <x v="4"/>
  </r>
  <r>
    <x v="3"/>
    <x v="0"/>
    <s v="USD"/>
    <n v="1491181200"/>
    <n v="1488387008"/>
    <b v="0"/>
    <n v="38"/>
    <b v="0"/>
    <n v="0.33473333333333333"/>
    <n v="264.26315789473682"/>
    <x v="4"/>
  </r>
  <r>
    <x v="3"/>
    <x v="0"/>
    <s v="USD"/>
    <n v="1490572740"/>
    <n v="1487734667"/>
    <b v="0"/>
    <n v="15"/>
    <b v="0"/>
    <n v="0.47799999999999998"/>
    <n v="159.33333333333334"/>
    <x v="4"/>
  </r>
  <r>
    <x v="3"/>
    <x v="1"/>
    <s v="GBP"/>
    <n v="1491768000"/>
    <n v="1489097112"/>
    <b v="0"/>
    <n v="8"/>
    <b v="0"/>
    <n v="9.3333333333333338E-2"/>
    <n v="35"/>
    <x v="4"/>
  </r>
  <r>
    <x v="3"/>
    <x v="0"/>
    <s v="USD"/>
    <n v="1490589360"/>
    <n v="1488038674"/>
    <b v="0"/>
    <n v="1"/>
    <b v="0"/>
    <n v="5.0000000000000001E-4"/>
    <n v="5"/>
    <x v="4"/>
  </r>
  <r>
    <x v="3"/>
    <x v="0"/>
    <s v="USD"/>
    <n v="1491786000"/>
    <n v="1488847514"/>
    <b v="0"/>
    <n v="23"/>
    <b v="0"/>
    <n v="0.11708333333333333"/>
    <n v="61.086956521739133"/>
    <x v="4"/>
  </r>
  <r>
    <x v="3"/>
    <x v="0"/>
    <s v="USD"/>
    <n v="1491007211"/>
    <n v="1488418811"/>
    <b v="0"/>
    <n v="0"/>
    <b v="0"/>
    <n v="0"/>
    <n v="0"/>
    <x v="4"/>
  </r>
  <r>
    <x v="3"/>
    <x v="0"/>
    <s v="USD"/>
    <n v="1491781648"/>
    <n v="1489193248"/>
    <b v="0"/>
    <n v="22"/>
    <b v="0"/>
    <n v="0.20208000000000001"/>
    <n v="114.81818181818181"/>
    <x v="4"/>
  </r>
  <r>
    <x v="3"/>
    <x v="0"/>
    <s v="USD"/>
    <n v="1490499180"/>
    <n v="1488430760"/>
    <b v="0"/>
    <n v="0"/>
    <b v="0"/>
    <n v="0"/>
    <n v="0"/>
    <x v="4"/>
  </r>
  <r>
    <x v="3"/>
    <x v="0"/>
    <s v="USD"/>
    <n v="1491943445"/>
    <n v="1489351445"/>
    <b v="0"/>
    <n v="4"/>
    <b v="0"/>
    <n v="4.2311459353574929E-2"/>
    <n v="54"/>
    <x v="4"/>
  </r>
  <r>
    <x v="3"/>
    <x v="0"/>
    <s v="USD"/>
    <n v="1491019200"/>
    <n v="1488418990"/>
    <b v="0"/>
    <n v="79"/>
    <b v="0"/>
    <n v="0.2606"/>
    <n v="65.974683544303801"/>
    <x v="4"/>
  </r>
  <r>
    <x v="2"/>
    <x v="0"/>
    <s v="USD"/>
    <n v="1421337405"/>
    <n v="1418745405"/>
    <b v="0"/>
    <n v="2"/>
    <b v="0"/>
    <n v="1.9801980198019802E-3"/>
    <n v="5"/>
    <x v="4"/>
  </r>
  <r>
    <x v="2"/>
    <x v="0"/>
    <s v="USD"/>
    <n v="1427745150"/>
    <n v="1425156750"/>
    <b v="0"/>
    <n v="1"/>
    <b v="0"/>
    <n v="6.0606060606060605E-5"/>
    <n v="1"/>
    <x v="4"/>
  </r>
  <r>
    <x v="2"/>
    <x v="0"/>
    <s v="USD"/>
    <n v="1441003537"/>
    <n v="1435819537"/>
    <b v="0"/>
    <n v="2"/>
    <b v="0"/>
    <n v="1.0200000000000001E-2"/>
    <n v="25.5"/>
    <x v="4"/>
  </r>
  <r>
    <x v="2"/>
    <x v="0"/>
    <s v="USD"/>
    <n v="1424056873"/>
    <n v="1421464873"/>
    <b v="0"/>
    <n v="11"/>
    <b v="0"/>
    <n v="0.65100000000000002"/>
    <n v="118.36363636363636"/>
    <x v="4"/>
  </r>
  <r>
    <x v="2"/>
    <x v="0"/>
    <s v="USD"/>
    <n v="1441814400"/>
    <n v="1440807846"/>
    <b v="0"/>
    <n v="0"/>
    <b v="0"/>
    <n v="0"/>
    <n v="0"/>
    <x v="4"/>
  </r>
  <r>
    <x v="2"/>
    <x v="12"/>
    <s v="EUR"/>
    <n v="1440314472"/>
    <n v="1435130472"/>
    <b v="0"/>
    <n v="0"/>
    <b v="0"/>
    <n v="0"/>
    <n v="0"/>
    <x v="4"/>
  </r>
  <r>
    <x v="2"/>
    <x v="0"/>
    <s v="USD"/>
    <n v="1459181895"/>
    <n v="1456593495"/>
    <b v="0"/>
    <n v="9"/>
    <b v="0"/>
    <n v="9.74E-2"/>
    <n v="54.111111111111114"/>
    <x v="4"/>
  </r>
  <r>
    <x v="2"/>
    <x v="0"/>
    <s v="USD"/>
    <n v="1462135706"/>
    <n v="1458679706"/>
    <b v="0"/>
    <n v="0"/>
    <b v="0"/>
    <n v="0"/>
    <n v="0"/>
    <x v="4"/>
  </r>
  <r>
    <x v="2"/>
    <x v="0"/>
    <s v="USD"/>
    <n v="1409513940"/>
    <n v="1405949514"/>
    <b v="0"/>
    <n v="4"/>
    <b v="0"/>
    <n v="4.8571428571428571E-2"/>
    <n v="21.25"/>
    <x v="4"/>
  </r>
  <r>
    <x v="2"/>
    <x v="12"/>
    <s v="EUR"/>
    <n v="1453122000"/>
    <n v="1449151888"/>
    <b v="0"/>
    <n v="1"/>
    <b v="0"/>
    <n v="6.7999999999999996E-3"/>
    <n v="34"/>
    <x v="4"/>
  </r>
  <r>
    <x v="2"/>
    <x v="0"/>
    <s v="USD"/>
    <n v="1409585434"/>
    <n v="1406907034"/>
    <b v="0"/>
    <n v="2"/>
    <b v="0"/>
    <n v="0.105"/>
    <n v="525"/>
    <x v="4"/>
  </r>
  <r>
    <x v="2"/>
    <x v="0"/>
    <s v="USD"/>
    <n v="1435701353"/>
    <n v="1430517353"/>
    <b v="0"/>
    <n v="0"/>
    <b v="0"/>
    <n v="0"/>
    <n v="0"/>
    <x v="4"/>
  </r>
  <r>
    <x v="2"/>
    <x v="0"/>
    <s v="USD"/>
    <n v="1412536412"/>
    <n v="1409944412"/>
    <b v="0"/>
    <n v="1"/>
    <b v="0"/>
    <n v="1.6666666666666666E-2"/>
    <n v="50"/>
    <x v="4"/>
  </r>
  <r>
    <x v="2"/>
    <x v="0"/>
    <s v="USD"/>
    <n v="1430517761"/>
    <n v="1427925761"/>
    <b v="0"/>
    <n v="17"/>
    <b v="0"/>
    <n v="7.868E-2"/>
    <n v="115.70588235294117"/>
    <x v="4"/>
  </r>
  <r>
    <x v="2"/>
    <x v="0"/>
    <s v="USD"/>
    <n v="1427772120"/>
    <n v="1425186785"/>
    <b v="0"/>
    <n v="2"/>
    <b v="0"/>
    <n v="2.2000000000000001E-3"/>
    <n v="5.5"/>
    <x v="4"/>
  </r>
  <r>
    <x v="2"/>
    <x v="0"/>
    <s v="USD"/>
    <n v="1481295099"/>
    <n v="1477835499"/>
    <b v="0"/>
    <n v="3"/>
    <b v="0"/>
    <n v="7.4999999999999997E-2"/>
    <n v="50"/>
    <x v="4"/>
  </r>
  <r>
    <x v="2"/>
    <x v="0"/>
    <s v="USD"/>
    <n v="1461211200"/>
    <n v="1459467238"/>
    <b v="0"/>
    <n v="41"/>
    <b v="0"/>
    <n v="0.42725880551301687"/>
    <n v="34.024390243902438"/>
    <x v="4"/>
  </r>
  <r>
    <x v="2"/>
    <x v="0"/>
    <s v="USD"/>
    <n v="1463201940"/>
    <n v="1459435149"/>
    <b v="0"/>
    <n v="2"/>
    <b v="0"/>
    <n v="2.142857142857143E-3"/>
    <n v="37.5"/>
    <x v="4"/>
  </r>
  <r>
    <x v="2"/>
    <x v="0"/>
    <s v="USD"/>
    <n v="1410958191"/>
    <n v="1408366191"/>
    <b v="0"/>
    <n v="3"/>
    <b v="0"/>
    <n v="8.7500000000000008E-3"/>
    <n v="11.666666666666666"/>
    <x v="4"/>
  </r>
  <r>
    <x v="2"/>
    <x v="0"/>
    <s v="USD"/>
    <n v="1415562471"/>
    <n v="1412966871"/>
    <b v="0"/>
    <n v="8"/>
    <b v="0"/>
    <n v="5.6250000000000001E-2"/>
    <n v="28.125"/>
    <x v="4"/>
  </r>
  <r>
    <x v="2"/>
    <x v="0"/>
    <s v="USD"/>
    <n v="1449831863"/>
    <n v="1447239863"/>
    <b v="0"/>
    <n v="0"/>
    <b v="0"/>
    <n v="0"/>
    <n v="0"/>
    <x v="4"/>
  </r>
  <r>
    <x v="2"/>
    <x v="0"/>
    <s v="USD"/>
    <n v="1459642200"/>
    <n v="1456441429"/>
    <b v="0"/>
    <n v="1"/>
    <b v="0"/>
    <n v="3.4722222222222224E-4"/>
    <n v="1"/>
    <x v="4"/>
  </r>
  <r>
    <x v="2"/>
    <x v="0"/>
    <s v="USD"/>
    <n v="1435730400"/>
    <n v="1430855315"/>
    <b v="0"/>
    <n v="3"/>
    <b v="0"/>
    <n v="6.5000000000000002E-2"/>
    <n v="216.66666666666666"/>
    <x v="4"/>
  </r>
  <r>
    <x v="2"/>
    <x v="0"/>
    <s v="USD"/>
    <n v="1414707762"/>
    <n v="1412115762"/>
    <b v="0"/>
    <n v="4"/>
    <b v="0"/>
    <n v="5.8333333333333336E-3"/>
    <n v="8.75"/>
    <x v="4"/>
  </r>
  <r>
    <x v="2"/>
    <x v="0"/>
    <s v="USD"/>
    <n v="1408922049"/>
    <n v="1406330049"/>
    <b v="0"/>
    <n v="9"/>
    <b v="0"/>
    <n v="0.10181818181818182"/>
    <n v="62.222222222222221"/>
    <x v="4"/>
  </r>
  <r>
    <x v="2"/>
    <x v="0"/>
    <s v="USD"/>
    <n v="1403906664"/>
    <n v="1401401064"/>
    <b v="0"/>
    <n v="16"/>
    <b v="0"/>
    <n v="0.33784615384615385"/>
    <n v="137.25"/>
    <x v="4"/>
  </r>
  <r>
    <x v="2"/>
    <x v="1"/>
    <s v="GBP"/>
    <n v="1428231600"/>
    <n v="1423520177"/>
    <b v="0"/>
    <n v="1"/>
    <b v="0"/>
    <n v="3.3333333333333332E-4"/>
    <n v="1"/>
    <x v="4"/>
  </r>
  <r>
    <x v="2"/>
    <x v="0"/>
    <s v="USD"/>
    <n v="1445439674"/>
    <n v="1442847674"/>
    <b v="0"/>
    <n v="7"/>
    <b v="0"/>
    <n v="0.68400000000000005"/>
    <n v="122.14285714285714"/>
    <x v="4"/>
  </r>
  <r>
    <x v="2"/>
    <x v="0"/>
    <s v="USD"/>
    <n v="1465521306"/>
    <n v="1460337306"/>
    <b v="0"/>
    <n v="0"/>
    <b v="0"/>
    <n v="0"/>
    <n v="0"/>
    <x v="4"/>
  </r>
  <r>
    <x v="2"/>
    <x v="0"/>
    <s v="USD"/>
    <n v="1445738783"/>
    <n v="1443146783"/>
    <b v="0"/>
    <n v="0"/>
    <b v="0"/>
    <n v="0"/>
    <n v="0"/>
    <x v="4"/>
  </r>
  <r>
    <x v="2"/>
    <x v="0"/>
    <s v="USD"/>
    <n v="1434034800"/>
    <n v="1432849552"/>
    <b v="0"/>
    <n v="0"/>
    <b v="0"/>
    <n v="0"/>
    <n v="0"/>
    <x v="4"/>
  </r>
  <r>
    <x v="2"/>
    <x v="0"/>
    <s v="USD"/>
    <n v="1452920400"/>
    <n v="1447777481"/>
    <b v="0"/>
    <n v="0"/>
    <b v="0"/>
    <n v="0"/>
    <n v="0"/>
    <x v="4"/>
  </r>
  <r>
    <x v="2"/>
    <x v="0"/>
    <s v="USD"/>
    <n v="1473802200"/>
    <n v="1472746374"/>
    <b v="0"/>
    <n v="0"/>
    <b v="0"/>
    <n v="0"/>
    <n v="0"/>
    <x v="4"/>
  </r>
  <r>
    <x v="2"/>
    <x v="0"/>
    <s v="USD"/>
    <n v="1431046356"/>
    <n v="1428454356"/>
    <b v="0"/>
    <n v="1"/>
    <b v="0"/>
    <n v="2.2222222222222223E-4"/>
    <n v="1"/>
    <x v="4"/>
  </r>
  <r>
    <x v="2"/>
    <x v="0"/>
    <s v="USD"/>
    <n v="1470598345"/>
    <n v="1468006345"/>
    <b v="0"/>
    <n v="2"/>
    <b v="0"/>
    <n v="0.11"/>
    <n v="55"/>
    <x v="4"/>
  </r>
  <r>
    <x v="2"/>
    <x v="0"/>
    <s v="USD"/>
    <n v="1447018833"/>
    <n v="1444423233"/>
    <b v="0"/>
    <n v="1"/>
    <b v="0"/>
    <n v="7.3333333333333332E-3"/>
    <n v="22"/>
    <x v="4"/>
  </r>
  <r>
    <x v="2"/>
    <x v="0"/>
    <s v="USD"/>
    <n v="1437432392"/>
    <n v="1434840392"/>
    <b v="0"/>
    <n v="15"/>
    <b v="0"/>
    <n v="0.21249999999999999"/>
    <n v="56.666666666666664"/>
    <x v="4"/>
  </r>
  <r>
    <x v="2"/>
    <x v="0"/>
    <s v="USD"/>
    <n v="1412283542"/>
    <n v="1409691542"/>
    <b v="0"/>
    <n v="1"/>
    <b v="0"/>
    <n v="4.0000000000000001E-3"/>
    <n v="20"/>
    <x v="4"/>
  </r>
  <r>
    <x v="2"/>
    <x v="0"/>
    <s v="USD"/>
    <n v="1462391932"/>
    <n v="1457297932"/>
    <b v="0"/>
    <n v="1"/>
    <b v="0"/>
    <n v="1E-3"/>
    <n v="1"/>
    <x v="4"/>
  </r>
  <r>
    <x v="2"/>
    <x v="0"/>
    <s v="USD"/>
    <n v="1437075422"/>
    <n v="1434483422"/>
    <b v="0"/>
    <n v="0"/>
    <b v="0"/>
    <n v="0"/>
    <n v="0"/>
    <x v="4"/>
  </r>
  <r>
    <x v="0"/>
    <x v="1"/>
    <s v="GBP"/>
    <n v="1433948671"/>
    <n v="1430060671"/>
    <b v="0"/>
    <n v="52"/>
    <b v="1"/>
    <n v="1.1083333333333334"/>
    <n v="25.576923076923077"/>
    <x v="8"/>
  </r>
  <r>
    <x v="0"/>
    <x v="0"/>
    <s v="USD"/>
    <n v="1483822800"/>
    <n v="1481058170"/>
    <b v="0"/>
    <n v="34"/>
    <b v="1"/>
    <n v="1.0874999999999999"/>
    <n v="63.970588235294116"/>
    <x v="8"/>
  </r>
  <r>
    <x v="0"/>
    <x v="0"/>
    <s v="USD"/>
    <n v="1472270340"/>
    <n v="1470348775"/>
    <b v="0"/>
    <n v="67"/>
    <b v="1"/>
    <n v="1.0041666666666667"/>
    <n v="89.925373134328353"/>
    <x v="8"/>
  </r>
  <r>
    <x v="0"/>
    <x v="1"/>
    <s v="GBP"/>
    <n v="1425821477"/>
    <n v="1421937077"/>
    <b v="0"/>
    <n v="70"/>
    <b v="1"/>
    <n v="1.1845454545454546"/>
    <n v="93.071428571428569"/>
    <x v="8"/>
  </r>
  <r>
    <x v="0"/>
    <x v="0"/>
    <s v="USD"/>
    <n v="1482372000"/>
    <n v="1479276838"/>
    <b v="0"/>
    <n v="89"/>
    <b v="1"/>
    <n v="1.1401428571428571"/>
    <n v="89.674157303370791"/>
    <x v="8"/>
  </r>
  <r>
    <x v="0"/>
    <x v="0"/>
    <s v="USD"/>
    <n v="1479952800"/>
    <n v="1477368867"/>
    <b v="0"/>
    <n v="107"/>
    <b v="1"/>
    <n v="1.4810000000000001"/>
    <n v="207.61682242990653"/>
    <x v="8"/>
  </r>
  <r>
    <x v="0"/>
    <x v="1"/>
    <s v="GBP"/>
    <n v="1447426800"/>
    <n v="1444904830"/>
    <b v="0"/>
    <n v="159"/>
    <b v="1"/>
    <n v="1.0495555555555556"/>
    <n v="59.408805031446541"/>
    <x v="8"/>
  </r>
  <r>
    <x v="0"/>
    <x v="5"/>
    <s v="CAD"/>
    <n v="1441234143"/>
    <n v="1438642143"/>
    <b v="0"/>
    <n v="181"/>
    <b v="1"/>
    <n v="1.29948"/>
    <n v="358.97237569060775"/>
    <x v="8"/>
  </r>
  <r>
    <x v="0"/>
    <x v="19"/>
    <s v="EUR"/>
    <n v="1488394800"/>
    <n v="1485213921"/>
    <b v="0"/>
    <n v="131"/>
    <b v="1"/>
    <n v="1.2348756218905472"/>
    <n v="94.736641221374043"/>
    <x v="8"/>
  </r>
  <r>
    <x v="0"/>
    <x v="0"/>
    <s v="USD"/>
    <n v="1461096304"/>
    <n v="1458936304"/>
    <b v="0"/>
    <n v="125"/>
    <b v="1"/>
    <n v="2.0162"/>
    <n v="80.647999999999996"/>
    <x v="8"/>
  </r>
  <r>
    <x v="0"/>
    <x v="0"/>
    <s v="USD"/>
    <n v="1426787123"/>
    <n v="1424198723"/>
    <b v="0"/>
    <n v="61"/>
    <b v="1"/>
    <n v="1.0289999999999999"/>
    <n v="168.68852459016392"/>
    <x v="8"/>
  </r>
  <r>
    <x v="0"/>
    <x v="1"/>
    <s v="GBP"/>
    <n v="1476425082"/>
    <n v="1473833082"/>
    <b v="0"/>
    <n v="90"/>
    <b v="1"/>
    <n v="2.6016666666666666"/>
    <n v="34.68888888888889"/>
    <x v="8"/>
  </r>
  <r>
    <x v="0"/>
    <x v="8"/>
    <s v="DKK"/>
    <n v="1458579568"/>
    <n v="1455991168"/>
    <b v="0"/>
    <n v="35"/>
    <b v="1"/>
    <n v="1.08"/>
    <n v="462.85714285714283"/>
    <x v="8"/>
  </r>
  <r>
    <x v="0"/>
    <x v="5"/>
    <s v="CAD"/>
    <n v="1428091353"/>
    <n v="1425502953"/>
    <b v="0"/>
    <n v="90"/>
    <b v="1"/>
    <n v="1.1052941176470588"/>
    <n v="104.38888888888889"/>
    <x v="8"/>
  </r>
  <r>
    <x v="0"/>
    <x v="0"/>
    <s v="USD"/>
    <n v="1444071361"/>
    <n v="1441479361"/>
    <b v="0"/>
    <n v="4"/>
    <b v="1"/>
    <n v="1.2"/>
    <n v="7.5"/>
    <x v="8"/>
  </r>
  <r>
    <x v="0"/>
    <x v="0"/>
    <s v="USD"/>
    <n v="1472443269"/>
    <n v="1468987269"/>
    <b v="0"/>
    <n v="120"/>
    <b v="1"/>
    <n v="1.0282909090909091"/>
    <n v="47.13"/>
    <x v="8"/>
  </r>
  <r>
    <x v="0"/>
    <x v="0"/>
    <s v="USD"/>
    <n v="1485631740"/>
    <n v="1483041083"/>
    <b v="0"/>
    <n v="14"/>
    <b v="1"/>
    <n v="1.1599999999999999"/>
    <n v="414.28571428571428"/>
    <x v="8"/>
  </r>
  <r>
    <x v="0"/>
    <x v="0"/>
    <s v="USD"/>
    <n v="1468536992"/>
    <n v="1463352992"/>
    <b v="0"/>
    <n v="27"/>
    <b v="1"/>
    <n v="1.147"/>
    <n v="42.481481481481481"/>
    <x v="8"/>
  </r>
  <r>
    <x v="0"/>
    <x v="0"/>
    <s v="USD"/>
    <n v="1427309629"/>
    <n v="1425585229"/>
    <b v="0"/>
    <n v="49"/>
    <b v="1"/>
    <n v="1.0660000000000001"/>
    <n v="108.77551020408163"/>
    <x v="8"/>
  </r>
  <r>
    <x v="0"/>
    <x v="0"/>
    <s v="USD"/>
    <n v="1456416513"/>
    <n v="1454688513"/>
    <b v="0"/>
    <n v="102"/>
    <b v="1"/>
    <n v="1.6544000000000001"/>
    <n v="81.098039215686271"/>
    <x v="8"/>
  </r>
  <r>
    <x v="0"/>
    <x v="1"/>
    <s v="GBP"/>
    <n v="1442065060"/>
    <n v="1437745060"/>
    <b v="0"/>
    <n v="3"/>
    <b v="1"/>
    <n v="1.55"/>
    <n v="51.666666666666664"/>
    <x v="8"/>
  </r>
  <r>
    <x v="0"/>
    <x v="0"/>
    <s v="USD"/>
    <n v="1457739245"/>
    <n v="1455147245"/>
    <b v="0"/>
    <n v="25"/>
    <b v="1"/>
    <n v="8.85"/>
    <n v="35.4"/>
    <x v="8"/>
  </r>
  <r>
    <x v="0"/>
    <x v="0"/>
    <s v="USD"/>
    <n v="1477255840"/>
    <n v="1474663840"/>
    <b v="0"/>
    <n v="118"/>
    <b v="1"/>
    <n v="1.0190833333333333"/>
    <n v="103.63559322033899"/>
    <x v="8"/>
  </r>
  <r>
    <x v="2"/>
    <x v="1"/>
    <s v="GBP"/>
    <n v="1407065979"/>
    <n v="1404560379"/>
    <b v="1"/>
    <n v="39"/>
    <b v="0"/>
    <n v="0.19600000000000001"/>
    <n v="55.282051282051285"/>
    <x v="8"/>
  </r>
  <r>
    <x v="2"/>
    <x v="0"/>
    <s v="USD"/>
    <n v="1407972712"/>
    <n v="1405380712"/>
    <b v="1"/>
    <n v="103"/>
    <b v="0"/>
    <n v="0.59467839999999994"/>
    <n v="72.16970873786407"/>
    <x v="8"/>
  </r>
  <r>
    <x v="2"/>
    <x v="2"/>
    <s v="AUD"/>
    <n v="1408999088"/>
    <n v="1407184688"/>
    <b v="1"/>
    <n v="0"/>
    <b v="0"/>
    <n v="0"/>
    <n v="0"/>
    <x v="8"/>
  </r>
  <r>
    <x v="2"/>
    <x v="0"/>
    <s v="USD"/>
    <n v="1407080884"/>
    <n v="1404488884"/>
    <b v="1"/>
    <n v="39"/>
    <b v="0"/>
    <n v="0.4572"/>
    <n v="58.615384615384613"/>
    <x v="8"/>
  </r>
  <r>
    <x v="2"/>
    <x v="0"/>
    <s v="USD"/>
    <n v="1411824444"/>
    <n v="1406640444"/>
    <b v="1"/>
    <n v="15"/>
    <b v="0"/>
    <n v="3.7400000000000003E-2"/>
    <n v="12.466666666666667"/>
    <x v="8"/>
  </r>
  <r>
    <x v="2"/>
    <x v="0"/>
    <s v="USD"/>
    <n v="1421177959"/>
    <n v="1418585959"/>
    <b v="1"/>
    <n v="22"/>
    <b v="0"/>
    <n v="2.7025E-2"/>
    <n v="49.136363636363633"/>
    <x v="8"/>
  </r>
  <r>
    <x v="2"/>
    <x v="0"/>
    <s v="USD"/>
    <n v="1413312194"/>
    <n v="1410288194"/>
    <b v="1"/>
    <n v="92"/>
    <b v="0"/>
    <n v="0.56514285714285717"/>
    <n v="150.5"/>
    <x v="8"/>
  </r>
  <r>
    <x v="2"/>
    <x v="1"/>
    <s v="GBP"/>
    <n v="1414107040"/>
    <n v="1411515040"/>
    <b v="1"/>
    <n v="25"/>
    <b v="0"/>
    <n v="0.21309523809523809"/>
    <n v="35.799999999999997"/>
    <x v="8"/>
  </r>
  <r>
    <x v="2"/>
    <x v="1"/>
    <s v="GBP"/>
    <n v="1404666836"/>
    <n v="1399482836"/>
    <b v="1"/>
    <n v="19"/>
    <b v="0"/>
    <n v="0.156"/>
    <n v="45.157894736842103"/>
    <x v="8"/>
  </r>
  <r>
    <x v="2"/>
    <x v="0"/>
    <s v="USD"/>
    <n v="1421691298"/>
    <n v="1417803298"/>
    <b v="1"/>
    <n v="19"/>
    <b v="0"/>
    <n v="6.2566666666666673E-2"/>
    <n v="98.78947368421052"/>
    <x v="8"/>
  </r>
  <r>
    <x v="2"/>
    <x v="0"/>
    <s v="USD"/>
    <n v="1417273140"/>
    <n v="1413609292"/>
    <b v="1"/>
    <n v="13"/>
    <b v="0"/>
    <n v="0.4592"/>
    <n v="88.307692307692307"/>
    <x v="8"/>
  </r>
  <r>
    <x v="2"/>
    <x v="0"/>
    <s v="USD"/>
    <n v="1414193160"/>
    <n v="1410305160"/>
    <b v="1"/>
    <n v="124"/>
    <b v="0"/>
    <n v="0.65101538461538466"/>
    <n v="170.62903225806451"/>
    <x v="8"/>
  </r>
  <r>
    <x v="2"/>
    <x v="1"/>
    <s v="GBP"/>
    <n v="1414623471"/>
    <n v="1411513071"/>
    <b v="1"/>
    <n v="4"/>
    <b v="0"/>
    <n v="6.7000000000000004E-2"/>
    <n v="83.75"/>
    <x v="8"/>
  </r>
  <r>
    <x v="2"/>
    <x v="9"/>
    <s v="EUR"/>
    <n v="1424421253"/>
    <n v="1421829253"/>
    <b v="1"/>
    <n v="10"/>
    <b v="0"/>
    <n v="0.135625"/>
    <n v="65.099999999999994"/>
    <x v="8"/>
  </r>
  <r>
    <x v="2"/>
    <x v="0"/>
    <s v="USD"/>
    <n v="1427485395"/>
    <n v="1423600995"/>
    <b v="1"/>
    <n v="15"/>
    <b v="0"/>
    <n v="1.9900000000000001E-2"/>
    <n v="66.333333333333329"/>
    <x v="8"/>
  </r>
  <r>
    <x v="2"/>
    <x v="0"/>
    <s v="USD"/>
    <n v="1472834180"/>
    <n v="1470242180"/>
    <b v="1"/>
    <n v="38"/>
    <b v="0"/>
    <n v="0.36236363636363639"/>
    <n v="104.89473684210526"/>
    <x v="8"/>
  </r>
  <r>
    <x v="2"/>
    <x v="0"/>
    <s v="USD"/>
    <n v="1467469510"/>
    <n v="1462285510"/>
    <b v="1"/>
    <n v="152"/>
    <b v="0"/>
    <n v="0.39743333333333336"/>
    <n v="78.440789473684205"/>
    <x v="8"/>
  </r>
  <r>
    <x v="2"/>
    <x v="0"/>
    <s v="USD"/>
    <n v="1473950945"/>
    <n v="1471272545"/>
    <b v="1"/>
    <n v="24"/>
    <b v="0"/>
    <n v="0.25763636363636366"/>
    <n v="59.041666666666664"/>
    <x v="8"/>
  </r>
  <r>
    <x v="2"/>
    <x v="0"/>
    <s v="USD"/>
    <n v="1456062489"/>
    <n v="1453211289"/>
    <b v="1"/>
    <n v="76"/>
    <b v="0"/>
    <n v="0.15491428571428573"/>
    <n v="71.34210526315789"/>
    <x v="8"/>
  </r>
  <r>
    <x v="2"/>
    <x v="0"/>
    <s v="USD"/>
    <n v="1432248478"/>
    <n v="1429656478"/>
    <b v="1"/>
    <n v="185"/>
    <b v="0"/>
    <n v="0.236925"/>
    <n v="51.227027027027027"/>
    <x v="8"/>
  </r>
  <r>
    <x v="2"/>
    <x v="0"/>
    <s v="USD"/>
    <n v="1422674700"/>
    <n v="1419954240"/>
    <b v="1"/>
    <n v="33"/>
    <b v="0"/>
    <n v="0.39760000000000001"/>
    <n v="60.242424242424242"/>
    <x v="8"/>
  </r>
  <r>
    <x v="2"/>
    <x v="0"/>
    <s v="USD"/>
    <n v="1413417600"/>
    <n v="1410750855"/>
    <b v="1"/>
    <n v="108"/>
    <b v="0"/>
    <n v="0.20220833333333332"/>
    <n v="44.935185185185183"/>
    <x v="8"/>
  </r>
  <r>
    <x v="2"/>
    <x v="9"/>
    <s v="EUR"/>
    <n v="1418649177"/>
    <n v="1416057177"/>
    <b v="1"/>
    <n v="29"/>
    <b v="0"/>
    <n v="0.47631578947368419"/>
    <n v="31.206896551724139"/>
    <x v="8"/>
  </r>
  <r>
    <x v="2"/>
    <x v="0"/>
    <s v="USD"/>
    <n v="1428158637"/>
    <n v="1425570237"/>
    <b v="1"/>
    <n v="24"/>
    <b v="0"/>
    <n v="0.15329999999999999"/>
    <n v="63.875"/>
    <x v="8"/>
  </r>
  <r>
    <x v="2"/>
    <x v="1"/>
    <s v="GBP"/>
    <n v="1414795542"/>
    <n v="1412203542"/>
    <b v="1"/>
    <n v="4"/>
    <b v="0"/>
    <n v="1.3818181818181818E-2"/>
    <n v="19"/>
    <x v="8"/>
  </r>
  <r>
    <x v="2"/>
    <x v="0"/>
    <s v="USD"/>
    <n v="1421042403"/>
    <n v="1415858403"/>
    <b v="1"/>
    <n v="4"/>
    <b v="0"/>
    <n v="5.0000000000000001E-3"/>
    <n v="10"/>
    <x v="8"/>
  </r>
  <r>
    <x v="2"/>
    <x v="0"/>
    <s v="USD"/>
    <n v="1423152678"/>
    <n v="1420560678"/>
    <b v="1"/>
    <n v="15"/>
    <b v="0"/>
    <n v="4.9575757575757579E-2"/>
    <n v="109.06666666666666"/>
    <x v="8"/>
  </r>
  <r>
    <x v="2"/>
    <x v="1"/>
    <s v="GBP"/>
    <n v="1422553565"/>
    <n v="1417369565"/>
    <b v="1"/>
    <n v="4"/>
    <b v="0"/>
    <n v="3.5666666666666666E-2"/>
    <n v="26.75"/>
    <x v="8"/>
  </r>
  <r>
    <x v="2"/>
    <x v="0"/>
    <s v="USD"/>
    <n v="1439189940"/>
    <n v="1435970682"/>
    <b v="1"/>
    <n v="139"/>
    <b v="0"/>
    <n v="0.61124000000000001"/>
    <n v="109.93525179856115"/>
    <x v="8"/>
  </r>
  <r>
    <x v="2"/>
    <x v="2"/>
    <s v="AUD"/>
    <n v="1417127040"/>
    <n v="1414531440"/>
    <b v="1"/>
    <n v="2"/>
    <b v="0"/>
    <n v="1.3333333333333334E-2"/>
    <n v="20"/>
    <x v="8"/>
  </r>
  <r>
    <x v="2"/>
    <x v="0"/>
    <s v="USD"/>
    <n v="1423660422"/>
    <n v="1420636422"/>
    <b v="1"/>
    <n v="18"/>
    <b v="0"/>
    <n v="0.11077777777777778"/>
    <n v="55.388888888888886"/>
    <x v="8"/>
  </r>
  <r>
    <x v="2"/>
    <x v="12"/>
    <s v="EUR"/>
    <n v="1476460800"/>
    <n v="1473922541"/>
    <b v="1"/>
    <n v="81"/>
    <b v="0"/>
    <n v="0.38735714285714284"/>
    <n v="133.90123456790124"/>
    <x v="8"/>
  </r>
  <r>
    <x v="2"/>
    <x v="1"/>
    <s v="GBP"/>
    <n v="1469356366"/>
    <n v="1464172366"/>
    <b v="1"/>
    <n v="86"/>
    <b v="0"/>
    <n v="0.22052631578947368"/>
    <n v="48.720930232558139"/>
    <x v="8"/>
  </r>
  <r>
    <x v="2"/>
    <x v="0"/>
    <s v="USD"/>
    <n v="1481809189"/>
    <n v="1479217189"/>
    <b v="1"/>
    <n v="140"/>
    <b v="0"/>
    <n v="0.67549999999999999"/>
    <n v="48.25"/>
    <x v="8"/>
  </r>
  <r>
    <x v="2"/>
    <x v="0"/>
    <s v="USD"/>
    <n v="1454572233"/>
    <n v="1449388233"/>
    <b v="1"/>
    <n v="37"/>
    <b v="0"/>
    <n v="0.136375"/>
    <n v="58.972972972972975"/>
    <x v="8"/>
  </r>
  <r>
    <x v="2"/>
    <x v="1"/>
    <s v="GBP"/>
    <n v="1415740408"/>
    <n v="1414008808"/>
    <b v="1"/>
    <n v="6"/>
    <b v="0"/>
    <n v="1.7457500000000001E-2"/>
    <n v="11.638333333333334"/>
    <x v="8"/>
  </r>
  <r>
    <x v="2"/>
    <x v="1"/>
    <s v="GBP"/>
    <n v="1476109970"/>
    <n v="1473517970"/>
    <b v="1"/>
    <n v="113"/>
    <b v="0"/>
    <n v="0.20449632511889321"/>
    <n v="83.716814159292042"/>
    <x v="8"/>
  </r>
  <r>
    <x v="2"/>
    <x v="1"/>
    <s v="GBP"/>
    <n v="1450181400"/>
    <n v="1447429868"/>
    <b v="1"/>
    <n v="37"/>
    <b v="0"/>
    <n v="0.13852941176470587"/>
    <n v="63.648648648648646"/>
    <x v="8"/>
  </r>
  <r>
    <x v="2"/>
    <x v="12"/>
    <s v="EUR"/>
    <n v="1435442340"/>
    <n v="1433416830"/>
    <b v="1"/>
    <n v="18"/>
    <b v="0"/>
    <n v="0.48485714285714288"/>
    <n v="94.277777777777771"/>
    <x v="8"/>
  </r>
  <r>
    <x v="2"/>
    <x v="0"/>
    <s v="USD"/>
    <n v="1423878182"/>
    <n v="1421199782"/>
    <b v="1"/>
    <n v="75"/>
    <b v="0"/>
    <n v="0.308"/>
    <n v="71.86666666666666"/>
    <x v="8"/>
  </r>
  <r>
    <x v="2"/>
    <x v="0"/>
    <s v="USD"/>
    <n v="1447521404"/>
    <n v="1444061804"/>
    <b v="1"/>
    <n v="52"/>
    <b v="0"/>
    <n v="0.35174193548387095"/>
    <n v="104.84615384615384"/>
    <x v="8"/>
  </r>
  <r>
    <x v="2"/>
    <x v="12"/>
    <s v="EUR"/>
    <n v="1443808800"/>
    <n v="1441048658"/>
    <b v="1"/>
    <n v="122"/>
    <b v="0"/>
    <n v="0.36404444444444445"/>
    <n v="67.139344262295083"/>
    <x v="8"/>
  </r>
  <r>
    <x v="2"/>
    <x v="1"/>
    <s v="GBP"/>
    <n v="1412090349"/>
    <n v="1409066349"/>
    <b v="1"/>
    <n v="8"/>
    <b v="0"/>
    <n v="2.955E-2"/>
    <n v="73.875"/>
    <x v="8"/>
  </r>
  <r>
    <x v="2"/>
    <x v="0"/>
    <s v="USD"/>
    <n v="1411868313"/>
    <n v="1409276313"/>
    <b v="1"/>
    <n v="8"/>
    <b v="0"/>
    <n v="0.1106"/>
    <n v="69.125"/>
    <x v="8"/>
  </r>
  <r>
    <x v="2"/>
    <x v="0"/>
    <s v="USD"/>
    <n v="1486830030"/>
    <n v="1483806030"/>
    <b v="1"/>
    <n v="96"/>
    <b v="0"/>
    <n v="0.41407142857142859"/>
    <n v="120.77083333333333"/>
    <x v="8"/>
  </r>
  <r>
    <x v="2"/>
    <x v="5"/>
    <s v="CAD"/>
    <n v="1425246439"/>
    <n v="1422222439"/>
    <b v="1"/>
    <n v="9"/>
    <b v="0"/>
    <n v="0.10857142857142857"/>
    <n v="42.222222222222221"/>
    <x v="8"/>
  </r>
  <r>
    <x v="2"/>
    <x v="0"/>
    <s v="USD"/>
    <n v="1408657826"/>
    <n v="1407621026"/>
    <b v="0"/>
    <n v="2"/>
    <b v="0"/>
    <n v="3.3333333333333333E-2"/>
    <n v="7.5"/>
    <x v="8"/>
  </r>
  <r>
    <x v="2"/>
    <x v="0"/>
    <s v="USD"/>
    <n v="1414123200"/>
    <n v="1408962270"/>
    <b v="0"/>
    <n v="26"/>
    <b v="0"/>
    <n v="7.407407407407407E-4"/>
    <n v="1.5384615384615385"/>
    <x v="8"/>
  </r>
  <r>
    <x v="2"/>
    <x v="1"/>
    <s v="GBP"/>
    <n v="1467531536"/>
    <n v="1464939536"/>
    <b v="0"/>
    <n v="23"/>
    <b v="0"/>
    <n v="0.13307692307692306"/>
    <n v="37.608695652173914"/>
    <x v="8"/>
  </r>
  <r>
    <x v="2"/>
    <x v="1"/>
    <s v="GBP"/>
    <n v="1407532812"/>
    <n v="1404940812"/>
    <b v="0"/>
    <n v="0"/>
    <b v="0"/>
    <n v="0"/>
    <n v="0"/>
    <x v="8"/>
  </r>
  <r>
    <x v="2"/>
    <x v="1"/>
    <s v="GBP"/>
    <n v="1425108736"/>
    <n v="1422516736"/>
    <b v="0"/>
    <n v="140"/>
    <b v="0"/>
    <n v="0.49183333333333334"/>
    <n v="42.157142857142858"/>
    <x v="8"/>
  </r>
  <r>
    <x v="2"/>
    <x v="0"/>
    <s v="USD"/>
    <n v="1435787137"/>
    <n v="1434577537"/>
    <b v="0"/>
    <n v="0"/>
    <b v="0"/>
    <n v="0"/>
    <n v="0"/>
    <x v="8"/>
  </r>
  <r>
    <x v="2"/>
    <x v="16"/>
    <s v="CHF"/>
    <n v="1469473200"/>
    <n v="1467061303"/>
    <b v="0"/>
    <n v="6"/>
    <b v="0"/>
    <n v="2.036E-2"/>
    <n v="84.833333333333329"/>
    <x v="8"/>
  </r>
  <r>
    <x v="2"/>
    <x v="0"/>
    <s v="USD"/>
    <n v="1485759540"/>
    <n v="1480607607"/>
    <b v="0"/>
    <n v="100"/>
    <b v="0"/>
    <n v="0.52327777777777773"/>
    <n v="94.19"/>
    <x v="8"/>
  </r>
  <r>
    <x v="2"/>
    <x v="0"/>
    <s v="USD"/>
    <n v="1428035850"/>
    <n v="1425447450"/>
    <b v="0"/>
    <n v="0"/>
    <b v="0"/>
    <n v="0"/>
    <n v="0"/>
    <x v="8"/>
  </r>
  <r>
    <x v="2"/>
    <x v="0"/>
    <s v="USD"/>
    <n v="1406743396"/>
    <n v="1404151396"/>
    <b v="0"/>
    <n v="4"/>
    <b v="0"/>
    <n v="2.0833333333333332E-2"/>
    <n v="6.25"/>
    <x v="8"/>
  </r>
  <r>
    <x v="2"/>
    <x v="0"/>
    <s v="USD"/>
    <n v="1427850090"/>
    <n v="1425261690"/>
    <b v="0"/>
    <n v="8"/>
    <b v="0"/>
    <n v="6.565384615384616E-2"/>
    <n v="213.375"/>
    <x v="8"/>
  </r>
  <r>
    <x v="0"/>
    <x v="0"/>
    <s v="USD"/>
    <n v="1330760367"/>
    <n v="1326872367"/>
    <b v="0"/>
    <n v="57"/>
    <b v="1"/>
    <n v="1.3489"/>
    <n v="59.162280701754383"/>
    <x v="4"/>
  </r>
  <r>
    <x v="0"/>
    <x v="5"/>
    <s v="CAD"/>
    <n v="1391194860"/>
    <n v="1388084862"/>
    <b v="0"/>
    <n v="11"/>
    <b v="1"/>
    <n v="1"/>
    <n v="27.272727272727273"/>
    <x v="4"/>
  </r>
  <r>
    <x v="0"/>
    <x v="0"/>
    <s v="USD"/>
    <n v="1351095976"/>
    <n v="1348503976"/>
    <b v="0"/>
    <n v="33"/>
    <b v="1"/>
    <n v="1.1585714285714286"/>
    <n v="24.575757575757574"/>
    <x v="4"/>
  </r>
  <r>
    <x v="0"/>
    <x v="0"/>
    <s v="USD"/>
    <n v="1389146880"/>
    <n v="1387403967"/>
    <b v="0"/>
    <n v="40"/>
    <b v="1"/>
    <n v="1.0006666666666666"/>
    <n v="75.05"/>
    <x v="4"/>
  </r>
  <r>
    <x v="0"/>
    <x v="0"/>
    <s v="USD"/>
    <n v="1373572903"/>
    <n v="1371585703"/>
    <b v="0"/>
    <n v="50"/>
    <b v="1"/>
    <n v="1.0505"/>
    <n v="42.02"/>
    <x v="4"/>
  </r>
  <r>
    <x v="0"/>
    <x v="0"/>
    <s v="USD"/>
    <n v="1392675017"/>
    <n v="1390083017"/>
    <b v="0"/>
    <n v="38"/>
    <b v="1"/>
    <n v="1.01"/>
    <n v="53.157894736842103"/>
    <x v="4"/>
  </r>
  <r>
    <x v="0"/>
    <x v="0"/>
    <s v="USD"/>
    <n v="1299138561"/>
    <n v="1294818561"/>
    <b v="0"/>
    <n v="96"/>
    <b v="1"/>
    <n v="1.0066250000000001"/>
    <n v="83.885416666666671"/>
    <x v="4"/>
  </r>
  <r>
    <x v="0"/>
    <x v="0"/>
    <s v="USD"/>
    <n v="1399672800"/>
    <n v="1396906530"/>
    <b v="0"/>
    <n v="48"/>
    <b v="1"/>
    <n v="1.0016"/>
    <n v="417.33333333333331"/>
    <x v="4"/>
  </r>
  <r>
    <x v="0"/>
    <x v="0"/>
    <s v="USD"/>
    <n v="1295647200"/>
    <n v="1291428371"/>
    <b v="0"/>
    <n v="33"/>
    <b v="1"/>
    <n v="1.6668333333333334"/>
    <n v="75.765151515151516"/>
    <x v="4"/>
  </r>
  <r>
    <x v="0"/>
    <x v="0"/>
    <s v="USD"/>
    <n v="1393259107"/>
    <n v="1390667107"/>
    <b v="0"/>
    <n v="226"/>
    <b v="1"/>
    <n v="1.0153333333333334"/>
    <n v="67.389380530973455"/>
    <x v="4"/>
  </r>
  <r>
    <x v="0"/>
    <x v="0"/>
    <s v="USD"/>
    <n v="1336866863"/>
    <n v="1335570863"/>
    <b v="0"/>
    <n v="14"/>
    <b v="1"/>
    <n v="1.03"/>
    <n v="73.571428571428569"/>
    <x v="4"/>
  </r>
  <r>
    <x v="0"/>
    <x v="0"/>
    <s v="USD"/>
    <n v="1299243427"/>
    <n v="1296651427"/>
    <b v="0"/>
    <n v="20"/>
    <b v="1"/>
    <n v="1.4285714285714286"/>
    <n v="25"/>
    <x v="4"/>
  </r>
  <r>
    <x v="0"/>
    <x v="0"/>
    <s v="USD"/>
    <n v="1362211140"/>
    <n v="1359421403"/>
    <b v="0"/>
    <n v="25"/>
    <b v="1"/>
    <n v="2.625"/>
    <n v="42"/>
    <x v="4"/>
  </r>
  <r>
    <x v="0"/>
    <x v="0"/>
    <s v="USD"/>
    <n v="1422140895"/>
    <n v="1418684895"/>
    <b v="0"/>
    <n v="90"/>
    <b v="1"/>
    <n v="1.1805000000000001"/>
    <n v="131.16666666666666"/>
    <x v="4"/>
  </r>
  <r>
    <x v="0"/>
    <x v="1"/>
    <s v="GBP"/>
    <n v="1459439471"/>
    <n v="1456851071"/>
    <b v="0"/>
    <n v="11"/>
    <b v="1"/>
    <n v="1.04"/>
    <n v="47.272727272727273"/>
    <x v="4"/>
  </r>
  <r>
    <x v="0"/>
    <x v="0"/>
    <s v="USD"/>
    <n v="1361129129"/>
    <n v="1359660329"/>
    <b v="0"/>
    <n v="55"/>
    <b v="1"/>
    <n v="2.0034000000000001"/>
    <n v="182.12727272727273"/>
    <x v="4"/>
  </r>
  <r>
    <x v="0"/>
    <x v="0"/>
    <s v="USD"/>
    <n v="1332029335"/>
    <n v="1326848935"/>
    <b v="0"/>
    <n v="30"/>
    <b v="1"/>
    <n v="3.0683333333333334"/>
    <n v="61.366666666666667"/>
    <x v="4"/>
  </r>
  <r>
    <x v="0"/>
    <x v="0"/>
    <s v="USD"/>
    <n v="1317438000"/>
    <n v="1314989557"/>
    <b v="0"/>
    <n v="28"/>
    <b v="1"/>
    <n v="1.00149"/>
    <n v="35.767499999999998"/>
    <x v="4"/>
  </r>
  <r>
    <x v="0"/>
    <x v="0"/>
    <s v="USD"/>
    <n v="1475342382"/>
    <n v="1472750382"/>
    <b v="0"/>
    <n v="45"/>
    <b v="1"/>
    <n v="2.0529999999999999"/>
    <n v="45.62222222222222"/>
    <x v="4"/>
  </r>
  <r>
    <x v="0"/>
    <x v="0"/>
    <s v="USD"/>
    <n v="1367902740"/>
    <n v="1366251510"/>
    <b v="0"/>
    <n v="13"/>
    <b v="1"/>
    <n v="1.0888888888888888"/>
    <n v="75.384615384615387"/>
    <x v="4"/>
  </r>
  <r>
    <x v="0"/>
    <x v="0"/>
    <s v="USD"/>
    <n v="1400561940"/>
    <n v="1397679445"/>
    <b v="0"/>
    <n v="40"/>
    <b v="1"/>
    <n v="1.0175000000000001"/>
    <n v="50.875"/>
    <x v="4"/>
  </r>
  <r>
    <x v="0"/>
    <x v="0"/>
    <s v="USD"/>
    <n v="1425275940"/>
    <n v="1422371381"/>
    <b v="0"/>
    <n v="21"/>
    <b v="1"/>
    <n v="1.2524999999999999"/>
    <n v="119.28571428571429"/>
    <x v="4"/>
  </r>
  <r>
    <x v="0"/>
    <x v="0"/>
    <s v="USD"/>
    <n v="1298245954"/>
    <n v="1295653954"/>
    <b v="0"/>
    <n v="134"/>
    <b v="1"/>
    <n v="1.2400610000000001"/>
    <n v="92.541865671641801"/>
    <x v="4"/>
  </r>
  <r>
    <x v="0"/>
    <x v="0"/>
    <s v="USD"/>
    <n v="1307761200"/>
    <n v="1304464914"/>
    <b v="0"/>
    <n v="20"/>
    <b v="1"/>
    <n v="1.014"/>
    <n v="76.05"/>
    <x v="4"/>
  </r>
  <r>
    <x v="0"/>
    <x v="0"/>
    <s v="USD"/>
    <n v="1466139300"/>
    <n v="1464854398"/>
    <b v="0"/>
    <n v="19"/>
    <b v="1"/>
    <n v="1"/>
    <n v="52.631578947368418"/>
    <x v="4"/>
  </r>
  <r>
    <x v="0"/>
    <x v="0"/>
    <s v="USD"/>
    <n v="1355585777"/>
    <n v="1352993777"/>
    <b v="0"/>
    <n v="209"/>
    <b v="1"/>
    <n v="1.3792666666666666"/>
    <n v="98.990430622009569"/>
    <x v="4"/>
  </r>
  <r>
    <x v="0"/>
    <x v="0"/>
    <s v="USD"/>
    <n v="1429594832"/>
    <n v="1427780432"/>
    <b v="0"/>
    <n v="38"/>
    <b v="1"/>
    <n v="1.2088000000000001"/>
    <n v="79.526315789473685"/>
    <x v="4"/>
  </r>
  <r>
    <x v="0"/>
    <x v="0"/>
    <s v="USD"/>
    <n v="1312095540"/>
    <n v="1306608888"/>
    <b v="0"/>
    <n v="24"/>
    <b v="1"/>
    <n v="1.0736666666666668"/>
    <n v="134.20833333333334"/>
    <x v="4"/>
  </r>
  <r>
    <x v="0"/>
    <x v="0"/>
    <s v="USD"/>
    <n v="1350505059"/>
    <n v="1347913059"/>
    <b v="0"/>
    <n v="8"/>
    <b v="1"/>
    <n v="1.0033333333333334"/>
    <n v="37.625"/>
    <x v="4"/>
  </r>
  <r>
    <x v="0"/>
    <x v="0"/>
    <s v="USD"/>
    <n v="1405033300"/>
    <n v="1402441300"/>
    <b v="0"/>
    <n v="179"/>
    <b v="1"/>
    <n v="1.0152222222222222"/>
    <n v="51.044692737430168"/>
    <x v="4"/>
  </r>
  <r>
    <x v="0"/>
    <x v="0"/>
    <s v="USD"/>
    <n v="1406509200"/>
    <n v="1404769538"/>
    <b v="0"/>
    <n v="26"/>
    <b v="1"/>
    <n v="1.0007692307692309"/>
    <n v="50.03846153846154"/>
    <x v="4"/>
  </r>
  <r>
    <x v="0"/>
    <x v="0"/>
    <s v="USD"/>
    <n v="1429920000"/>
    <n v="1426703452"/>
    <b v="0"/>
    <n v="131"/>
    <b v="1"/>
    <n v="1.1696666666666666"/>
    <n v="133.93129770992365"/>
    <x v="4"/>
  </r>
  <r>
    <x v="0"/>
    <x v="0"/>
    <s v="USD"/>
    <n v="1352860017"/>
    <n v="1348536417"/>
    <b v="0"/>
    <n v="14"/>
    <b v="1"/>
    <n v="1.01875"/>
    <n v="58.214285714285715"/>
    <x v="4"/>
  </r>
  <r>
    <x v="0"/>
    <x v="0"/>
    <s v="USD"/>
    <n v="1369355437"/>
    <n v="1366763437"/>
    <b v="0"/>
    <n v="174"/>
    <b v="1"/>
    <n v="1.0212366666666666"/>
    <n v="88.037643678160919"/>
    <x v="4"/>
  </r>
  <r>
    <x v="0"/>
    <x v="5"/>
    <s v="CAD"/>
    <n v="1389012940"/>
    <n v="1385124940"/>
    <b v="0"/>
    <n v="191"/>
    <b v="1"/>
    <n v="1.5405897142857143"/>
    <n v="70.576753926701571"/>
    <x v="4"/>
  </r>
  <r>
    <x v="0"/>
    <x v="0"/>
    <s v="USD"/>
    <n v="1405715472"/>
    <n v="1403901072"/>
    <b v="0"/>
    <n v="38"/>
    <b v="1"/>
    <n v="1.0125"/>
    <n v="53.289473684210527"/>
    <x v="4"/>
  </r>
  <r>
    <x v="0"/>
    <x v="0"/>
    <s v="USD"/>
    <n v="1410546413"/>
    <n v="1407954413"/>
    <b v="0"/>
    <n v="22"/>
    <b v="1"/>
    <n v="1"/>
    <n v="136.36363636363637"/>
    <x v="4"/>
  </r>
  <r>
    <x v="0"/>
    <x v="0"/>
    <s v="USD"/>
    <n v="1324014521"/>
    <n v="1318826921"/>
    <b v="0"/>
    <n v="149"/>
    <b v="1"/>
    <n v="1.0874800874800874"/>
    <n v="40.547315436241611"/>
    <x v="4"/>
  </r>
  <r>
    <x v="0"/>
    <x v="0"/>
    <s v="USD"/>
    <n v="1316716129"/>
    <n v="1314124129"/>
    <b v="0"/>
    <n v="56"/>
    <b v="1"/>
    <n v="1.3183333333333334"/>
    <n v="70.625"/>
    <x v="4"/>
  </r>
  <r>
    <x v="0"/>
    <x v="0"/>
    <s v="USD"/>
    <n v="1391706084"/>
    <n v="1389891684"/>
    <b v="0"/>
    <n v="19"/>
    <b v="1"/>
    <n v="1.3346666666666667"/>
    <n v="52.684210526315788"/>
    <x v="4"/>
  </r>
  <r>
    <x v="2"/>
    <x v="1"/>
    <s v="GBP"/>
    <n v="1422256341"/>
    <n v="1419664341"/>
    <b v="0"/>
    <n v="0"/>
    <b v="0"/>
    <n v="0"/>
    <n v="0"/>
    <x v="6"/>
  </r>
  <r>
    <x v="2"/>
    <x v="0"/>
    <s v="USD"/>
    <n v="1488958200"/>
    <n v="1484912974"/>
    <b v="0"/>
    <n v="16"/>
    <b v="0"/>
    <n v="8.0833333333333326E-2"/>
    <n v="90.9375"/>
    <x v="6"/>
  </r>
  <r>
    <x v="2"/>
    <x v="0"/>
    <s v="USD"/>
    <n v="1402600085"/>
    <n v="1400008085"/>
    <b v="0"/>
    <n v="2"/>
    <b v="0"/>
    <n v="4.0000000000000001E-3"/>
    <n v="5"/>
    <x v="6"/>
  </r>
  <r>
    <x v="2"/>
    <x v="0"/>
    <s v="USD"/>
    <n v="1399223500"/>
    <n v="1396631500"/>
    <b v="0"/>
    <n v="48"/>
    <b v="0"/>
    <n v="0.42892307692307691"/>
    <n v="58.083333333333336"/>
    <x v="6"/>
  </r>
  <r>
    <x v="2"/>
    <x v="1"/>
    <s v="GBP"/>
    <n v="1478425747"/>
    <n v="1475398147"/>
    <b v="0"/>
    <n v="2"/>
    <b v="0"/>
    <n v="3.6363636363636364E-5"/>
    <n v="2"/>
    <x v="6"/>
  </r>
  <r>
    <x v="2"/>
    <x v="0"/>
    <s v="USD"/>
    <n v="1488340800"/>
    <n v="1483768497"/>
    <b v="0"/>
    <n v="2"/>
    <b v="0"/>
    <n v="5.0000000000000001E-3"/>
    <n v="62.5"/>
    <x v="6"/>
  </r>
  <r>
    <x v="2"/>
    <x v="0"/>
    <s v="USD"/>
    <n v="1478383912"/>
    <n v="1475791912"/>
    <b v="0"/>
    <n v="1"/>
    <b v="0"/>
    <n v="5.0000000000000001E-4"/>
    <n v="10"/>
    <x v="6"/>
  </r>
  <r>
    <x v="2"/>
    <x v="0"/>
    <s v="USD"/>
    <n v="1450166340"/>
    <n v="1448044925"/>
    <b v="0"/>
    <n v="17"/>
    <b v="0"/>
    <n v="4.8680000000000001E-2"/>
    <n v="71.588235294117652"/>
    <x v="6"/>
  </r>
  <r>
    <x v="2"/>
    <x v="0"/>
    <s v="USD"/>
    <n v="1483488249"/>
    <n v="1480896249"/>
    <b v="0"/>
    <n v="0"/>
    <b v="0"/>
    <n v="0"/>
    <n v="0"/>
    <x v="6"/>
  </r>
  <r>
    <x v="2"/>
    <x v="0"/>
    <s v="USD"/>
    <n v="1454213820"/>
    <n v="1451723535"/>
    <b v="0"/>
    <n v="11"/>
    <b v="0"/>
    <n v="0.10314285714285715"/>
    <n v="32.81818181818182"/>
    <x v="6"/>
  </r>
  <r>
    <x v="2"/>
    <x v="0"/>
    <s v="USD"/>
    <n v="1416512901"/>
    <n v="1413053301"/>
    <b v="0"/>
    <n v="95"/>
    <b v="0"/>
    <n v="0.7178461538461538"/>
    <n v="49.11578947368421"/>
    <x v="6"/>
  </r>
  <r>
    <x v="2"/>
    <x v="0"/>
    <s v="USD"/>
    <n v="1435633602"/>
    <n v="1433041602"/>
    <b v="0"/>
    <n v="13"/>
    <b v="0"/>
    <n v="1.06E-2"/>
    <n v="16.307692307692307"/>
    <x v="6"/>
  </r>
  <r>
    <x v="2"/>
    <x v="5"/>
    <s v="CAD"/>
    <n v="1436373900"/>
    <n v="1433861210"/>
    <b v="0"/>
    <n v="2"/>
    <b v="0"/>
    <n v="4.4999999999999997E-3"/>
    <n v="18"/>
    <x v="6"/>
  </r>
  <r>
    <x v="2"/>
    <x v="0"/>
    <s v="USD"/>
    <n v="1467155733"/>
    <n v="1465427733"/>
    <b v="0"/>
    <n v="2"/>
    <b v="0"/>
    <n v="1.6249999999999999E-4"/>
    <n v="13"/>
    <x v="6"/>
  </r>
  <r>
    <x v="2"/>
    <x v="0"/>
    <s v="USD"/>
    <n v="1470519308"/>
    <n v="1465335308"/>
    <b v="0"/>
    <n v="3"/>
    <b v="0"/>
    <n v="5.1000000000000004E-3"/>
    <n v="17"/>
    <x v="6"/>
  </r>
  <r>
    <x v="2"/>
    <x v="2"/>
    <s v="AUD"/>
    <n v="1402901405"/>
    <n v="1400309405"/>
    <b v="0"/>
    <n v="0"/>
    <b v="0"/>
    <n v="0"/>
    <n v="0"/>
    <x v="6"/>
  </r>
  <r>
    <x v="2"/>
    <x v="0"/>
    <s v="USD"/>
    <n v="1425170525"/>
    <n v="1422664925"/>
    <b v="0"/>
    <n v="0"/>
    <b v="0"/>
    <n v="0"/>
    <n v="0"/>
    <x v="6"/>
  </r>
  <r>
    <x v="2"/>
    <x v="2"/>
    <s v="AUD"/>
    <n v="1402618355"/>
    <n v="1400026355"/>
    <b v="0"/>
    <n v="0"/>
    <b v="0"/>
    <n v="0"/>
    <n v="0"/>
    <x v="6"/>
  </r>
  <r>
    <x v="2"/>
    <x v="3"/>
    <s v="EUR"/>
    <n v="1457966129"/>
    <n v="1455377729"/>
    <b v="0"/>
    <n v="2"/>
    <b v="0"/>
    <n v="1.1999999999999999E-3"/>
    <n v="3"/>
    <x v="6"/>
  </r>
  <r>
    <x v="2"/>
    <x v="1"/>
    <s v="GBP"/>
    <n v="1459341380"/>
    <n v="1456839380"/>
    <b v="0"/>
    <n v="24"/>
    <b v="0"/>
    <n v="0.20080000000000001"/>
    <n v="41.833333333333336"/>
    <x v="6"/>
  </r>
  <r>
    <x v="0"/>
    <x v="0"/>
    <s v="USD"/>
    <n v="1425955189"/>
    <n v="1423366789"/>
    <b v="0"/>
    <n v="70"/>
    <b v="1"/>
    <n v="1.726845"/>
    <n v="49.338428571428572"/>
    <x v="4"/>
  </r>
  <r>
    <x v="0"/>
    <x v="0"/>
    <s v="USD"/>
    <n v="1341964080"/>
    <n v="1339109212"/>
    <b v="0"/>
    <n v="81"/>
    <b v="1"/>
    <n v="1.008955223880597"/>
    <n v="41.728395061728392"/>
    <x v="4"/>
  </r>
  <r>
    <x v="0"/>
    <x v="0"/>
    <s v="USD"/>
    <n v="1333921508"/>
    <n v="1331333108"/>
    <b v="0"/>
    <n v="32"/>
    <b v="1"/>
    <n v="1.0480480480480481"/>
    <n v="32.71875"/>
    <x v="4"/>
  </r>
  <r>
    <x v="0"/>
    <x v="0"/>
    <s v="USD"/>
    <n v="1354017600"/>
    <n v="1350967535"/>
    <b v="0"/>
    <n v="26"/>
    <b v="1"/>
    <n v="1.351"/>
    <n v="51.96153846153846"/>
    <x v="4"/>
  </r>
  <r>
    <x v="0"/>
    <x v="0"/>
    <s v="USD"/>
    <n v="1344636000"/>
    <n v="1341800110"/>
    <b v="0"/>
    <n v="105"/>
    <b v="1"/>
    <n v="1.1632786885245903"/>
    <n v="50.685714285714283"/>
    <x v="4"/>
  </r>
  <r>
    <x v="0"/>
    <x v="0"/>
    <s v="USD"/>
    <n v="1415832338"/>
    <n v="1413236738"/>
    <b v="0"/>
    <n v="29"/>
    <b v="1"/>
    <n v="1.0208333333333333"/>
    <n v="42.241379310344826"/>
    <x v="4"/>
  </r>
  <r>
    <x v="0"/>
    <x v="3"/>
    <s v="EUR"/>
    <n v="1449178200"/>
    <n v="1447614732"/>
    <b v="0"/>
    <n v="8"/>
    <b v="1"/>
    <n v="1.1116666666666666"/>
    <n v="416.875"/>
    <x v="4"/>
  </r>
  <r>
    <x v="0"/>
    <x v="0"/>
    <s v="USD"/>
    <n v="1275368340"/>
    <n v="1272692732"/>
    <b v="0"/>
    <n v="89"/>
    <b v="1"/>
    <n v="1.6608000000000001"/>
    <n v="46.651685393258425"/>
    <x v="4"/>
  </r>
  <r>
    <x v="0"/>
    <x v="0"/>
    <s v="USD"/>
    <n v="1363024946"/>
    <n v="1359140546"/>
    <b v="0"/>
    <n v="44"/>
    <b v="1"/>
    <n v="1.0660000000000001"/>
    <n v="48.454545454545453"/>
    <x v="4"/>
  </r>
  <r>
    <x v="0"/>
    <x v="0"/>
    <s v="USD"/>
    <n v="1355597528"/>
    <n v="1353005528"/>
    <b v="0"/>
    <n v="246"/>
    <b v="1"/>
    <n v="1.4458441666666668"/>
    <n v="70.5289837398374"/>
    <x v="4"/>
  </r>
  <r>
    <x v="0"/>
    <x v="0"/>
    <s v="USD"/>
    <n v="1279778400"/>
    <n v="1275851354"/>
    <b v="0"/>
    <n v="120"/>
    <b v="1"/>
    <n v="1.0555000000000001"/>
    <n v="87.958333333333329"/>
    <x v="4"/>
  </r>
  <r>
    <x v="0"/>
    <x v="0"/>
    <s v="USD"/>
    <n v="1307459881"/>
    <n v="1304867881"/>
    <b v="0"/>
    <n v="26"/>
    <b v="1"/>
    <n v="1.3660000000000001"/>
    <n v="26.26923076923077"/>
    <x v="4"/>
  </r>
  <r>
    <x v="0"/>
    <x v="0"/>
    <s v="USD"/>
    <n v="1302926340"/>
    <n v="1301524585"/>
    <b v="0"/>
    <n v="45"/>
    <b v="1"/>
    <n v="1.04"/>
    <n v="57.777777777777779"/>
    <x v="4"/>
  </r>
  <r>
    <x v="0"/>
    <x v="0"/>
    <s v="USD"/>
    <n v="1329082983"/>
    <n v="1326404583"/>
    <b v="0"/>
    <n v="20"/>
    <b v="1"/>
    <n v="1.145"/>
    <n v="57.25"/>
    <x v="4"/>
  </r>
  <r>
    <x v="0"/>
    <x v="0"/>
    <s v="USD"/>
    <n v="1445363722"/>
    <n v="1442771722"/>
    <b v="0"/>
    <n v="47"/>
    <b v="1"/>
    <n v="1.0171957671957672"/>
    <n v="196.34042553191489"/>
    <x v="4"/>
  </r>
  <r>
    <x v="0"/>
    <x v="0"/>
    <s v="USD"/>
    <n v="1334250165"/>
    <n v="1331658165"/>
    <b v="0"/>
    <n v="13"/>
    <b v="1"/>
    <n v="1.2394678492239468"/>
    <n v="43"/>
    <x v="4"/>
  </r>
  <r>
    <x v="0"/>
    <x v="0"/>
    <s v="USD"/>
    <n v="1393966800"/>
    <n v="1392040806"/>
    <b v="0"/>
    <n v="183"/>
    <b v="1"/>
    <n v="1.0245669291338582"/>
    <n v="35.551912568306008"/>
    <x v="4"/>
  </r>
  <r>
    <x v="0"/>
    <x v="0"/>
    <s v="USD"/>
    <n v="1454349600"/>
    <n v="1451277473"/>
    <b v="0"/>
    <n v="21"/>
    <b v="1"/>
    <n v="1.4450000000000001"/>
    <n v="68.80952380952381"/>
    <x v="4"/>
  </r>
  <r>
    <x v="0"/>
    <x v="0"/>
    <s v="USD"/>
    <n v="1427319366"/>
    <n v="1424730966"/>
    <b v="0"/>
    <n v="42"/>
    <b v="1"/>
    <n v="1.3333333333333333"/>
    <n v="28.571428571428573"/>
    <x v="4"/>
  </r>
  <r>
    <x v="0"/>
    <x v="0"/>
    <s v="USD"/>
    <n v="1349517540"/>
    <n v="1347137731"/>
    <b v="0"/>
    <n v="54"/>
    <b v="1"/>
    <n v="1.0936440000000001"/>
    <n v="50.631666666666668"/>
    <x v="4"/>
  </r>
  <r>
    <x v="2"/>
    <x v="1"/>
    <s v="GBP"/>
    <n v="1432299600"/>
    <n v="1429707729"/>
    <b v="0"/>
    <n v="25"/>
    <b v="0"/>
    <n v="2.696969696969697E-2"/>
    <n v="106.8"/>
    <x v="2"/>
  </r>
  <r>
    <x v="2"/>
    <x v="9"/>
    <s v="EUR"/>
    <n v="1425495447"/>
    <n v="1422903447"/>
    <b v="0"/>
    <n v="3"/>
    <b v="0"/>
    <n v="1.2E-2"/>
    <n v="4"/>
    <x v="2"/>
  </r>
  <r>
    <x v="2"/>
    <x v="0"/>
    <s v="USD"/>
    <n v="1485541791"/>
    <n v="1480357791"/>
    <b v="0"/>
    <n v="41"/>
    <b v="0"/>
    <n v="0.46600000000000003"/>
    <n v="34.097560975609753"/>
    <x v="2"/>
  </r>
  <r>
    <x v="2"/>
    <x v="0"/>
    <s v="USD"/>
    <n v="1451752021"/>
    <n v="1447864021"/>
    <b v="0"/>
    <n v="2"/>
    <b v="0"/>
    <n v="1E-3"/>
    <n v="25"/>
    <x v="2"/>
  </r>
  <r>
    <x v="2"/>
    <x v="0"/>
    <s v="USD"/>
    <n v="1410127994"/>
    <n v="1407535994"/>
    <b v="0"/>
    <n v="4"/>
    <b v="0"/>
    <n v="1.6800000000000001E-3"/>
    <n v="10.5"/>
    <x v="2"/>
  </r>
  <r>
    <x v="2"/>
    <x v="0"/>
    <s v="USD"/>
    <n v="1466697983"/>
    <n v="1464105983"/>
    <b v="0"/>
    <n v="99"/>
    <b v="0"/>
    <n v="0.42759999999999998"/>
    <n v="215.95959595959596"/>
    <x v="2"/>
  </r>
  <r>
    <x v="2"/>
    <x v="0"/>
    <s v="USD"/>
    <n v="1400853925"/>
    <n v="1399557925"/>
    <b v="0"/>
    <n v="4"/>
    <b v="0"/>
    <n v="2.8333333333333335E-3"/>
    <n v="21.25"/>
    <x v="2"/>
  </r>
  <r>
    <x v="2"/>
    <x v="0"/>
    <s v="USD"/>
    <n v="1483048900"/>
    <n v="1480456900"/>
    <b v="0"/>
    <n v="4"/>
    <b v="0"/>
    <n v="1.7319999999999999E-2"/>
    <n v="108.25"/>
    <x v="2"/>
  </r>
  <r>
    <x v="2"/>
    <x v="0"/>
    <s v="USD"/>
    <n v="1414059479"/>
    <n v="1411467479"/>
    <b v="0"/>
    <n v="38"/>
    <b v="0"/>
    <n v="0.14111428571428572"/>
    <n v="129.97368421052633"/>
    <x v="2"/>
  </r>
  <r>
    <x v="2"/>
    <x v="9"/>
    <s v="EUR"/>
    <n v="1446331500"/>
    <n v="1442531217"/>
    <b v="0"/>
    <n v="285"/>
    <b v="0"/>
    <n v="0.39395294117647056"/>
    <n v="117.49473684210527"/>
    <x v="2"/>
  </r>
  <r>
    <x v="2"/>
    <x v="4"/>
    <s v="NZD"/>
    <n v="1407545334"/>
    <n v="1404953334"/>
    <b v="0"/>
    <n v="1"/>
    <b v="0"/>
    <n v="2.3529411764705883E-4"/>
    <n v="10"/>
    <x v="2"/>
  </r>
  <r>
    <x v="2"/>
    <x v="0"/>
    <s v="USD"/>
    <n v="1433395560"/>
    <n v="1430803560"/>
    <b v="0"/>
    <n v="42"/>
    <b v="0"/>
    <n v="0.59299999999999997"/>
    <n v="70.595238095238102"/>
    <x v="2"/>
  </r>
  <r>
    <x v="2"/>
    <x v="1"/>
    <s v="GBP"/>
    <n v="1412770578"/>
    <n v="1410178578"/>
    <b v="0"/>
    <n v="26"/>
    <b v="0"/>
    <n v="1.3270833333333334E-2"/>
    <n v="24.5"/>
    <x v="2"/>
  </r>
  <r>
    <x v="2"/>
    <x v="0"/>
    <s v="USD"/>
    <n v="1414814340"/>
    <n v="1413519073"/>
    <b v="0"/>
    <n v="2"/>
    <b v="0"/>
    <n v="9.0090090090090086E-2"/>
    <n v="30"/>
    <x v="2"/>
  </r>
  <r>
    <x v="2"/>
    <x v="0"/>
    <s v="USD"/>
    <n v="1409620222"/>
    <n v="1407892222"/>
    <b v="0"/>
    <n v="4"/>
    <b v="0"/>
    <n v="1.6E-2"/>
    <n v="2"/>
    <x v="2"/>
  </r>
  <r>
    <x v="2"/>
    <x v="0"/>
    <s v="USD"/>
    <n v="1478542375"/>
    <n v="1476378775"/>
    <b v="0"/>
    <n v="6"/>
    <b v="0"/>
    <n v="5.1000000000000004E-3"/>
    <n v="17"/>
    <x v="2"/>
  </r>
  <r>
    <x v="2"/>
    <x v="7"/>
    <s v="HKD"/>
    <n v="1486708133"/>
    <n v="1484116133"/>
    <b v="0"/>
    <n v="70"/>
    <b v="0"/>
    <n v="0.52570512820512816"/>
    <n v="2928.9285714285716"/>
    <x v="2"/>
  </r>
  <r>
    <x v="2"/>
    <x v="0"/>
    <s v="USD"/>
    <n v="1407869851"/>
    <n v="1404845851"/>
    <b v="0"/>
    <n v="9"/>
    <b v="0"/>
    <n v="1.04E-2"/>
    <n v="28.888888888888889"/>
    <x v="2"/>
  </r>
  <r>
    <x v="2"/>
    <x v="0"/>
    <s v="USD"/>
    <n v="1432069249"/>
    <n v="1429477249"/>
    <b v="0"/>
    <n v="8"/>
    <b v="0"/>
    <n v="0.47399999999999998"/>
    <n v="29.625"/>
    <x v="2"/>
  </r>
  <r>
    <x v="2"/>
    <x v="1"/>
    <s v="GBP"/>
    <n v="1445468400"/>
    <n v="1443042061"/>
    <b v="0"/>
    <n v="105"/>
    <b v="0"/>
    <n v="0.43030000000000002"/>
    <n v="40.980952380952381"/>
    <x v="2"/>
  </r>
  <r>
    <x v="0"/>
    <x v="0"/>
    <s v="USD"/>
    <n v="1342243143"/>
    <n v="1339651143"/>
    <b v="0"/>
    <n v="38"/>
    <b v="1"/>
    <n v="1.3680000000000001"/>
    <n v="54"/>
    <x v="4"/>
  </r>
  <r>
    <x v="0"/>
    <x v="0"/>
    <s v="USD"/>
    <n v="1386828507"/>
    <n v="1384236507"/>
    <b v="0"/>
    <n v="64"/>
    <b v="1"/>
    <n v="1.1555"/>
    <n v="36.109375"/>
    <x v="4"/>
  </r>
  <r>
    <x v="0"/>
    <x v="0"/>
    <s v="USD"/>
    <n v="1317099540"/>
    <n v="1313612532"/>
    <b v="0"/>
    <n v="13"/>
    <b v="1"/>
    <n v="2.4079999999999999"/>
    <n v="23.153846153846153"/>
    <x v="4"/>
  </r>
  <r>
    <x v="0"/>
    <x v="0"/>
    <s v="USD"/>
    <n v="1389814380"/>
    <n v="1387390555"/>
    <b v="0"/>
    <n v="33"/>
    <b v="1"/>
    <n v="1.1439999999999999"/>
    <n v="104"/>
    <x v="4"/>
  </r>
  <r>
    <x v="0"/>
    <x v="0"/>
    <s v="USD"/>
    <n v="1381449600"/>
    <n v="1379540288"/>
    <b v="0"/>
    <n v="52"/>
    <b v="1"/>
    <n v="1.1033333333333333"/>
    <n v="31.826923076923077"/>
    <x v="4"/>
  </r>
  <r>
    <x v="0"/>
    <x v="0"/>
    <s v="USD"/>
    <n v="1288657560"/>
    <n v="1286319256"/>
    <b v="0"/>
    <n v="107"/>
    <b v="1"/>
    <n v="1.9537933333333333"/>
    <n v="27.3896261682243"/>
    <x v="4"/>
  </r>
  <r>
    <x v="0"/>
    <x v="0"/>
    <s v="USD"/>
    <n v="1331182740"/>
    <n v="1329856839"/>
    <b v="0"/>
    <n v="11"/>
    <b v="1"/>
    <n v="1.0333333333333334"/>
    <n v="56.363636363636367"/>
    <x v="4"/>
  </r>
  <r>
    <x v="0"/>
    <x v="0"/>
    <s v="USD"/>
    <n v="1367940794"/>
    <n v="1365348794"/>
    <b v="0"/>
    <n v="34"/>
    <b v="1"/>
    <n v="1.031372549019608"/>
    <n v="77.352941176470594"/>
    <x v="4"/>
  </r>
  <r>
    <x v="0"/>
    <x v="0"/>
    <s v="USD"/>
    <n v="1309825866"/>
    <n v="1306197066"/>
    <b v="0"/>
    <n v="75"/>
    <b v="1"/>
    <n v="1.003125"/>
    <n v="42.8"/>
    <x v="4"/>
  </r>
  <r>
    <x v="0"/>
    <x v="0"/>
    <s v="USD"/>
    <n v="1373203482"/>
    <n v="1368019482"/>
    <b v="0"/>
    <n v="26"/>
    <b v="1"/>
    <n v="1.27"/>
    <n v="48.846153846153847"/>
    <x v="4"/>
  </r>
  <r>
    <x v="0"/>
    <x v="0"/>
    <s v="USD"/>
    <n v="1337657400"/>
    <n v="1336512309"/>
    <b v="0"/>
    <n v="50"/>
    <b v="1"/>
    <n v="1.20601"/>
    <n v="48.240400000000001"/>
    <x v="4"/>
  </r>
  <r>
    <x v="0"/>
    <x v="0"/>
    <s v="USD"/>
    <n v="1327433173"/>
    <n v="1325618773"/>
    <b v="0"/>
    <n v="80"/>
    <b v="1"/>
    <n v="1.0699047619047619"/>
    <n v="70.212500000000006"/>
    <x v="4"/>
  </r>
  <r>
    <x v="0"/>
    <x v="0"/>
    <s v="USD"/>
    <n v="1411787307"/>
    <n v="1409195307"/>
    <b v="0"/>
    <n v="110"/>
    <b v="1"/>
    <n v="1.7243333333333333"/>
    <n v="94.054545454545448"/>
    <x v="4"/>
  </r>
  <r>
    <x v="0"/>
    <x v="0"/>
    <s v="USD"/>
    <n v="1324789200"/>
    <n v="1321649321"/>
    <b v="0"/>
    <n v="77"/>
    <b v="1"/>
    <n v="1.2362"/>
    <n v="80.272727272727266"/>
    <x v="4"/>
  </r>
  <r>
    <x v="0"/>
    <x v="0"/>
    <s v="USD"/>
    <n v="1403326740"/>
    <n v="1400106171"/>
    <b v="0"/>
    <n v="50"/>
    <b v="1"/>
    <n v="1.0840000000000001"/>
    <n v="54.2"/>
    <x v="4"/>
  </r>
  <r>
    <x v="0"/>
    <x v="0"/>
    <s v="USD"/>
    <n v="1323151140"/>
    <n v="1320528070"/>
    <b v="0"/>
    <n v="145"/>
    <b v="1"/>
    <n v="1.1652013333333333"/>
    <n v="60.26903448275862"/>
    <x v="4"/>
  </r>
  <r>
    <x v="0"/>
    <x v="0"/>
    <s v="USD"/>
    <n v="1339732740"/>
    <n v="1338346281"/>
    <b v="0"/>
    <n v="29"/>
    <b v="1"/>
    <n v="1.8724499999999999"/>
    <n v="38.740344827586206"/>
    <x v="4"/>
  </r>
  <r>
    <x v="0"/>
    <x v="0"/>
    <s v="USD"/>
    <n v="1372741200"/>
    <n v="1370067231"/>
    <b v="0"/>
    <n v="114"/>
    <b v="1"/>
    <n v="1.1593333333333333"/>
    <n v="152.54385964912279"/>
    <x v="4"/>
  </r>
  <r>
    <x v="0"/>
    <x v="0"/>
    <s v="USD"/>
    <n v="1362955108"/>
    <n v="1360366708"/>
    <b v="0"/>
    <n v="96"/>
    <b v="1"/>
    <n v="1.107"/>
    <n v="115.3125"/>
    <x v="4"/>
  </r>
  <r>
    <x v="0"/>
    <x v="0"/>
    <s v="USD"/>
    <n v="1308110340"/>
    <n v="1304770233"/>
    <b v="0"/>
    <n v="31"/>
    <b v="1"/>
    <n v="1.7092307692307693"/>
    <n v="35.838709677419352"/>
    <x v="4"/>
  </r>
  <r>
    <x v="0"/>
    <x v="0"/>
    <s v="USD"/>
    <n v="1400137131"/>
    <n v="1397545131"/>
    <b v="1"/>
    <n v="4883"/>
    <b v="1"/>
    <n v="1.2611835600000001"/>
    <n v="64.570118779438872"/>
    <x v="2"/>
  </r>
  <r>
    <x v="0"/>
    <x v="0"/>
    <s v="USD"/>
    <n v="1309809140"/>
    <n v="1302033140"/>
    <b v="1"/>
    <n v="95"/>
    <b v="1"/>
    <n v="1.3844033333333334"/>
    <n v="87.436000000000007"/>
    <x v="2"/>
  </r>
  <r>
    <x v="0"/>
    <x v="0"/>
    <s v="USD"/>
    <n v="1470896916"/>
    <n v="1467008916"/>
    <b v="1"/>
    <n v="2478"/>
    <b v="1"/>
    <n v="17.052499999999998"/>
    <n v="68.815577078288939"/>
    <x v="2"/>
  </r>
  <r>
    <x v="0"/>
    <x v="0"/>
    <s v="USD"/>
    <n v="1398952890"/>
    <n v="1396360890"/>
    <b v="1"/>
    <n v="1789"/>
    <b v="1"/>
    <n v="7.8805550000000002"/>
    <n v="176.200223588597"/>
    <x v="2"/>
  </r>
  <r>
    <x v="0"/>
    <x v="3"/>
    <s v="EUR"/>
    <n v="1436680958"/>
    <n v="1433224958"/>
    <b v="1"/>
    <n v="680"/>
    <b v="1"/>
    <n v="3.4801799999999998"/>
    <n v="511.79117647058825"/>
    <x v="2"/>
  </r>
  <r>
    <x v="0"/>
    <x v="0"/>
    <s v="USD"/>
    <n v="1397961361"/>
    <n v="1392780961"/>
    <b v="1"/>
    <n v="70"/>
    <b v="1"/>
    <n v="1.4974666666666667"/>
    <n v="160.44285714285715"/>
    <x v="2"/>
  </r>
  <r>
    <x v="0"/>
    <x v="0"/>
    <s v="USD"/>
    <n v="1258955940"/>
    <n v="1255730520"/>
    <b v="1"/>
    <n v="23"/>
    <b v="1"/>
    <n v="1.0063375000000001"/>
    <n v="35.003043478260871"/>
    <x v="2"/>
  </r>
  <r>
    <x v="0"/>
    <x v="0"/>
    <s v="USD"/>
    <n v="1465232520"/>
    <n v="1460557809"/>
    <b v="1"/>
    <n v="4245"/>
    <b v="1"/>
    <n v="8.0021100000000001"/>
    <n v="188.50671378091872"/>
    <x v="2"/>
  </r>
  <r>
    <x v="0"/>
    <x v="1"/>
    <s v="GBP"/>
    <n v="1404986951"/>
    <n v="1402394951"/>
    <b v="1"/>
    <n v="943"/>
    <b v="1"/>
    <n v="1.0600260000000001"/>
    <n v="56.204984093319197"/>
    <x v="2"/>
  </r>
  <r>
    <x v="0"/>
    <x v="0"/>
    <s v="USD"/>
    <n v="1303446073"/>
    <n v="1300767673"/>
    <b v="1"/>
    <n v="1876"/>
    <b v="1"/>
    <n v="2.0051866666666669"/>
    <n v="51.3054157782516"/>
    <x v="2"/>
  </r>
  <r>
    <x v="0"/>
    <x v="0"/>
    <s v="USD"/>
    <n v="1478516737"/>
    <n v="1475921137"/>
    <b v="1"/>
    <n v="834"/>
    <b v="1"/>
    <n v="2.1244399999999999"/>
    <n v="127.36450839328538"/>
    <x v="2"/>
  </r>
  <r>
    <x v="0"/>
    <x v="5"/>
    <s v="CAD"/>
    <n v="1381934015"/>
    <n v="1378737215"/>
    <b v="1"/>
    <n v="682"/>
    <b v="1"/>
    <n v="1.9847237142857144"/>
    <n v="101.85532258064516"/>
    <x v="2"/>
  </r>
  <r>
    <x v="0"/>
    <x v="0"/>
    <s v="USD"/>
    <n v="1330657200"/>
    <n v="1328158065"/>
    <b v="1"/>
    <n v="147"/>
    <b v="1"/>
    <n v="2.2594666666666665"/>
    <n v="230.55782312925169"/>
    <x v="2"/>
  </r>
  <r>
    <x v="0"/>
    <x v="0"/>
    <s v="USD"/>
    <n v="1457758800"/>
    <n v="1453730176"/>
    <b v="1"/>
    <n v="415"/>
    <b v="1"/>
    <n v="6.9894800000000004"/>
    <n v="842.10602409638557"/>
    <x v="2"/>
  </r>
  <r>
    <x v="0"/>
    <x v="0"/>
    <s v="USD"/>
    <n v="1337799600"/>
    <n v="1334989881"/>
    <b v="1"/>
    <n v="290"/>
    <b v="1"/>
    <n v="3.9859528571428569"/>
    <n v="577.27593103448271"/>
    <x v="2"/>
  </r>
  <r>
    <x v="0"/>
    <x v="0"/>
    <s v="USD"/>
    <n v="1429391405"/>
    <n v="1425507005"/>
    <b v="1"/>
    <n v="365"/>
    <b v="1"/>
    <n v="2.9403333333333332"/>
    <n v="483.34246575342468"/>
    <x v="2"/>
  </r>
  <r>
    <x v="0"/>
    <x v="0"/>
    <s v="USD"/>
    <n v="1351304513"/>
    <n v="1348712513"/>
    <b v="1"/>
    <n v="660"/>
    <b v="1"/>
    <n v="1.6750470000000002"/>
    <n v="76.138500000000008"/>
    <x v="2"/>
  </r>
  <r>
    <x v="0"/>
    <x v="0"/>
    <s v="USD"/>
    <n v="1364078561"/>
    <n v="1361490161"/>
    <b v="1"/>
    <n v="1356"/>
    <b v="1"/>
    <n v="14.355717142857143"/>
    <n v="74.107684365781708"/>
    <x v="2"/>
  </r>
  <r>
    <x v="0"/>
    <x v="0"/>
    <s v="USD"/>
    <n v="1412121600"/>
    <n v="1408565860"/>
    <b v="1"/>
    <n v="424"/>
    <b v="1"/>
    <n v="1.5673440000000001"/>
    <n v="36.965660377358489"/>
    <x v="2"/>
  </r>
  <r>
    <x v="0"/>
    <x v="11"/>
    <s v="SEK"/>
    <n v="1419151341"/>
    <n v="1416559341"/>
    <b v="1"/>
    <n v="33"/>
    <b v="1"/>
    <n v="1.1790285714285715"/>
    <n v="2500.969696969697"/>
    <x v="2"/>
  </r>
  <r>
    <x v="0"/>
    <x v="0"/>
    <s v="USD"/>
    <n v="1349495940"/>
    <n v="1346042417"/>
    <b v="1"/>
    <n v="1633"/>
    <b v="1"/>
    <n v="11.053811999999999"/>
    <n v="67.690214329454989"/>
    <x v="2"/>
  </r>
  <r>
    <x v="0"/>
    <x v="0"/>
    <s v="USD"/>
    <n v="1400006636"/>
    <n v="1397414636"/>
    <b v="1"/>
    <n v="306"/>
    <b v="1"/>
    <n v="1.9292499999999999"/>
    <n v="63.04738562091503"/>
    <x v="2"/>
  </r>
  <r>
    <x v="0"/>
    <x v="1"/>
    <s v="GBP"/>
    <n v="1410862734"/>
    <n v="1407838734"/>
    <b v="1"/>
    <n v="205"/>
    <b v="1"/>
    <n v="1.268842105263158"/>
    <n v="117.6"/>
    <x v="2"/>
  </r>
  <r>
    <x v="0"/>
    <x v="13"/>
    <s v="EUR"/>
    <n v="1461306772"/>
    <n v="1458714772"/>
    <b v="1"/>
    <n v="1281"/>
    <b v="1"/>
    <n v="2.5957748878923765"/>
    <n v="180.75185011709601"/>
    <x v="2"/>
  </r>
  <r>
    <x v="0"/>
    <x v="0"/>
    <s v="USD"/>
    <n v="1326330000"/>
    <n v="1324433310"/>
    <b v="1"/>
    <n v="103"/>
    <b v="1"/>
    <n v="2.6227999999999998"/>
    <n v="127.32038834951456"/>
    <x v="2"/>
  </r>
  <r>
    <x v="0"/>
    <x v="0"/>
    <s v="USD"/>
    <n v="1408021098"/>
    <n v="1405429098"/>
    <b v="1"/>
    <n v="1513"/>
    <b v="1"/>
    <n v="2.0674309000000002"/>
    <n v="136.6444745538665"/>
    <x v="2"/>
  </r>
  <r>
    <x v="0"/>
    <x v="0"/>
    <s v="USD"/>
    <n v="1398959729"/>
    <n v="1396367729"/>
    <b v="1"/>
    <n v="405"/>
    <b v="1"/>
    <n v="3.7012999999999998"/>
    <n v="182.78024691358024"/>
    <x v="2"/>
  </r>
  <r>
    <x v="0"/>
    <x v="0"/>
    <s v="USD"/>
    <n v="1480777515"/>
    <n v="1478095515"/>
    <b v="1"/>
    <n v="510"/>
    <b v="1"/>
    <n v="2.8496600000000001"/>
    <n v="279.37843137254902"/>
    <x v="2"/>
  </r>
  <r>
    <x v="0"/>
    <x v="1"/>
    <s v="GBP"/>
    <n v="1470423668"/>
    <n v="1467831668"/>
    <b v="1"/>
    <n v="1887"/>
    <b v="1"/>
    <n v="5.7907999999999999"/>
    <n v="61.375728669846318"/>
    <x v="2"/>
  </r>
  <r>
    <x v="0"/>
    <x v="0"/>
    <s v="USD"/>
    <n v="1366429101"/>
    <n v="1361248701"/>
    <b v="1"/>
    <n v="701"/>
    <b v="1"/>
    <n v="11.318"/>
    <n v="80.727532097004286"/>
    <x v="2"/>
  </r>
  <r>
    <x v="0"/>
    <x v="0"/>
    <s v="USD"/>
    <n v="1384488000"/>
    <n v="1381752061"/>
    <b v="1"/>
    <n v="3863"/>
    <b v="1"/>
    <n v="2.6302771750000002"/>
    <n v="272.35590732591254"/>
    <x v="2"/>
  </r>
  <r>
    <x v="0"/>
    <x v="0"/>
    <s v="USD"/>
    <n v="1353201444"/>
    <n v="1350605844"/>
    <b v="1"/>
    <n v="238"/>
    <b v="1"/>
    <n v="6.7447999999999997"/>
    <n v="70.848739495798313"/>
    <x v="2"/>
  </r>
  <r>
    <x v="0"/>
    <x v="0"/>
    <s v="USD"/>
    <n v="1470466800"/>
    <n v="1467134464"/>
    <b v="1"/>
    <n v="2051"/>
    <b v="1"/>
    <n v="2.5683081313131315"/>
    <n v="247.94003412969283"/>
    <x v="2"/>
  </r>
  <r>
    <x v="0"/>
    <x v="1"/>
    <s v="GBP"/>
    <n v="1376899269"/>
    <n v="1371715269"/>
    <b v="1"/>
    <n v="402"/>
    <b v="1"/>
    <n v="3.7549600000000001"/>
    <n v="186.81393034825871"/>
    <x v="2"/>
  </r>
  <r>
    <x v="0"/>
    <x v="0"/>
    <s v="USD"/>
    <n v="1362938851"/>
    <n v="1360346851"/>
    <b v="1"/>
    <n v="253"/>
    <b v="1"/>
    <n v="2.0870837499999997"/>
    <n v="131.98948616600788"/>
    <x v="2"/>
  </r>
  <r>
    <x v="0"/>
    <x v="1"/>
    <s v="GBP"/>
    <n v="1373751325"/>
    <n v="1371159325"/>
    <b v="1"/>
    <n v="473"/>
    <b v="1"/>
    <n v="3.4660000000000002"/>
    <n v="29.310782241014799"/>
    <x v="2"/>
  </r>
  <r>
    <x v="0"/>
    <x v="0"/>
    <s v="USD"/>
    <n v="1450511940"/>
    <n v="1446527540"/>
    <b v="1"/>
    <n v="821"/>
    <b v="1"/>
    <n v="4.0232999999999999"/>
    <n v="245.02436053593178"/>
    <x v="2"/>
  </r>
  <r>
    <x v="0"/>
    <x v="0"/>
    <s v="USD"/>
    <n v="1339484400"/>
    <n v="1336627492"/>
    <b v="1"/>
    <n v="388"/>
    <b v="1"/>
    <n v="10.2684514"/>
    <n v="1323.2540463917526"/>
    <x v="2"/>
  </r>
  <r>
    <x v="0"/>
    <x v="0"/>
    <s v="USD"/>
    <n v="1447909140"/>
    <n v="1444734146"/>
    <b v="1"/>
    <n v="813"/>
    <b v="1"/>
    <n v="1.14901155"/>
    <n v="282.65966789667897"/>
    <x v="2"/>
  </r>
  <r>
    <x v="0"/>
    <x v="12"/>
    <s v="EUR"/>
    <n v="1459684862"/>
    <n v="1456232462"/>
    <b v="1"/>
    <n v="1945"/>
    <b v="1"/>
    <n v="3.5482402000000004"/>
    <n v="91.214401028277635"/>
    <x v="2"/>
  </r>
  <r>
    <x v="2"/>
    <x v="5"/>
    <s v="CAD"/>
    <n v="1404926665"/>
    <n v="1402334665"/>
    <b v="0"/>
    <n v="12"/>
    <b v="0"/>
    <n v="5.0799999999999998E-2"/>
    <n v="31.75"/>
    <x v="8"/>
  </r>
  <r>
    <x v="2"/>
    <x v="7"/>
    <s v="HKD"/>
    <n v="1480863887"/>
    <n v="1478268287"/>
    <b v="0"/>
    <n v="0"/>
    <b v="0"/>
    <n v="0"/>
    <n v="0"/>
    <x v="8"/>
  </r>
  <r>
    <x v="2"/>
    <x v="0"/>
    <s v="USD"/>
    <n v="1472799600"/>
    <n v="1470874618"/>
    <b v="0"/>
    <n v="16"/>
    <b v="0"/>
    <n v="4.2999999999999997E-2"/>
    <n v="88.6875"/>
    <x v="8"/>
  </r>
  <r>
    <x v="2"/>
    <x v="0"/>
    <s v="USD"/>
    <n v="1417377481"/>
    <n v="1412189881"/>
    <b v="0"/>
    <n v="7"/>
    <b v="0"/>
    <n v="0.21146666666666666"/>
    <n v="453.14285714285717"/>
    <x v="8"/>
  </r>
  <r>
    <x v="2"/>
    <x v="1"/>
    <s v="GBP"/>
    <n v="1470178800"/>
    <n v="1467650771"/>
    <b v="0"/>
    <n v="4"/>
    <b v="0"/>
    <n v="3.1875000000000001E-2"/>
    <n v="12.75"/>
    <x v="8"/>
  </r>
  <r>
    <x v="2"/>
    <x v="1"/>
    <s v="GBP"/>
    <n v="1457947483"/>
    <n v="1455359083"/>
    <b v="0"/>
    <n v="1"/>
    <b v="0"/>
    <n v="5.0000000000000001E-4"/>
    <n v="1"/>
    <x v="8"/>
  </r>
  <r>
    <x v="2"/>
    <x v="1"/>
    <s v="GBP"/>
    <n v="1425223276"/>
    <n v="1422631276"/>
    <b v="0"/>
    <n v="28"/>
    <b v="0"/>
    <n v="0.42472727272727273"/>
    <n v="83.428571428571431"/>
    <x v="8"/>
  </r>
  <r>
    <x v="2"/>
    <x v="0"/>
    <s v="USD"/>
    <n v="1440094742"/>
    <n v="1437502742"/>
    <b v="0"/>
    <n v="1"/>
    <b v="0"/>
    <n v="4.1666666666666666E-3"/>
    <n v="25"/>
    <x v="8"/>
  </r>
  <r>
    <x v="2"/>
    <x v="0"/>
    <s v="USD"/>
    <n v="1481473208"/>
    <n v="1478881208"/>
    <b v="0"/>
    <n v="1"/>
    <b v="0"/>
    <n v="0.01"/>
    <n v="50"/>
    <x v="8"/>
  </r>
  <r>
    <x v="2"/>
    <x v="0"/>
    <s v="USD"/>
    <n v="1455338532"/>
    <n v="1454042532"/>
    <b v="0"/>
    <n v="5"/>
    <b v="0"/>
    <n v="0.16966666666666666"/>
    <n v="101.8"/>
    <x v="8"/>
  </r>
  <r>
    <x v="2"/>
    <x v="0"/>
    <s v="USD"/>
    <n v="1435958786"/>
    <n v="1434144386"/>
    <b v="0"/>
    <n v="3"/>
    <b v="0"/>
    <n v="7.0000000000000007E-2"/>
    <n v="46.666666666666664"/>
    <x v="8"/>
  </r>
  <r>
    <x v="2"/>
    <x v="0"/>
    <s v="USD"/>
    <n v="1424229991"/>
    <n v="1421637991"/>
    <b v="0"/>
    <n v="2"/>
    <b v="0"/>
    <n v="1.3333333333333333E-3"/>
    <n v="1"/>
    <x v="8"/>
  </r>
  <r>
    <x v="2"/>
    <x v="1"/>
    <s v="GBP"/>
    <n v="1450706837"/>
    <n v="1448114837"/>
    <b v="0"/>
    <n v="0"/>
    <b v="0"/>
    <n v="0"/>
    <n v="0"/>
    <x v="8"/>
  </r>
  <r>
    <x v="2"/>
    <x v="0"/>
    <s v="USD"/>
    <n v="1481072942"/>
    <n v="1475885342"/>
    <b v="0"/>
    <n v="0"/>
    <b v="0"/>
    <n v="0"/>
    <n v="0"/>
    <x v="8"/>
  </r>
  <r>
    <x v="2"/>
    <x v="5"/>
    <s v="CAD"/>
    <n v="1437082736"/>
    <n v="1435354736"/>
    <b v="0"/>
    <n v="3"/>
    <b v="0"/>
    <n v="7.8E-2"/>
    <n v="26"/>
    <x v="8"/>
  </r>
  <r>
    <x v="2"/>
    <x v="0"/>
    <s v="USD"/>
    <n v="1405021211"/>
    <n v="1402429211"/>
    <b v="0"/>
    <n v="0"/>
    <b v="0"/>
    <n v="0"/>
    <n v="0"/>
    <x v="8"/>
  </r>
  <r>
    <x v="2"/>
    <x v="0"/>
    <s v="USD"/>
    <n v="1409091612"/>
    <n v="1406499612"/>
    <b v="0"/>
    <n v="0"/>
    <b v="0"/>
    <n v="0"/>
    <n v="0"/>
    <x v="8"/>
  </r>
  <r>
    <x v="2"/>
    <x v="0"/>
    <s v="USD"/>
    <n v="1406861438"/>
    <n v="1402973438"/>
    <b v="0"/>
    <n v="3"/>
    <b v="0"/>
    <n v="0.26200000000000001"/>
    <n v="218.33333333333334"/>
    <x v="8"/>
  </r>
  <r>
    <x v="2"/>
    <x v="1"/>
    <s v="GBP"/>
    <n v="1415882108"/>
    <n v="1413286508"/>
    <b v="0"/>
    <n v="7"/>
    <b v="0"/>
    <n v="7.6129032258064515E-3"/>
    <n v="33.714285714285715"/>
    <x v="8"/>
  </r>
  <r>
    <x v="2"/>
    <x v="5"/>
    <s v="CAD"/>
    <n v="1452120613"/>
    <n v="1449528613"/>
    <b v="0"/>
    <n v="25"/>
    <b v="0"/>
    <n v="0.125"/>
    <n v="25"/>
    <x v="8"/>
  </r>
  <r>
    <x v="0"/>
    <x v="12"/>
    <s v="EUR"/>
    <n v="1434139200"/>
    <n v="1431406916"/>
    <b v="1"/>
    <n v="1637"/>
    <b v="1"/>
    <n v="3.8212909090909091"/>
    <n v="128.38790470372632"/>
    <x v="2"/>
  </r>
  <r>
    <x v="0"/>
    <x v="0"/>
    <s v="USD"/>
    <n v="1485191143"/>
    <n v="1482599143"/>
    <b v="1"/>
    <n v="1375"/>
    <b v="1"/>
    <n v="2.1679422000000002"/>
    <n v="78.834261818181815"/>
    <x v="2"/>
  </r>
  <r>
    <x v="0"/>
    <x v="0"/>
    <s v="USD"/>
    <n v="1278111600"/>
    <n v="1276830052"/>
    <b v="1"/>
    <n v="17"/>
    <b v="1"/>
    <n v="3.12"/>
    <n v="91.764705882352942"/>
    <x v="2"/>
  </r>
  <r>
    <x v="0"/>
    <x v="0"/>
    <s v="USD"/>
    <n v="1405002663"/>
    <n v="1402410663"/>
    <b v="1"/>
    <n v="354"/>
    <b v="1"/>
    <n v="2.3442048"/>
    <n v="331.10237288135596"/>
    <x v="2"/>
  </r>
  <r>
    <x v="0"/>
    <x v="0"/>
    <s v="USD"/>
    <n v="1381895940"/>
    <n v="1379532618"/>
    <b v="1"/>
    <n v="191"/>
    <b v="1"/>
    <n v="1.236801"/>
    <n v="194.26193717277485"/>
    <x v="2"/>
  </r>
  <r>
    <x v="0"/>
    <x v="0"/>
    <s v="USD"/>
    <n v="1417611645"/>
    <n v="1414584045"/>
    <b v="1"/>
    <n v="303"/>
    <b v="1"/>
    <n v="2.4784000000000002"/>
    <n v="408.97689768976898"/>
    <x v="2"/>
  </r>
  <r>
    <x v="0"/>
    <x v="0"/>
    <s v="USD"/>
    <n v="1282622400"/>
    <n v="1276891586"/>
    <b v="1"/>
    <n v="137"/>
    <b v="1"/>
    <n v="1.157092"/>
    <n v="84.459270072992695"/>
    <x v="2"/>
  </r>
  <r>
    <x v="0"/>
    <x v="0"/>
    <s v="USD"/>
    <n v="1316442622"/>
    <n v="1312641022"/>
    <b v="1"/>
    <n v="41"/>
    <b v="1"/>
    <n v="1.1707484768810599"/>
    <n v="44.853658536585364"/>
    <x v="2"/>
  </r>
  <r>
    <x v="0"/>
    <x v="12"/>
    <s v="EUR"/>
    <n v="1479890743"/>
    <n v="1476776743"/>
    <b v="1"/>
    <n v="398"/>
    <b v="1"/>
    <n v="3.05158"/>
    <n v="383.3643216080402"/>
    <x v="2"/>
  </r>
  <r>
    <x v="0"/>
    <x v="0"/>
    <s v="USD"/>
    <n v="1471564491"/>
    <n v="1468972491"/>
    <b v="1"/>
    <n v="1737"/>
    <b v="1"/>
    <n v="3.2005299999999997"/>
    <n v="55.276856649395505"/>
    <x v="2"/>
  </r>
  <r>
    <x v="0"/>
    <x v="15"/>
    <s v="EUR"/>
    <n v="1452553200"/>
    <n v="1449650173"/>
    <b v="1"/>
    <n v="971"/>
    <b v="1"/>
    <n v="8.1956399999999991"/>
    <n v="422.02059732234807"/>
    <x v="2"/>
  </r>
  <r>
    <x v="0"/>
    <x v="0"/>
    <s v="USD"/>
    <n v="1423165441"/>
    <n v="1420573441"/>
    <b v="1"/>
    <n v="183"/>
    <b v="1"/>
    <n v="2.3490000000000002"/>
    <n v="64.180327868852459"/>
    <x v="2"/>
  </r>
  <r>
    <x v="0"/>
    <x v="0"/>
    <s v="USD"/>
    <n v="1468019014"/>
    <n v="1462835014"/>
    <b v="1"/>
    <n v="4562"/>
    <b v="1"/>
    <n v="4.9491375"/>
    <n v="173.57781674704077"/>
    <x v="2"/>
  </r>
  <r>
    <x v="0"/>
    <x v="0"/>
    <s v="USD"/>
    <n v="1364184539"/>
    <n v="1361250539"/>
    <b v="1"/>
    <n v="26457"/>
    <b v="1"/>
    <n v="78.137822333333332"/>
    <n v="88.601680840609291"/>
    <x v="2"/>
  </r>
  <r>
    <x v="0"/>
    <x v="0"/>
    <s v="USD"/>
    <n v="1315602163"/>
    <n v="1313010163"/>
    <b v="1"/>
    <n v="162"/>
    <b v="1"/>
    <n v="1.1300013888888889"/>
    <n v="50.222283950617282"/>
    <x v="2"/>
  </r>
  <r>
    <x v="0"/>
    <x v="0"/>
    <s v="USD"/>
    <n v="1362863299"/>
    <n v="1360271299"/>
    <b v="1"/>
    <n v="479"/>
    <b v="1"/>
    <n v="9.2154220000000002"/>
    <n v="192.38876826722338"/>
    <x v="2"/>
  </r>
  <r>
    <x v="0"/>
    <x v="0"/>
    <s v="USD"/>
    <n v="1332561600"/>
    <n v="1329873755"/>
    <b v="1"/>
    <n v="426"/>
    <b v="1"/>
    <n v="1.2510239999999999"/>
    <n v="73.416901408450698"/>
    <x v="2"/>
  </r>
  <r>
    <x v="0"/>
    <x v="17"/>
    <s v="EUR"/>
    <n v="1439455609"/>
    <n v="1436863609"/>
    <b v="1"/>
    <n v="450"/>
    <b v="1"/>
    <n v="1.0224343076923077"/>
    <n v="147.68495555555555"/>
    <x v="2"/>
  </r>
  <r>
    <x v="0"/>
    <x v="0"/>
    <s v="USD"/>
    <n v="1474563621"/>
    <n v="1471971621"/>
    <b v="1"/>
    <n v="1780"/>
    <b v="1"/>
    <n v="4.8490975000000001"/>
    <n v="108.96848314606741"/>
    <x v="2"/>
  </r>
  <r>
    <x v="0"/>
    <x v="0"/>
    <s v="USD"/>
    <n v="1400108640"/>
    <n v="1396923624"/>
    <b v="1"/>
    <n v="122"/>
    <b v="1"/>
    <n v="1.9233333333333333"/>
    <n v="23.647540983606557"/>
    <x v="2"/>
  </r>
  <r>
    <x v="0"/>
    <x v="0"/>
    <s v="USD"/>
    <n v="1411522897"/>
    <n v="1407634897"/>
    <b v="1"/>
    <n v="95"/>
    <b v="1"/>
    <n v="2.8109999999999999"/>
    <n v="147.94736842105263"/>
    <x v="2"/>
  </r>
  <r>
    <x v="0"/>
    <x v="0"/>
    <s v="USD"/>
    <n v="1465652372"/>
    <n v="1463060372"/>
    <b v="1"/>
    <n v="325"/>
    <b v="1"/>
    <n v="1.2513700000000001"/>
    <n v="385.03692307692307"/>
    <x v="2"/>
  </r>
  <r>
    <x v="0"/>
    <x v="0"/>
    <s v="USD"/>
    <n v="1434017153"/>
    <n v="1431425153"/>
    <b v="1"/>
    <n v="353"/>
    <b v="1"/>
    <n v="1.61459"/>
    <n v="457.39093484419266"/>
    <x v="2"/>
  </r>
  <r>
    <x v="0"/>
    <x v="0"/>
    <s v="USD"/>
    <n v="1344826800"/>
    <n v="1341875544"/>
    <b v="1"/>
    <n v="105"/>
    <b v="1"/>
    <n v="5.8535000000000004"/>
    <n v="222.99047619047619"/>
    <x v="2"/>
  </r>
  <r>
    <x v="0"/>
    <x v="12"/>
    <s v="EUR"/>
    <n v="1433996746"/>
    <n v="1431404746"/>
    <b v="1"/>
    <n v="729"/>
    <b v="1"/>
    <n v="2.0114999999999998"/>
    <n v="220.74074074074073"/>
    <x v="2"/>
  </r>
  <r>
    <x v="0"/>
    <x v="0"/>
    <s v="USD"/>
    <n v="1398052740"/>
    <n v="1394127585"/>
    <b v="1"/>
    <n v="454"/>
    <b v="1"/>
    <n v="1.3348307999999998"/>
    <n v="73.503898678414089"/>
    <x v="2"/>
  </r>
  <r>
    <x v="0"/>
    <x v="0"/>
    <s v="USD"/>
    <n v="1427740319"/>
    <n v="1423855919"/>
    <b v="1"/>
    <n v="539"/>
    <b v="1"/>
    <n v="1.2024900000000001"/>
    <n v="223.09647495361781"/>
    <x v="2"/>
  </r>
  <r>
    <x v="0"/>
    <x v="0"/>
    <s v="USD"/>
    <n v="1268690100"/>
    <n v="1265493806"/>
    <b v="1"/>
    <n v="79"/>
    <b v="1"/>
    <n v="1.2616666666666667"/>
    <n v="47.911392405063289"/>
    <x v="2"/>
  </r>
  <r>
    <x v="0"/>
    <x v="0"/>
    <s v="USD"/>
    <n v="1409099481"/>
    <n v="1406507481"/>
    <b v="1"/>
    <n v="94"/>
    <b v="1"/>
    <n v="3.6120000000000001"/>
    <n v="96.063829787234042"/>
    <x v="2"/>
  </r>
  <r>
    <x v="0"/>
    <x v="1"/>
    <s v="GBP"/>
    <n v="1354233296"/>
    <n v="1351641296"/>
    <b v="1"/>
    <n v="625"/>
    <b v="1"/>
    <n v="2.26239013671875"/>
    <n v="118.6144"/>
    <x v="2"/>
  </r>
  <r>
    <x v="0"/>
    <x v="9"/>
    <s v="EUR"/>
    <n v="1420765200"/>
    <n v="1417506853"/>
    <b v="1"/>
    <n v="508"/>
    <b v="1"/>
    <n v="1.2035"/>
    <n v="118.45472440944881"/>
    <x v="2"/>
  </r>
  <r>
    <x v="0"/>
    <x v="0"/>
    <s v="USD"/>
    <n v="1481778000"/>
    <n v="1479216874"/>
    <b v="1"/>
    <n v="531"/>
    <b v="1"/>
    <n v="3.0418799999999999"/>
    <n v="143.21468926553672"/>
    <x v="2"/>
  </r>
  <r>
    <x v="0"/>
    <x v="0"/>
    <s v="USD"/>
    <n v="1398477518"/>
    <n v="1395885518"/>
    <b v="1"/>
    <n v="158"/>
    <b v="1"/>
    <n v="1.7867599999999999"/>
    <n v="282.71518987341773"/>
    <x v="2"/>
  </r>
  <r>
    <x v="0"/>
    <x v="0"/>
    <s v="USD"/>
    <n v="1430981880"/>
    <n v="1426216033"/>
    <b v="1"/>
    <n v="508"/>
    <b v="1"/>
    <n v="3.868199871794872"/>
    <n v="593.93620078740162"/>
    <x v="2"/>
  </r>
  <r>
    <x v="0"/>
    <x v="0"/>
    <s v="USD"/>
    <n v="1450486800"/>
    <n v="1446562807"/>
    <b v="1"/>
    <n v="644"/>
    <b v="1"/>
    <n v="2.1103642500000004"/>
    <n v="262.15704968944101"/>
    <x v="2"/>
  </r>
  <r>
    <x v="0"/>
    <x v="0"/>
    <s v="USD"/>
    <n v="1399668319"/>
    <n v="1397076319"/>
    <b v="1"/>
    <n v="848"/>
    <b v="1"/>
    <n v="1.3166833333333334"/>
    <n v="46.580778301886795"/>
    <x v="2"/>
  </r>
  <r>
    <x v="0"/>
    <x v="0"/>
    <s v="USD"/>
    <n v="1388383353"/>
    <n v="1383195753"/>
    <b v="1"/>
    <n v="429"/>
    <b v="1"/>
    <n v="3.0047639999999998"/>
    <n v="70.041118881118877"/>
    <x v="2"/>
  </r>
  <r>
    <x v="0"/>
    <x v="1"/>
    <s v="GBP"/>
    <n v="1372701600"/>
    <n v="1369895421"/>
    <b v="1"/>
    <n v="204"/>
    <b v="1"/>
    <n v="4.2051249999999998"/>
    <n v="164.90686274509804"/>
    <x v="2"/>
  </r>
  <r>
    <x v="0"/>
    <x v="0"/>
    <s v="USD"/>
    <n v="1480568340"/>
    <n v="1477996325"/>
    <b v="1"/>
    <n v="379"/>
    <b v="1"/>
    <n v="1.362168"/>
    <n v="449.26385224274406"/>
    <x v="2"/>
  </r>
  <r>
    <x v="0"/>
    <x v="0"/>
    <s v="USD"/>
    <n v="1384557303"/>
    <n v="1383257703"/>
    <b v="1"/>
    <n v="271"/>
    <b v="1"/>
    <n v="2.4817133333333334"/>
    <n v="27.472841328413285"/>
    <x v="2"/>
  </r>
  <r>
    <x v="0"/>
    <x v="0"/>
    <s v="USD"/>
    <n v="1478785027"/>
    <n v="1476189427"/>
    <b v="0"/>
    <n v="120"/>
    <b v="1"/>
    <n v="1.8186315789473684"/>
    <n v="143.97499999999999"/>
    <x v="2"/>
  </r>
  <r>
    <x v="0"/>
    <x v="0"/>
    <s v="USD"/>
    <n v="1453481974"/>
    <n v="1448297974"/>
    <b v="0"/>
    <n v="140"/>
    <b v="1"/>
    <n v="1.2353000000000001"/>
    <n v="88.23571428571428"/>
    <x v="2"/>
  </r>
  <r>
    <x v="0"/>
    <x v="0"/>
    <s v="USD"/>
    <n v="1481432340"/>
    <n v="1476764077"/>
    <b v="0"/>
    <n v="193"/>
    <b v="1"/>
    <n v="5.0620938628158845"/>
    <n v="36.326424870466319"/>
    <x v="2"/>
  </r>
  <r>
    <x v="0"/>
    <x v="0"/>
    <s v="USD"/>
    <n v="1434212714"/>
    <n v="1431620714"/>
    <b v="0"/>
    <n v="180"/>
    <b v="1"/>
    <n v="1.0821333333333334"/>
    <n v="90.177777777777777"/>
    <x v="2"/>
  </r>
  <r>
    <x v="0"/>
    <x v="0"/>
    <s v="USD"/>
    <n v="1341799647"/>
    <n v="1339207647"/>
    <b v="0"/>
    <n v="263"/>
    <b v="1"/>
    <n v="8.1918387755102042"/>
    <n v="152.62361216730039"/>
    <x v="2"/>
  </r>
  <r>
    <x v="0"/>
    <x v="0"/>
    <s v="USD"/>
    <n v="1369282044"/>
    <n v="1366690044"/>
    <b v="0"/>
    <n v="217"/>
    <b v="1"/>
    <n v="1.2110000000000001"/>
    <n v="55.806451612903224"/>
    <x v="2"/>
  </r>
  <r>
    <x v="0"/>
    <x v="2"/>
    <s v="AUD"/>
    <n v="1429228800"/>
    <n v="1426714870"/>
    <b v="0"/>
    <n v="443"/>
    <b v="1"/>
    <n v="1.0299897959183673"/>
    <n v="227.85327313769753"/>
    <x v="2"/>
  </r>
  <r>
    <x v="0"/>
    <x v="0"/>
    <s v="USD"/>
    <n v="1369323491"/>
    <n v="1366731491"/>
    <b v="0"/>
    <n v="1373"/>
    <b v="1"/>
    <n v="1.4833229411764706"/>
    <n v="91.82989803350327"/>
    <x v="2"/>
  </r>
  <r>
    <x v="0"/>
    <x v="1"/>
    <s v="GBP"/>
    <n v="1386025140"/>
    <n v="1382963963"/>
    <b v="0"/>
    <n v="742"/>
    <b v="1"/>
    <n v="1.2019070000000001"/>
    <n v="80.991037735849048"/>
    <x v="2"/>
  </r>
  <r>
    <x v="0"/>
    <x v="0"/>
    <s v="USD"/>
    <n v="1433036578"/>
    <n v="1429580578"/>
    <b v="0"/>
    <n v="170"/>
    <b v="1"/>
    <n v="4.7327000000000004"/>
    <n v="278.39411764705881"/>
    <x v="2"/>
  </r>
  <r>
    <x v="0"/>
    <x v="0"/>
    <s v="USD"/>
    <n v="1388017937"/>
    <n v="1385425937"/>
    <b v="0"/>
    <n v="242"/>
    <b v="1"/>
    <n v="1.303625"/>
    <n v="43.095041322314053"/>
    <x v="2"/>
  </r>
  <r>
    <x v="0"/>
    <x v="0"/>
    <s v="USD"/>
    <n v="1455933653"/>
    <n v="1452045653"/>
    <b v="0"/>
    <n v="541"/>
    <b v="1"/>
    <n v="3.5304799999999998"/>
    <n v="326.29205175600737"/>
    <x v="2"/>
  </r>
  <r>
    <x v="0"/>
    <x v="0"/>
    <s v="USD"/>
    <n v="1448466551"/>
    <n v="1445870951"/>
    <b v="0"/>
    <n v="121"/>
    <b v="1"/>
    <n v="1.0102"/>
    <n v="41.743801652892564"/>
    <x v="2"/>
  </r>
  <r>
    <x v="0"/>
    <x v="1"/>
    <s v="GBP"/>
    <n v="1399033810"/>
    <n v="1396441810"/>
    <b v="0"/>
    <n v="621"/>
    <b v="1"/>
    <n v="1.1359142857142857"/>
    <n v="64.020933977455712"/>
    <x v="2"/>
  </r>
  <r>
    <x v="0"/>
    <x v="0"/>
    <s v="USD"/>
    <n v="1417579200"/>
    <n v="1415031043"/>
    <b v="0"/>
    <n v="101"/>
    <b v="1"/>
    <n v="1.6741666666666666"/>
    <n v="99.455445544554451"/>
    <x v="2"/>
  </r>
  <r>
    <x v="0"/>
    <x v="0"/>
    <s v="USD"/>
    <n v="1366222542"/>
    <n v="1363630542"/>
    <b v="0"/>
    <n v="554"/>
    <b v="1"/>
    <n v="1.5345200000000001"/>
    <n v="138.49458483754512"/>
    <x v="2"/>
  </r>
  <r>
    <x v="0"/>
    <x v="1"/>
    <s v="GBP"/>
    <n v="1456487532"/>
    <n v="1453895532"/>
    <b v="0"/>
    <n v="666"/>
    <b v="1"/>
    <n v="2.022322"/>
    <n v="45.547792792792798"/>
    <x v="2"/>
  </r>
  <r>
    <x v="0"/>
    <x v="1"/>
    <s v="GBP"/>
    <n v="1425326400"/>
    <n v="1421916830"/>
    <b v="0"/>
    <n v="410"/>
    <b v="1"/>
    <n v="1.6828125"/>
    <n v="10.507317073170732"/>
    <x v="2"/>
  </r>
  <r>
    <x v="0"/>
    <x v="0"/>
    <s v="USD"/>
    <n v="1454277540"/>
    <n v="1450880854"/>
    <b v="0"/>
    <n v="375"/>
    <b v="1"/>
    <n v="1.4345666666666668"/>
    <n v="114.76533333333333"/>
    <x v="2"/>
  </r>
  <r>
    <x v="0"/>
    <x v="0"/>
    <s v="USD"/>
    <n v="1406129150"/>
    <n v="1400945150"/>
    <b v="0"/>
    <n v="1364"/>
    <b v="1"/>
    <n v="1.964"/>
    <n v="35.997067448680355"/>
    <x v="2"/>
  </r>
  <r>
    <x v="0"/>
    <x v="0"/>
    <s v="USD"/>
    <n v="1483208454"/>
    <n v="1480616454"/>
    <b v="0"/>
    <n v="35"/>
    <b v="1"/>
    <n v="1.0791999999999999"/>
    <n v="154.17142857142858"/>
    <x v="2"/>
  </r>
  <r>
    <x v="0"/>
    <x v="8"/>
    <s v="DKK"/>
    <n v="1458807098"/>
    <n v="1456218698"/>
    <b v="0"/>
    <n v="203"/>
    <b v="1"/>
    <n v="1.14977"/>
    <n v="566.38916256157631"/>
    <x v="2"/>
  </r>
  <r>
    <x v="0"/>
    <x v="12"/>
    <s v="EUR"/>
    <n v="1463333701"/>
    <n v="1460482501"/>
    <b v="0"/>
    <n v="49"/>
    <b v="1"/>
    <n v="1.4804999999999999"/>
    <n v="120.85714285714286"/>
    <x v="2"/>
  </r>
  <r>
    <x v="0"/>
    <x v="0"/>
    <s v="USD"/>
    <n v="1370001600"/>
    <n v="1366879523"/>
    <b v="0"/>
    <n v="5812"/>
    <b v="1"/>
    <n v="1.9116676082790633"/>
    <n v="86.163845492085343"/>
    <x v="2"/>
  </r>
  <r>
    <x v="0"/>
    <x v="1"/>
    <s v="GBP"/>
    <n v="1387958429"/>
    <n v="1385366429"/>
    <b v="0"/>
    <n v="1556"/>
    <b v="1"/>
    <n v="1.99215125"/>
    <n v="51.212114395886893"/>
    <x v="2"/>
  </r>
  <r>
    <x v="0"/>
    <x v="0"/>
    <s v="USD"/>
    <n v="1408818683"/>
    <n v="1406226683"/>
    <b v="0"/>
    <n v="65"/>
    <b v="1"/>
    <n v="2.1859999999999999"/>
    <n v="67.261538461538464"/>
    <x v="2"/>
  </r>
  <r>
    <x v="0"/>
    <x v="1"/>
    <s v="GBP"/>
    <n v="1432499376"/>
    <n v="1429648176"/>
    <b v="0"/>
    <n v="10"/>
    <b v="1"/>
    <n v="1.2686868686868686"/>
    <n v="62.8"/>
    <x v="2"/>
  </r>
  <r>
    <x v="0"/>
    <x v="0"/>
    <s v="USD"/>
    <n v="1476994315"/>
    <n v="1474402315"/>
    <b v="0"/>
    <n v="76"/>
    <b v="1"/>
    <n v="1.0522388"/>
    <n v="346.13118421052633"/>
    <x v="2"/>
  </r>
  <r>
    <x v="0"/>
    <x v="0"/>
    <s v="USD"/>
    <n v="1451776791"/>
    <n v="1449098391"/>
    <b v="0"/>
    <n v="263"/>
    <b v="1"/>
    <n v="1.2840666000000001"/>
    <n v="244.11912547528519"/>
    <x v="2"/>
  </r>
  <r>
    <x v="0"/>
    <x v="12"/>
    <s v="EUR"/>
    <n v="1467128723"/>
    <n v="1464536723"/>
    <b v="0"/>
    <n v="1530"/>
    <b v="1"/>
    <n v="3.1732719999999999"/>
    <n v="259.25424836601309"/>
    <x v="2"/>
  </r>
  <r>
    <x v="0"/>
    <x v="0"/>
    <s v="USD"/>
    <n v="1475390484"/>
    <n v="1471502484"/>
    <b v="0"/>
    <n v="278"/>
    <b v="1"/>
    <n v="2.8073000000000001"/>
    <n v="201.96402877697841"/>
    <x v="2"/>
  </r>
  <r>
    <x v="0"/>
    <x v="0"/>
    <s v="USD"/>
    <n v="1462629432"/>
    <n v="1460037432"/>
    <b v="0"/>
    <n v="350"/>
    <b v="1"/>
    <n v="1.1073146853146854"/>
    <n v="226.20857142857142"/>
    <x v="2"/>
  </r>
  <r>
    <x v="0"/>
    <x v="0"/>
    <s v="USD"/>
    <n v="1431100918"/>
    <n v="1427212918"/>
    <b v="0"/>
    <n v="470"/>
    <b v="1"/>
    <n v="1.5260429999999998"/>
    <n v="324.69"/>
    <x v="2"/>
  </r>
  <r>
    <x v="0"/>
    <x v="0"/>
    <s v="USD"/>
    <n v="1462564182"/>
    <n v="1459972182"/>
    <b v="0"/>
    <n v="3"/>
    <b v="1"/>
    <n v="1.0249999999999999"/>
    <n v="205"/>
    <x v="2"/>
  </r>
  <r>
    <x v="0"/>
    <x v="0"/>
    <s v="USD"/>
    <n v="1374769288"/>
    <n v="1372177288"/>
    <b v="0"/>
    <n v="8200"/>
    <b v="1"/>
    <n v="16.783738373837384"/>
    <n v="20.465926829268295"/>
    <x v="2"/>
  </r>
  <r>
    <x v="0"/>
    <x v="1"/>
    <s v="GBP"/>
    <n v="1406149689"/>
    <n v="1402693689"/>
    <b v="0"/>
    <n v="8359"/>
    <b v="1"/>
    <n v="5.4334915642458101"/>
    <n v="116.35303146309367"/>
    <x v="2"/>
  </r>
  <r>
    <x v="0"/>
    <x v="0"/>
    <s v="USD"/>
    <n v="1433538000"/>
    <n v="1428541276"/>
    <b v="0"/>
    <n v="188"/>
    <b v="1"/>
    <n v="1.1550800000000001"/>
    <n v="307.20212765957444"/>
    <x v="2"/>
  </r>
  <r>
    <x v="0"/>
    <x v="3"/>
    <s v="EUR"/>
    <n v="1482085857"/>
    <n v="1479493857"/>
    <b v="0"/>
    <n v="48"/>
    <b v="1"/>
    <n v="1.3120499999999999"/>
    <n v="546.6875"/>
    <x v="2"/>
  </r>
  <r>
    <x v="0"/>
    <x v="1"/>
    <s v="GBP"/>
    <n v="1435258800"/>
    <n v="1432659793"/>
    <b v="0"/>
    <n v="607"/>
    <b v="1"/>
    <n v="2.8816999999999999"/>
    <n v="47.474464579901152"/>
    <x v="2"/>
  </r>
  <r>
    <x v="0"/>
    <x v="0"/>
    <s v="USD"/>
    <n v="1447286300"/>
    <n v="1444690700"/>
    <b v="0"/>
    <n v="50"/>
    <b v="1"/>
    <n v="5.0780000000000003"/>
    <n v="101.56"/>
    <x v="2"/>
  </r>
  <r>
    <x v="0"/>
    <x v="0"/>
    <s v="USD"/>
    <n v="1337144340"/>
    <n v="1333597555"/>
    <b v="0"/>
    <n v="55"/>
    <b v="1"/>
    <n v="1.1457142857142857"/>
    <n v="72.909090909090907"/>
    <x v="4"/>
  </r>
  <r>
    <x v="0"/>
    <x v="0"/>
    <s v="USD"/>
    <n v="1322106796"/>
    <n v="1316919196"/>
    <b v="0"/>
    <n v="38"/>
    <b v="1"/>
    <n v="1.1073333333333333"/>
    <n v="43.710526315789473"/>
    <x v="4"/>
  </r>
  <r>
    <x v="0"/>
    <x v="0"/>
    <s v="USD"/>
    <n v="1338830395"/>
    <n v="1336238395"/>
    <b v="0"/>
    <n v="25"/>
    <b v="1"/>
    <n v="1.1333333333333333"/>
    <n v="34"/>
    <x v="4"/>
  </r>
  <r>
    <x v="0"/>
    <x v="0"/>
    <s v="USD"/>
    <n v="1399186740"/>
    <n v="1396468782"/>
    <b v="0"/>
    <n v="46"/>
    <b v="1"/>
    <n v="1.0833333333333333"/>
    <n v="70.652173913043484"/>
    <x v="4"/>
  </r>
  <r>
    <x v="0"/>
    <x v="0"/>
    <s v="USD"/>
    <n v="1342382587"/>
    <n v="1339790587"/>
    <b v="0"/>
    <n v="83"/>
    <b v="1"/>
    <n v="1.2353333333333334"/>
    <n v="89.301204819277103"/>
    <x v="4"/>
  </r>
  <r>
    <x v="0"/>
    <x v="0"/>
    <s v="USD"/>
    <n v="1323838740"/>
    <n v="1321200332"/>
    <b v="0"/>
    <n v="35"/>
    <b v="1"/>
    <n v="1.0069999999999999"/>
    <n v="115.08571428571429"/>
    <x v="4"/>
  </r>
  <r>
    <x v="0"/>
    <x v="0"/>
    <s v="USD"/>
    <n v="1315457658"/>
    <n v="1312865658"/>
    <b v="0"/>
    <n v="25"/>
    <b v="1"/>
    <n v="1.0353333333333334"/>
    <n v="62.12"/>
    <x v="4"/>
  </r>
  <r>
    <x v="0"/>
    <x v="0"/>
    <s v="USD"/>
    <n v="1284177540"/>
    <n v="1281028152"/>
    <b v="0"/>
    <n v="75"/>
    <b v="1"/>
    <n v="1.1551066666666667"/>
    <n v="46.204266666666669"/>
    <x v="4"/>
  </r>
  <r>
    <x v="0"/>
    <x v="0"/>
    <s v="USD"/>
    <n v="1375408194"/>
    <n v="1372384194"/>
    <b v="0"/>
    <n v="62"/>
    <b v="1"/>
    <n v="1.2040040000000001"/>
    <n v="48.54854838709678"/>
    <x v="4"/>
  </r>
  <r>
    <x v="0"/>
    <x v="0"/>
    <s v="USD"/>
    <n v="1361696955"/>
    <n v="1359104955"/>
    <b v="0"/>
    <n v="160"/>
    <b v="1"/>
    <n v="1.1504037499999999"/>
    <n v="57.520187499999999"/>
    <x v="4"/>
  </r>
  <r>
    <x v="0"/>
    <x v="0"/>
    <s v="USD"/>
    <n v="1299009600"/>
    <n v="1294818278"/>
    <b v="0"/>
    <n v="246"/>
    <b v="1"/>
    <n v="1.2046777777777777"/>
    <n v="88.147154471544724"/>
    <x v="4"/>
  </r>
  <r>
    <x v="0"/>
    <x v="0"/>
    <s v="USD"/>
    <n v="1318006732"/>
    <n v="1312822732"/>
    <b v="0"/>
    <n v="55"/>
    <b v="1"/>
    <n v="1.0128333333333333"/>
    <n v="110.49090909090908"/>
    <x v="4"/>
  </r>
  <r>
    <x v="0"/>
    <x v="0"/>
    <s v="USD"/>
    <n v="1356211832"/>
    <n v="1351024232"/>
    <b v="0"/>
    <n v="23"/>
    <b v="1"/>
    <n v="1.0246666666666666"/>
    <n v="66.826086956521735"/>
    <x v="4"/>
  </r>
  <r>
    <x v="0"/>
    <x v="0"/>
    <s v="USD"/>
    <n v="1330916400"/>
    <n v="1327969730"/>
    <b v="0"/>
    <n v="72"/>
    <b v="1"/>
    <n v="1.2054285714285715"/>
    <n v="58.597222222222221"/>
    <x v="4"/>
  </r>
  <r>
    <x v="0"/>
    <x v="0"/>
    <s v="USD"/>
    <n v="1317576973"/>
    <n v="1312392973"/>
    <b v="0"/>
    <n v="22"/>
    <b v="1"/>
    <n v="1"/>
    <n v="113.63636363636364"/>
    <x v="4"/>
  </r>
  <r>
    <x v="0"/>
    <x v="0"/>
    <s v="USD"/>
    <n v="1351223940"/>
    <n v="1349892735"/>
    <b v="0"/>
    <n v="14"/>
    <b v="1"/>
    <n v="1.0166666666666666"/>
    <n v="43.571428571428569"/>
    <x v="4"/>
  </r>
  <r>
    <x v="0"/>
    <x v="0"/>
    <s v="USD"/>
    <n v="1322751735"/>
    <n v="1317564135"/>
    <b v="0"/>
    <n v="38"/>
    <b v="1"/>
    <n v="1"/>
    <n v="78.94736842105263"/>
    <x v="4"/>
  </r>
  <r>
    <x v="0"/>
    <x v="0"/>
    <s v="USD"/>
    <n v="1331174635"/>
    <n v="1328582635"/>
    <b v="0"/>
    <n v="32"/>
    <b v="1"/>
    <n v="1.0033333333333334"/>
    <n v="188.125"/>
    <x v="4"/>
  </r>
  <r>
    <x v="0"/>
    <x v="0"/>
    <s v="USD"/>
    <n v="1435808400"/>
    <n v="1434650084"/>
    <b v="0"/>
    <n v="63"/>
    <b v="1"/>
    <n v="1.3236666666666668"/>
    <n v="63.031746031746032"/>
    <x v="4"/>
  </r>
  <r>
    <x v="0"/>
    <x v="0"/>
    <s v="USD"/>
    <n v="1341028740"/>
    <n v="1339704141"/>
    <b v="0"/>
    <n v="27"/>
    <b v="1"/>
    <n v="1.3666666666666667"/>
    <n v="30.37037037037037"/>
    <x v="4"/>
  </r>
  <r>
    <x v="0"/>
    <x v="0"/>
    <s v="USD"/>
    <n v="1329104114"/>
    <n v="1323920114"/>
    <b v="0"/>
    <n v="44"/>
    <b v="1"/>
    <n v="1.1325000000000001"/>
    <n v="51.477272727272727"/>
    <x v="4"/>
  </r>
  <r>
    <x v="0"/>
    <x v="0"/>
    <s v="USD"/>
    <n v="1304628648"/>
    <n v="1302036648"/>
    <b v="0"/>
    <n v="38"/>
    <b v="1"/>
    <n v="1.36"/>
    <n v="35.789473684210527"/>
    <x v="4"/>
  </r>
  <r>
    <x v="0"/>
    <x v="0"/>
    <s v="USD"/>
    <n v="1352488027"/>
    <n v="1349892427"/>
    <b v="0"/>
    <n v="115"/>
    <b v="1"/>
    <n v="1.4612318374694613"/>
    <n v="98.817391304347822"/>
    <x v="4"/>
  </r>
  <r>
    <x v="0"/>
    <x v="0"/>
    <s v="USD"/>
    <n v="1369958400"/>
    <n v="1367286434"/>
    <b v="0"/>
    <n v="37"/>
    <b v="1"/>
    <n v="1.2949999999999999"/>
    <n v="28"/>
    <x v="4"/>
  </r>
  <r>
    <x v="0"/>
    <x v="0"/>
    <s v="USD"/>
    <n v="1416542400"/>
    <n v="1415472953"/>
    <b v="0"/>
    <n v="99"/>
    <b v="1"/>
    <n v="2.54"/>
    <n v="51.313131313131315"/>
    <x v="4"/>
  </r>
  <r>
    <x v="0"/>
    <x v="0"/>
    <s v="USD"/>
    <n v="1359176974"/>
    <n v="1356584974"/>
    <b v="0"/>
    <n v="44"/>
    <b v="1"/>
    <n v="1.0704545454545455"/>
    <n v="53.522727272727273"/>
    <x v="4"/>
  </r>
  <r>
    <x v="0"/>
    <x v="0"/>
    <s v="USD"/>
    <n v="1415815393"/>
    <n v="1413997393"/>
    <b v="0"/>
    <n v="58"/>
    <b v="1"/>
    <n v="1.0773299999999999"/>
    <n v="37.149310344827583"/>
    <x v="4"/>
  </r>
  <r>
    <x v="0"/>
    <x v="0"/>
    <s v="USD"/>
    <n v="1347249300"/>
    <n v="1344917580"/>
    <b v="0"/>
    <n v="191"/>
    <b v="1"/>
    <n v="1.0731250000000001"/>
    <n v="89.895287958115176"/>
    <x v="4"/>
  </r>
  <r>
    <x v="0"/>
    <x v="0"/>
    <s v="USD"/>
    <n v="1436115617"/>
    <n v="1433523617"/>
    <b v="0"/>
    <n v="40"/>
    <b v="1"/>
    <n v="1.06525"/>
    <n v="106.52500000000001"/>
    <x v="4"/>
  </r>
  <r>
    <x v="0"/>
    <x v="0"/>
    <s v="USD"/>
    <n v="1401253140"/>
    <n v="1398873969"/>
    <b v="0"/>
    <n v="38"/>
    <b v="1"/>
    <n v="1.0035000000000001"/>
    <n v="52.815789473684212"/>
    <x v="4"/>
  </r>
  <r>
    <x v="0"/>
    <x v="0"/>
    <s v="USD"/>
    <n v="1313370000"/>
    <n v="1307594625"/>
    <b v="0"/>
    <n v="39"/>
    <b v="1"/>
    <n v="1.0649999999999999"/>
    <n v="54.615384615384613"/>
    <x v="4"/>
  </r>
  <r>
    <x v="0"/>
    <x v="0"/>
    <s v="USD"/>
    <n v="1366064193"/>
    <n v="1364854593"/>
    <b v="0"/>
    <n v="11"/>
    <b v="1"/>
    <n v="1"/>
    <n v="27.272727272727273"/>
    <x v="4"/>
  </r>
  <r>
    <x v="0"/>
    <x v="0"/>
    <s v="USD"/>
    <n v="1411505176"/>
    <n v="1408481176"/>
    <b v="0"/>
    <n v="107"/>
    <b v="1"/>
    <n v="1.0485714285714285"/>
    <n v="68.598130841121488"/>
    <x v="4"/>
  </r>
  <r>
    <x v="0"/>
    <x v="0"/>
    <s v="USD"/>
    <n v="1291870740"/>
    <n v="1286480070"/>
    <b v="0"/>
    <n v="147"/>
    <b v="1"/>
    <n v="1.0469999999999999"/>
    <n v="35.612244897959187"/>
    <x v="4"/>
  </r>
  <r>
    <x v="0"/>
    <x v="0"/>
    <s v="USD"/>
    <n v="1298167001"/>
    <n v="1295575001"/>
    <b v="0"/>
    <n v="36"/>
    <b v="1"/>
    <n v="2.2566666666666668"/>
    <n v="94.027777777777771"/>
    <x v="4"/>
  </r>
  <r>
    <x v="0"/>
    <x v="0"/>
    <s v="USD"/>
    <n v="1349203203"/>
    <n v="1345056003"/>
    <b v="0"/>
    <n v="92"/>
    <b v="1"/>
    <n v="1.0090416666666666"/>
    <n v="526.45652173913038"/>
    <x v="4"/>
  </r>
  <r>
    <x v="0"/>
    <x v="0"/>
    <s v="USD"/>
    <n v="1445921940"/>
    <n v="1444699549"/>
    <b v="0"/>
    <n v="35"/>
    <b v="1"/>
    <n v="1.4775"/>
    <n v="50.657142857142858"/>
    <x v="4"/>
  </r>
  <r>
    <x v="0"/>
    <x v="0"/>
    <s v="USD"/>
    <n v="1311538136"/>
    <n v="1308946136"/>
    <b v="0"/>
    <n v="17"/>
    <b v="1"/>
    <n v="1.3461099999999999"/>
    <n v="79.182941176470578"/>
    <x v="4"/>
  </r>
  <r>
    <x v="0"/>
    <x v="0"/>
    <s v="USD"/>
    <n v="1345086445"/>
    <n v="1342494445"/>
    <b v="0"/>
    <n v="22"/>
    <b v="1"/>
    <n v="1.0075000000000001"/>
    <n v="91.590909090909093"/>
    <x v="4"/>
  </r>
  <r>
    <x v="0"/>
    <x v="0"/>
    <s v="USD"/>
    <n v="1388617736"/>
    <n v="1384384136"/>
    <b v="0"/>
    <n v="69"/>
    <b v="1"/>
    <n v="1.00880375"/>
    <n v="116.96275362318841"/>
    <x v="4"/>
  </r>
  <r>
    <x v="2"/>
    <x v="16"/>
    <s v="CHF"/>
    <n v="1484156948"/>
    <n v="1481564948"/>
    <b v="0"/>
    <n v="10"/>
    <b v="0"/>
    <n v="5.6800000000000002E-3"/>
    <n v="28.4"/>
    <x v="6"/>
  </r>
  <r>
    <x v="2"/>
    <x v="14"/>
    <s v="MXN"/>
    <n v="1483773169"/>
    <n v="1481181169"/>
    <b v="0"/>
    <n v="3"/>
    <b v="0"/>
    <n v="3.875E-3"/>
    <n v="103.33333333333333"/>
    <x v="6"/>
  </r>
  <r>
    <x v="2"/>
    <x v="0"/>
    <s v="USD"/>
    <n v="1268636340"/>
    <n v="1263982307"/>
    <b v="0"/>
    <n v="5"/>
    <b v="0"/>
    <n v="0.1"/>
    <n v="10"/>
    <x v="6"/>
  </r>
  <r>
    <x v="2"/>
    <x v="0"/>
    <s v="USD"/>
    <n v="1291093200"/>
    <n v="1286930435"/>
    <b v="0"/>
    <n v="5"/>
    <b v="0"/>
    <n v="0.10454545454545454"/>
    <n v="23"/>
    <x v="6"/>
  </r>
  <r>
    <x v="2"/>
    <x v="0"/>
    <s v="USD"/>
    <n v="1438734833"/>
    <n v="1436142833"/>
    <b v="0"/>
    <n v="27"/>
    <b v="0"/>
    <n v="1.4200000000000001E-2"/>
    <n v="31.555555555555557"/>
    <x v="6"/>
  </r>
  <r>
    <x v="2"/>
    <x v="0"/>
    <s v="USD"/>
    <n v="1418080887"/>
    <n v="1415488887"/>
    <b v="0"/>
    <n v="2"/>
    <b v="0"/>
    <n v="5.0000000000000001E-4"/>
    <n v="5"/>
    <x v="6"/>
  </r>
  <r>
    <x v="2"/>
    <x v="1"/>
    <s v="GBP"/>
    <n v="1426158463"/>
    <n v="1423570063"/>
    <b v="0"/>
    <n v="236"/>
    <b v="0"/>
    <n v="0.28842857142857142"/>
    <n v="34.220338983050844"/>
    <x v="6"/>
  </r>
  <r>
    <x v="2"/>
    <x v="5"/>
    <s v="CAD"/>
    <n v="1411324369"/>
    <n v="1406140369"/>
    <b v="0"/>
    <n v="1"/>
    <b v="0"/>
    <n v="1.6666666666666668E-3"/>
    <n v="25"/>
    <x v="6"/>
  </r>
  <r>
    <x v="2"/>
    <x v="0"/>
    <s v="USD"/>
    <n v="1457570100"/>
    <n v="1454978100"/>
    <b v="0"/>
    <n v="12"/>
    <b v="0"/>
    <n v="0.11799999999999999"/>
    <n v="19.666666666666668"/>
    <x v="6"/>
  </r>
  <r>
    <x v="2"/>
    <x v="0"/>
    <s v="USD"/>
    <n v="1408154663"/>
    <n v="1405130663"/>
    <b v="0"/>
    <n v="4"/>
    <b v="0"/>
    <n v="2.0238095238095236E-3"/>
    <n v="21.25"/>
    <x v="6"/>
  </r>
  <r>
    <x v="2"/>
    <x v="0"/>
    <s v="USD"/>
    <n v="1436677091"/>
    <n v="1434085091"/>
    <b v="0"/>
    <n v="3"/>
    <b v="0"/>
    <n v="0.05"/>
    <n v="8.3333333333333339"/>
    <x v="6"/>
  </r>
  <r>
    <x v="2"/>
    <x v="0"/>
    <s v="USD"/>
    <n v="1391427692"/>
    <n v="1388835692"/>
    <b v="0"/>
    <n v="99"/>
    <b v="0"/>
    <n v="2.1129899999999997E-2"/>
    <n v="21.34333333333333"/>
    <x v="6"/>
  </r>
  <r>
    <x v="2"/>
    <x v="0"/>
    <s v="USD"/>
    <n v="1303628340"/>
    <n v="1300328399"/>
    <b v="0"/>
    <n v="3"/>
    <b v="0"/>
    <n v="1.6E-2"/>
    <n v="5.333333333333333"/>
    <x v="6"/>
  </r>
  <r>
    <x v="2"/>
    <x v="0"/>
    <s v="USD"/>
    <n v="1367097391"/>
    <n v="1364505391"/>
    <b v="0"/>
    <n v="3"/>
    <b v="0"/>
    <n v="1.7333333333333333E-2"/>
    <n v="34.666666666666664"/>
    <x v="6"/>
  </r>
  <r>
    <x v="2"/>
    <x v="0"/>
    <s v="USD"/>
    <n v="1349392033"/>
    <n v="1346800033"/>
    <b v="0"/>
    <n v="22"/>
    <b v="0"/>
    <n v="9.5600000000000004E-2"/>
    <n v="21.727272727272727"/>
    <x v="6"/>
  </r>
  <r>
    <x v="2"/>
    <x v="0"/>
    <s v="USD"/>
    <n v="1382184786"/>
    <n v="1379592786"/>
    <b v="0"/>
    <n v="4"/>
    <b v="0"/>
    <n v="5.9612499999999998E-4"/>
    <n v="11.922499999999999"/>
    <x v="6"/>
  </r>
  <r>
    <x v="2"/>
    <x v="5"/>
    <s v="CAD"/>
    <n v="1417804229"/>
    <n v="1415212229"/>
    <b v="0"/>
    <n v="534"/>
    <b v="0"/>
    <n v="0.28405999999999998"/>
    <n v="26.59737827715356"/>
    <x v="6"/>
  </r>
  <r>
    <x v="2"/>
    <x v="1"/>
    <s v="GBP"/>
    <n v="1383959939"/>
    <n v="1381364339"/>
    <b v="0"/>
    <n v="12"/>
    <b v="0"/>
    <n v="0.128"/>
    <n v="10.666666666666666"/>
    <x v="6"/>
  </r>
  <r>
    <x v="2"/>
    <x v="0"/>
    <s v="USD"/>
    <n v="1478196008"/>
    <n v="1475604008"/>
    <b v="0"/>
    <n v="56"/>
    <b v="0"/>
    <n v="5.4199999999999998E-2"/>
    <n v="29.035714285714285"/>
    <x v="6"/>
  </r>
  <r>
    <x v="2"/>
    <x v="0"/>
    <s v="USD"/>
    <n v="1357934424"/>
    <n v="1355342424"/>
    <b v="0"/>
    <n v="11"/>
    <b v="0"/>
    <n v="1.1199999999999999E-3"/>
    <n v="50.909090909090907"/>
    <x v="6"/>
  </r>
  <r>
    <x v="2"/>
    <x v="0"/>
    <s v="USD"/>
    <n v="1415947159"/>
    <n v="1413351559"/>
    <b v="0"/>
    <n v="0"/>
    <b v="0"/>
    <n v="0"/>
    <n v="0"/>
    <x v="6"/>
  </r>
  <r>
    <x v="2"/>
    <x v="12"/>
    <s v="EUR"/>
    <n v="1451494210"/>
    <n v="1449075010"/>
    <b v="0"/>
    <n v="12"/>
    <b v="0"/>
    <n v="5.7238095238095241E-2"/>
    <n v="50.083333333333336"/>
    <x v="6"/>
  </r>
  <r>
    <x v="2"/>
    <x v="0"/>
    <s v="USD"/>
    <n v="1279738800"/>
    <n v="1275599812"/>
    <b v="0"/>
    <n v="5"/>
    <b v="0"/>
    <n v="0.1125"/>
    <n v="45"/>
    <x v="6"/>
  </r>
  <r>
    <x v="2"/>
    <x v="0"/>
    <s v="USD"/>
    <n v="1379164040"/>
    <n v="1376399240"/>
    <b v="0"/>
    <n v="24"/>
    <b v="0"/>
    <n v="1.7098591549295775E-2"/>
    <n v="25.291666666666668"/>
    <x v="6"/>
  </r>
  <r>
    <x v="2"/>
    <x v="0"/>
    <s v="USD"/>
    <n v="1385534514"/>
    <n v="1382938914"/>
    <b v="0"/>
    <n v="89"/>
    <b v="0"/>
    <n v="0.30433333333333334"/>
    <n v="51.292134831460672"/>
    <x v="6"/>
  </r>
  <r>
    <x v="2"/>
    <x v="0"/>
    <s v="USD"/>
    <n v="1455207510"/>
    <n v="1453997910"/>
    <b v="0"/>
    <n v="1"/>
    <b v="0"/>
    <n v="2.0000000000000001E-4"/>
    <n v="1"/>
    <x v="6"/>
  </r>
  <r>
    <x v="2"/>
    <x v="0"/>
    <s v="USD"/>
    <n v="1416125148"/>
    <n v="1413356748"/>
    <b v="0"/>
    <n v="55"/>
    <b v="0"/>
    <n v="6.9641025641025639E-3"/>
    <n v="49.381818181818183"/>
    <x v="6"/>
  </r>
  <r>
    <x v="2"/>
    <x v="1"/>
    <s v="GBP"/>
    <n v="1427992582"/>
    <n v="1425404182"/>
    <b v="0"/>
    <n v="2"/>
    <b v="0"/>
    <n v="0.02"/>
    <n v="1"/>
    <x v="6"/>
  </r>
  <r>
    <x v="2"/>
    <x v="0"/>
    <s v="USD"/>
    <n v="1280534400"/>
    <n v="1277512556"/>
    <b v="0"/>
    <n v="0"/>
    <b v="0"/>
    <n v="0"/>
    <n v="0"/>
    <x v="6"/>
  </r>
  <r>
    <x v="2"/>
    <x v="10"/>
    <s v="NOK"/>
    <n v="1468392599"/>
    <n v="1465800599"/>
    <b v="0"/>
    <n v="4"/>
    <b v="0"/>
    <n v="8.0999999999999996E-3"/>
    <n v="101.25"/>
    <x v="6"/>
  </r>
  <r>
    <x v="2"/>
    <x v="0"/>
    <s v="USD"/>
    <n v="1467231614"/>
    <n v="1464639614"/>
    <b v="0"/>
    <n v="6"/>
    <b v="0"/>
    <n v="2.6222222222222224E-3"/>
    <n v="19.666666666666668"/>
    <x v="6"/>
  </r>
  <r>
    <x v="2"/>
    <x v="0"/>
    <s v="USD"/>
    <n v="1394909909"/>
    <n v="1392321509"/>
    <b v="0"/>
    <n v="4"/>
    <b v="0"/>
    <n v="1.6666666666666668E-3"/>
    <n v="12.5"/>
    <x v="6"/>
  </r>
  <r>
    <x v="2"/>
    <x v="0"/>
    <s v="USD"/>
    <n v="1420876740"/>
    <n v="1417470718"/>
    <b v="0"/>
    <n v="4"/>
    <b v="0"/>
    <n v="9.1244548809124457E-5"/>
    <n v="8.5"/>
    <x v="6"/>
  </r>
  <r>
    <x v="2"/>
    <x v="0"/>
    <s v="USD"/>
    <n v="1390921827"/>
    <n v="1389193827"/>
    <b v="0"/>
    <n v="2"/>
    <b v="0"/>
    <n v="8.0000000000000002E-3"/>
    <n v="1"/>
    <x v="6"/>
  </r>
  <r>
    <x v="2"/>
    <x v="1"/>
    <s v="GBP"/>
    <n v="1459443385"/>
    <n v="1456854985"/>
    <b v="0"/>
    <n v="5"/>
    <b v="0"/>
    <n v="2.3E-2"/>
    <n v="23"/>
    <x v="6"/>
  </r>
  <r>
    <x v="2"/>
    <x v="0"/>
    <s v="USD"/>
    <n v="1379363406"/>
    <n v="1375475406"/>
    <b v="0"/>
    <n v="83"/>
    <b v="0"/>
    <n v="2.6660714285714284E-2"/>
    <n v="17.987951807228917"/>
    <x v="6"/>
  </r>
  <r>
    <x v="2"/>
    <x v="0"/>
    <s v="USD"/>
    <n v="1482479940"/>
    <n v="1479684783"/>
    <b v="0"/>
    <n v="57"/>
    <b v="0"/>
    <n v="0.28192"/>
    <n v="370.94736842105266"/>
    <x v="6"/>
  </r>
  <r>
    <x v="2"/>
    <x v="0"/>
    <s v="USD"/>
    <n v="1360009774"/>
    <n v="1356121774"/>
    <b v="0"/>
    <n v="311"/>
    <b v="0"/>
    <n v="6.5900366666666668E-2"/>
    <n v="63.569485530546629"/>
    <x v="6"/>
  </r>
  <r>
    <x v="2"/>
    <x v="0"/>
    <s v="USD"/>
    <n v="1310837574"/>
    <n v="1308245574"/>
    <b v="0"/>
    <n v="2"/>
    <b v="0"/>
    <n v="7.2222222222222219E-3"/>
    <n v="13"/>
    <x v="6"/>
  </r>
  <r>
    <x v="2"/>
    <x v="0"/>
    <s v="USD"/>
    <n v="1337447105"/>
    <n v="1334855105"/>
    <b v="0"/>
    <n v="16"/>
    <b v="0"/>
    <n v="8.5000000000000006E-3"/>
    <n v="5.3125"/>
    <x v="6"/>
  </r>
  <r>
    <x v="0"/>
    <x v="0"/>
    <s v="USD"/>
    <n v="1443040059"/>
    <n v="1440448059"/>
    <b v="0"/>
    <n v="13"/>
    <b v="1"/>
    <n v="1.1575"/>
    <n v="35.615384615384613"/>
    <x v="4"/>
  </r>
  <r>
    <x v="0"/>
    <x v="0"/>
    <s v="USD"/>
    <n v="1406226191"/>
    <n v="1403547791"/>
    <b v="0"/>
    <n v="58"/>
    <b v="1"/>
    <n v="1.1226666666666667"/>
    <n v="87.103448275862064"/>
    <x v="4"/>
  </r>
  <r>
    <x v="0"/>
    <x v="0"/>
    <s v="USD"/>
    <n v="1433735400"/>
    <n v="1429306520"/>
    <b v="0"/>
    <n v="44"/>
    <b v="1"/>
    <n v="1.3220000000000001"/>
    <n v="75.11363636363636"/>
    <x v="4"/>
  </r>
  <r>
    <x v="0"/>
    <x v="0"/>
    <s v="USD"/>
    <n v="1466827140"/>
    <n v="1464196414"/>
    <b v="0"/>
    <n v="83"/>
    <b v="1"/>
    <n v="1.0263636363636364"/>
    <n v="68.01204819277109"/>
    <x v="4"/>
  </r>
  <r>
    <x v="0"/>
    <x v="6"/>
    <s v="EUR"/>
    <n v="1460127635"/>
    <n v="1457539235"/>
    <b v="0"/>
    <n v="117"/>
    <b v="1"/>
    <n v="1.3864000000000001"/>
    <n v="29.623931623931625"/>
    <x v="4"/>
  </r>
  <r>
    <x v="0"/>
    <x v="0"/>
    <s v="USD"/>
    <n v="1417813618"/>
    <n v="1413922018"/>
    <b v="0"/>
    <n v="32"/>
    <b v="1"/>
    <n v="1.466"/>
    <n v="91.625"/>
    <x v="4"/>
  </r>
  <r>
    <x v="0"/>
    <x v="0"/>
    <s v="USD"/>
    <n v="1347672937"/>
    <n v="1346463337"/>
    <b v="0"/>
    <n v="8"/>
    <b v="1"/>
    <n v="1.2"/>
    <n v="22.5"/>
    <x v="4"/>
  </r>
  <r>
    <x v="0"/>
    <x v="0"/>
    <s v="USD"/>
    <n v="1486702800"/>
    <n v="1484058261"/>
    <b v="0"/>
    <n v="340"/>
    <b v="1"/>
    <n v="1.215816111111111"/>
    <n v="64.366735294117646"/>
    <x v="4"/>
  </r>
  <r>
    <x v="0"/>
    <x v="0"/>
    <s v="USD"/>
    <n v="1488473351"/>
    <n v="1488214151"/>
    <b v="0"/>
    <n v="7"/>
    <b v="1"/>
    <n v="1"/>
    <n v="21.857142857142858"/>
    <x v="4"/>
  </r>
  <r>
    <x v="0"/>
    <x v="0"/>
    <s v="USD"/>
    <n v="1440266422"/>
    <n v="1436810422"/>
    <b v="0"/>
    <n v="19"/>
    <b v="1"/>
    <n v="1.8085714285714285"/>
    <n v="33.315789473684212"/>
    <x v="4"/>
  </r>
  <r>
    <x v="0"/>
    <x v="0"/>
    <s v="USD"/>
    <n v="1434949200"/>
    <n v="1431903495"/>
    <b v="0"/>
    <n v="47"/>
    <b v="1"/>
    <n v="1.0607500000000001"/>
    <n v="90.276595744680847"/>
    <x v="4"/>
  </r>
  <r>
    <x v="0"/>
    <x v="0"/>
    <s v="USD"/>
    <n v="1429365320"/>
    <n v="1426773320"/>
    <b v="0"/>
    <n v="13"/>
    <b v="1"/>
    <n v="1"/>
    <n v="76.92307692307692"/>
    <x v="4"/>
  </r>
  <r>
    <x v="0"/>
    <x v="0"/>
    <s v="USD"/>
    <n v="1378785540"/>
    <n v="1376066243"/>
    <b v="0"/>
    <n v="90"/>
    <b v="1"/>
    <n v="1.2692857142857144"/>
    <n v="59.233333333333334"/>
    <x v="4"/>
  </r>
  <r>
    <x v="0"/>
    <x v="1"/>
    <s v="GBP"/>
    <n v="1462453307"/>
    <n v="1459861307"/>
    <b v="0"/>
    <n v="63"/>
    <b v="1"/>
    <n v="1.0297499999999999"/>
    <n v="65.38095238095238"/>
    <x v="4"/>
  </r>
  <r>
    <x v="0"/>
    <x v="0"/>
    <s v="USD"/>
    <n v="1469059986"/>
    <n v="1468455186"/>
    <b v="0"/>
    <n v="26"/>
    <b v="1"/>
    <n v="2.5"/>
    <n v="67.307692307692307"/>
    <x v="4"/>
  </r>
  <r>
    <x v="0"/>
    <x v="0"/>
    <s v="USD"/>
    <n v="1430579509"/>
    <n v="1427987509"/>
    <b v="0"/>
    <n v="71"/>
    <b v="1"/>
    <n v="1.2602"/>
    <n v="88.74647887323944"/>
    <x v="4"/>
  </r>
  <r>
    <x v="0"/>
    <x v="0"/>
    <s v="USD"/>
    <n v="1465192867"/>
    <n v="1463032867"/>
    <b v="0"/>
    <n v="38"/>
    <b v="1"/>
    <n v="1.0012000000000001"/>
    <n v="65.868421052631575"/>
    <x v="4"/>
  </r>
  <r>
    <x v="0"/>
    <x v="0"/>
    <s v="USD"/>
    <n v="1484752597"/>
    <n v="1482160597"/>
    <b v="0"/>
    <n v="859"/>
    <b v="1"/>
    <n v="1.3864000000000001"/>
    <n v="40.349243306169967"/>
    <x v="4"/>
  </r>
  <r>
    <x v="0"/>
    <x v="0"/>
    <s v="USD"/>
    <n v="1428725192"/>
    <n v="1426133192"/>
    <b v="0"/>
    <n v="21"/>
    <b v="1"/>
    <n v="1.6140000000000001"/>
    <n v="76.857142857142861"/>
    <x v="4"/>
  </r>
  <r>
    <x v="0"/>
    <x v="0"/>
    <s v="USD"/>
    <n v="1447434268"/>
    <n v="1443801868"/>
    <b v="0"/>
    <n v="78"/>
    <b v="1"/>
    <n v="1.071842"/>
    <n v="68.707820512820518"/>
    <x v="4"/>
  </r>
  <r>
    <x v="0"/>
    <x v="0"/>
    <s v="USD"/>
    <n v="1487635653"/>
    <n v="1486426053"/>
    <b v="0"/>
    <n v="53"/>
    <b v="1"/>
    <n v="1.5309999999999999"/>
    <n v="57.773584905660378"/>
    <x v="6"/>
  </r>
  <r>
    <x v="0"/>
    <x v="5"/>
    <s v="CAD"/>
    <n v="1412285825"/>
    <n v="1409261825"/>
    <b v="0"/>
    <n v="356"/>
    <b v="1"/>
    <n v="5.2416666666666663"/>
    <n v="44.171348314606739"/>
    <x v="6"/>
  </r>
  <r>
    <x v="0"/>
    <x v="0"/>
    <s v="USD"/>
    <n v="1486616400"/>
    <n v="1484037977"/>
    <b v="0"/>
    <n v="279"/>
    <b v="1"/>
    <n v="4.8927777777777779"/>
    <n v="31.566308243727597"/>
    <x v="6"/>
  </r>
  <r>
    <x v="0"/>
    <x v="0"/>
    <s v="USD"/>
    <n v="1453737600"/>
    <n v="1452530041"/>
    <b v="1"/>
    <n v="266"/>
    <b v="1"/>
    <n v="2.8473999999999999"/>
    <n v="107.04511278195488"/>
    <x v="6"/>
  </r>
  <r>
    <x v="0"/>
    <x v="1"/>
    <s v="GBP"/>
    <n v="1364286239"/>
    <n v="1360830239"/>
    <b v="0"/>
    <n v="623"/>
    <b v="1"/>
    <n v="18.569700000000001"/>
    <n v="149.03451043338683"/>
    <x v="6"/>
  </r>
  <r>
    <x v="0"/>
    <x v="0"/>
    <s v="USD"/>
    <n v="1473213600"/>
    <n v="1470062743"/>
    <b v="0"/>
    <n v="392"/>
    <b v="1"/>
    <n v="1.0967499999999999"/>
    <n v="55.956632653061227"/>
    <x v="6"/>
  </r>
  <r>
    <x v="0"/>
    <x v="0"/>
    <s v="USD"/>
    <n v="1428033540"/>
    <n v="1425531666"/>
    <b v="1"/>
    <n v="3562"/>
    <b v="1"/>
    <n v="10.146425000000001"/>
    <n v="56.970381807973048"/>
    <x v="6"/>
  </r>
  <r>
    <x v="0"/>
    <x v="2"/>
    <s v="AUD"/>
    <n v="1477414800"/>
    <n v="1474380241"/>
    <b v="0"/>
    <n v="514"/>
    <b v="1"/>
    <n v="4.1217692027666546"/>
    <n v="44.056420233463037"/>
    <x v="6"/>
  </r>
  <r>
    <x v="0"/>
    <x v="1"/>
    <s v="GBP"/>
    <n v="1461276000"/>
    <n v="1460055300"/>
    <b v="0"/>
    <n v="88"/>
    <b v="1"/>
    <n v="5.0324999999999998"/>
    <n v="68.625"/>
    <x v="6"/>
  </r>
  <r>
    <x v="0"/>
    <x v="0"/>
    <s v="USD"/>
    <n v="1458716340"/>
    <n v="1455721204"/>
    <b v="0"/>
    <n v="537"/>
    <b v="1"/>
    <n v="1.8461052631578947"/>
    <n v="65.318435754189949"/>
    <x v="6"/>
  </r>
  <r>
    <x v="0"/>
    <x v="1"/>
    <s v="GBP"/>
    <n v="1487102427"/>
    <n v="1486065627"/>
    <b v="0"/>
    <n v="25"/>
    <b v="1"/>
    <n v="1.1973333333333334"/>
    <n v="35.92"/>
    <x v="6"/>
  </r>
  <r>
    <x v="0"/>
    <x v="1"/>
    <s v="GBP"/>
    <n v="1481842800"/>
    <n v="1479414344"/>
    <b v="0"/>
    <n v="3238"/>
    <b v="1"/>
    <n v="10.812401666666668"/>
    <n v="40.070667078443485"/>
    <x v="6"/>
  </r>
  <r>
    <x v="0"/>
    <x v="0"/>
    <s v="USD"/>
    <n v="1479704340"/>
    <n v="1477043072"/>
    <b v="0"/>
    <n v="897"/>
    <b v="1"/>
    <n v="4.5237333333333334"/>
    <n v="75.647714604236342"/>
    <x v="6"/>
  </r>
  <r>
    <x v="0"/>
    <x v="0"/>
    <s v="USD"/>
    <n v="1459012290"/>
    <n v="1456423890"/>
    <b v="0"/>
    <n v="878"/>
    <b v="1"/>
    <n v="5.3737000000000004"/>
    <n v="61.203872437357631"/>
    <x v="6"/>
  </r>
  <r>
    <x v="0"/>
    <x v="0"/>
    <s v="USD"/>
    <n v="1439317900"/>
    <n v="1436725900"/>
    <b v="0"/>
    <n v="115"/>
    <b v="1"/>
    <n v="1.2032608695652174"/>
    <n v="48.130434782608695"/>
    <x v="6"/>
  </r>
  <r>
    <x v="0"/>
    <x v="0"/>
    <s v="USD"/>
    <n v="1480662000"/>
    <n v="1478000502"/>
    <b v="0"/>
    <n v="234"/>
    <b v="1"/>
    <n v="1.1383571428571428"/>
    <n v="68.106837606837601"/>
    <x v="6"/>
  </r>
  <r>
    <x v="0"/>
    <x v="0"/>
    <s v="USD"/>
    <n v="1425132059"/>
    <n v="1422540059"/>
    <b v="0"/>
    <n v="4330"/>
    <b v="1"/>
    <n v="9.5103109999999997"/>
    <n v="65.891300230946882"/>
    <x v="6"/>
  </r>
  <r>
    <x v="0"/>
    <x v="0"/>
    <s v="USD"/>
    <n v="1447507200"/>
    <n v="1444911600"/>
    <b v="0"/>
    <n v="651"/>
    <b v="1"/>
    <n v="1.3289249999999999"/>
    <n v="81.654377880184327"/>
    <x v="6"/>
  </r>
  <r>
    <x v="0"/>
    <x v="17"/>
    <s v="EUR"/>
    <n v="1444903198"/>
    <n v="1442311198"/>
    <b v="1"/>
    <n v="251"/>
    <b v="1"/>
    <n v="1.4697777777777778"/>
    <n v="52.701195219123505"/>
    <x v="6"/>
  </r>
  <r>
    <x v="0"/>
    <x v="1"/>
    <s v="GBP"/>
    <n v="1436151600"/>
    <n v="1433775668"/>
    <b v="0"/>
    <n v="263"/>
    <b v="1"/>
    <n v="5.4215"/>
    <n v="41.228136882129277"/>
    <x v="6"/>
  </r>
  <r>
    <x v="0"/>
    <x v="1"/>
    <s v="GBP"/>
    <n v="1358367565"/>
    <n v="1357157965"/>
    <b v="0"/>
    <n v="28"/>
    <b v="1"/>
    <n v="3.8271818181818182"/>
    <n v="15.035357142857142"/>
    <x v="4"/>
  </r>
  <r>
    <x v="0"/>
    <x v="0"/>
    <s v="USD"/>
    <n v="1351801368"/>
    <n v="1349209368"/>
    <b v="0"/>
    <n v="721"/>
    <b v="1"/>
    <n v="7.0418124999999998"/>
    <n v="39.066920943134534"/>
    <x v="4"/>
  </r>
  <r>
    <x v="0"/>
    <x v="5"/>
    <s v="CAD"/>
    <n v="1443127082"/>
    <n v="1440535082"/>
    <b v="0"/>
    <n v="50"/>
    <b v="1"/>
    <n v="1.0954999999999999"/>
    <n v="43.82"/>
    <x v="4"/>
  </r>
  <r>
    <x v="0"/>
    <x v="0"/>
    <s v="USD"/>
    <n v="1362814119"/>
    <n v="1360222119"/>
    <b v="0"/>
    <n v="73"/>
    <b v="1"/>
    <n v="1.3286666666666667"/>
    <n v="27.301369863013697"/>
    <x v="4"/>
  </r>
  <r>
    <x v="0"/>
    <x v="0"/>
    <s v="USD"/>
    <n v="1338579789"/>
    <n v="1335987789"/>
    <b v="0"/>
    <n v="27"/>
    <b v="1"/>
    <n v="1.52"/>
    <n v="42.222222222222221"/>
    <x v="4"/>
  </r>
  <r>
    <x v="0"/>
    <x v="0"/>
    <s v="USD"/>
    <n v="1334556624"/>
    <n v="1333001424"/>
    <b v="0"/>
    <n v="34"/>
    <b v="1"/>
    <n v="1.0272727272727273"/>
    <n v="33.235294117647058"/>
    <x v="4"/>
  </r>
  <r>
    <x v="0"/>
    <x v="0"/>
    <s v="USD"/>
    <n v="1384580373"/>
    <n v="1381984773"/>
    <b v="0"/>
    <n v="7"/>
    <b v="1"/>
    <n v="1"/>
    <n v="285.71428571428572"/>
    <x v="4"/>
  </r>
  <r>
    <x v="0"/>
    <x v="0"/>
    <s v="USD"/>
    <n v="1333771200"/>
    <n v="1328649026"/>
    <b v="0"/>
    <n v="24"/>
    <b v="1"/>
    <n v="1.016"/>
    <n v="42.333333333333336"/>
    <x v="4"/>
  </r>
  <r>
    <x v="0"/>
    <x v="1"/>
    <s v="GBP"/>
    <n v="1397516400"/>
    <n v="1396524644"/>
    <b v="0"/>
    <n v="15"/>
    <b v="1"/>
    <n v="1.508"/>
    <n v="50.266666666666666"/>
    <x v="4"/>
  </r>
  <r>
    <x v="0"/>
    <x v="0"/>
    <s v="USD"/>
    <n v="1334424960"/>
    <n v="1329442510"/>
    <b v="0"/>
    <n v="72"/>
    <b v="1"/>
    <n v="1.11425"/>
    <n v="61.902777777777779"/>
    <x v="4"/>
  </r>
  <r>
    <x v="0"/>
    <x v="0"/>
    <s v="USD"/>
    <n v="1397113140"/>
    <n v="1395168625"/>
    <b v="0"/>
    <n v="120"/>
    <b v="1"/>
    <n v="1.956"/>
    <n v="40.75"/>
    <x v="4"/>
  </r>
  <r>
    <x v="0"/>
    <x v="0"/>
    <s v="USD"/>
    <n v="1383526800"/>
    <n v="1380650177"/>
    <b v="0"/>
    <n v="123"/>
    <b v="1"/>
    <n v="1.1438333333333333"/>
    <n v="55.796747967479675"/>
    <x v="4"/>
  </r>
  <r>
    <x v="0"/>
    <x v="0"/>
    <s v="USD"/>
    <n v="1431719379"/>
    <n v="1429127379"/>
    <b v="0"/>
    <n v="1"/>
    <b v="1"/>
    <n v="2"/>
    <n v="10"/>
    <x v="4"/>
  </r>
  <r>
    <x v="0"/>
    <x v="0"/>
    <s v="USD"/>
    <n v="1391713248"/>
    <n v="1389121248"/>
    <b v="0"/>
    <n v="24"/>
    <b v="1"/>
    <n v="2.9250166666666666"/>
    <n v="73.125416666666666"/>
    <x v="4"/>
  </r>
  <r>
    <x v="0"/>
    <x v="0"/>
    <s v="USD"/>
    <n v="1331621940"/>
    <n v="1329671572"/>
    <b v="0"/>
    <n v="33"/>
    <b v="1"/>
    <n v="1.5636363636363637"/>
    <n v="26.060606060606062"/>
    <x v="4"/>
  </r>
  <r>
    <x v="0"/>
    <x v="0"/>
    <s v="USD"/>
    <n v="1437674545"/>
    <n v="1436464945"/>
    <b v="0"/>
    <n v="14"/>
    <b v="1"/>
    <n v="1.0566666666666666"/>
    <n v="22.642857142857142"/>
    <x v="4"/>
  </r>
  <r>
    <x v="0"/>
    <x v="0"/>
    <s v="USD"/>
    <n v="1446451200"/>
    <n v="1445539113"/>
    <b v="0"/>
    <n v="9"/>
    <b v="1"/>
    <n v="1.0119047619047619"/>
    <n v="47.222222222222221"/>
    <x v="4"/>
  </r>
  <r>
    <x v="0"/>
    <x v="0"/>
    <s v="USD"/>
    <n v="1346198400"/>
    <n v="1344281383"/>
    <b v="0"/>
    <n v="76"/>
    <b v="1"/>
    <n v="1.2283299999999999"/>
    <n v="32.324473684210524"/>
    <x v="4"/>
  </r>
  <r>
    <x v="0"/>
    <x v="0"/>
    <s v="USD"/>
    <n v="1440004512"/>
    <n v="1437412512"/>
    <b v="0"/>
    <n v="19"/>
    <b v="1"/>
    <n v="1.0149999999999999"/>
    <n v="53.421052631578945"/>
    <x v="4"/>
  </r>
  <r>
    <x v="0"/>
    <x v="0"/>
    <s v="USD"/>
    <n v="1374888436"/>
    <n v="1372296436"/>
    <b v="0"/>
    <n v="69"/>
    <b v="1"/>
    <n v="1.0114285714285713"/>
    <n v="51.304347826086953"/>
    <x v="4"/>
  </r>
  <r>
    <x v="0"/>
    <x v="0"/>
    <s v="USD"/>
    <n v="1461369600"/>
    <n v="1458748809"/>
    <b v="0"/>
    <n v="218"/>
    <b v="1"/>
    <n v="1.0811999999999999"/>
    <n v="37.197247706422019"/>
    <x v="6"/>
  </r>
  <r>
    <x v="0"/>
    <x v="0"/>
    <s v="USD"/>
    <n v="1327776847"/>
    <n v="1325184847"/>
    <b v="0"/>
    <n v="30"/>
    <b v="1"/>
    <n v="1.6259999999999999"/>
    <n v="27.1"/>
    <x v="6"/>
  </r>
  <r>
    <x v="0"/>
    <x v="5"/>
    <s v="CAD"/>
    <n v="1435418568"/>
    <n v="1432826568"/>
    <b v="0"/>
    <n v="100"/>
    <b v="1"/>
    <n v="1.0580000000000001"/>
    <n v="206.31"/>
    <x v="6"/>
  </r>
  <r>
    <x v="0"/>
    <x v="0"/>
    <s v="USD"/>
    <n v="1477767600"/>
    <n v="1475337675"/>
    <b v="0"/>
    <n v="296"/>
    <b v="1"/>
    <n v="2.4315000000000002"/>
    <n v="82.145270270270274"/>
    <x v="6"/>
  </r>
  <r>
    <x v="0"/>
    <x v="1"/>
    <s v="GBP"/>
    <n v="1411326015"/>
    <n v="1408734015"/>
    <b v="0"/>
    <n v="1204"/>
    <b v="1"/>
    <n v="9.4483338095238096"/>
    <n v="164.79651993355483"/>
    <x v="6"/>
  </r>
  <r>
    <x v="0"/>
    <x v="0"/>
    <s v="USD"/>
    <n v="1455253140"/>
    <n v="1452625822"/>
    <b v="0"/>
    <n v="321"/>
    <b v="1"/>
    <n v="1.0846283333333333"/>
    <n v="60.820280373831778"/>
    <x v="6"/>
  </r>
  <r>
    <x v="0"/>
    <x v="1"/>
    <s v="GBP"/>
    <n v="1384374155"/>
    <n v="1381778555"/>
    <b v="0"/>
    <n v="301"/>
    <b v="1"/>
    <n v="1.5737692307692308"/>
    <n v="67.970099667774093"/>
    <x v="6"/>
  </r>
  <r>
    <x v="0"/>
    <x v="12"/>
    <s v="EUR"/>
    <n v="1439707236"/>
    <n v="1437115236"/>
    <b v="0"/>
    <n v="144"/>
    <b v="1"/>
    <n v="11.744899999999999"/>
    <n v="81.561805555555551"/>
    <x v="6"/>
  </r>
  <r>
    <x v="0"/>
    <x v="0"/>
    <s v="USD"/>
    <n v="1378180800"/>
    <n v="1375113391"/>
    <b v="0"/>
    <n v="539"/>
    <b v="1"/>
    <n v="1.7104755366949576"/>
    <n v="25.42547309833024"/>
    <x v="6"/>
  </r>
  <r>
    <x v="0"/>
    <x v="0"/>
    <s v="USD"/>
    <n v="1398460127"/>
    <n v="1395868127"/>
    <b v="0"/>
    <n v="498"/>
    <b v="1"/>
    <n v="1.2595294117647058"/>
    <n v="21.497991967871485"/>
    <x v="6"/>
  </r>
  <r>
    <x v="0"/>
    <x v="0"/>
    <s v="USD"/>
    <n v="1372136400"/>
    <n v="1369864301"/>
    <b v="0"/>
    <n v="1113"/>
    <b v="1"/>
    <n v="12.121296000000001"/>
    <n v="27.226630727762803"/>
    <x v="6"/>
  </r>
  <r>
    <x v="0"/>
    <x v="0"/>
    <s v="USD"/>
    <n v="1405738800"/>
    <n v="1402945408"/>
    <b v="0"/>
    <n v="988"/>
    <b v="1"/>
    <n v="4.9580000000000002"/>
    <n v="25.091093117408906"/>
    <x v="6"/>
  </r>
  <r>
    <x v="0"/>
    <x v="1"/>
    <s v="GBP"/>
    <n v="1450051200"/>
    <n v="1448269539"/>
    <b v="0"/>
    <n v="391"/>
    <b v="1"/>
    <n v="3.3203999999999998"/>
    <n v="21.230179028132991"/>
    <x v="6"/>
  </r>
  <r>
    <x v="0"/>
    <x v="0"/>
    <s v="USD"/>
    <n v="1483645647"/>
    <n v="1481053647"/>
    <b v="0"/>
    <n v="28"/>
    <b v="1"/>
    <n v="11.65"/>
    <n v="41.607142857142854"/>
    <x v="6"/>
  </r>
  <r>
    <x v="0"/>
    <x v="5"/>
    <s v="CAD"/>
    <n v="1427585511"/>
    <n v="1424997111"/>
    <b v="0"/>
    <n v="147"/>
    <b v="1"/>
    <n v="1.5331538461538461"/>
    <n v="135.58503401360545"/>
    <x v="6"/>
  </r>
  <r>
    <x v="0"/>
    <x v="0"/>
    <s v="USD"/>
    <n v="1454338123"/>
    <n v="1451746123"/>
    <b v="0"/>
    <n v="680"/>
    <b v="1"/>
    <n v="5.3710714285714287"/>
    <n v="22.116176470588236"/>
    <x v="6"/>
  </r>
  <r>
    <x v="0"/>
    <x v="0"/>
    <s v="USD"/>
    <n v="1415779140"/>
    <n v="1412294683"/>
    <b v="0"/>
    <n v="983"/>
    <b v="1"/>
    <n v="3.5292777777777777"/>
    <n v="64.625635808748726"/>
    <x v="6"/>
  </r>
  <r>
    <x v="0"/>
    <x v="12"/>
    <s v="EUR"/>
    <n v="1489157716"/>
    <n v="1486565716"/>
    <b v="0"/>
    <n v="79"/>
    <b v="1"/>
    <n v="1.3740000000000001"/>
    <n v="69.569620253164558"/>
    <x v="6"/>
  </r>
  <r>
    <x v="0"/>
    <x v="0"/>
    <s v="USD"/>
    <n v="1385870520"/>
    <n v="1382742014"/>
    <b v="0"/>
    <n v="426"/>
    <b v="1"/>
    <n v="1.2802667999999999"/>
    <n v="75.133028169014082"/>
    <x v="6"/>
  </r>
  <r>
    <x v="0"/>
    <x v="0"/>
    <s v="USD"/>
    <n v="1461354544"/>
    <n v="1458762544"/>
    <b v="0"/>
    <n v="96"/>
    <b v="1"/>
    <n v="2.7067999999999999"/>
    <n v="140.97916666666666"/>
    <x v="6"/>
  </r>
  <r>
    <x v="0"/>
    <x v="1"/>
    <s v="GBP"/>
    <n v="1488484300"/>
    <n v="1485892300"/>
    <b v="0"/>
    <n v="163"/>
    <b v="1"/>
    <n v="8.0640000000000001"/>
    <n v="49.472392638036808"/>
    <x v="6"/>
  </r>
  <r>
    <x v="0"/>
    <x v="0"/>
    <s v="USD"/>
    <n v="1385521320"/>
    <n v="1382449733"/>
    <b v="0"/>
    <n v="2525"/>
    <b v="1"/>
    <n v="13.600976000000001"/>
    <n v="53.865251485148519"/>
    <x v="6"/>
  </r>
  <r>
    <x v="0"/>
    <x v="0"/>
    <s v="USD"/>
    <n v="1489374000"/>
    <n v="1488823290"/>
    <b v="0"/>
    <n v="2035"/>
    <b v="1"/>
    <n v="9302.5"/>
    <n v="4.5712530712530715"/>
    <x v="6"/>
  </r>
  <r>
    <x v="0"/>
    <x v="0"/>
    <s v="USD"/>
    <n v="1476649800"/>
    <n v="1475609946"/>
    <b v="0"/>
    <n v="290"/>
    <b v="1"/>
    <n v="3.7702"/>
    <n v="65.00344827586207"/>
    <x v="6"/>
  </r>
  <r>
    <x v="0"/>
    <x v="0"/>
    <s v="USD"/>
    <n v="1393005600"/>
    <n v="1390323617"/>
    <b v="0"/>
    <n v="1980"/>
    <b v="1"/>
    <n v="26.47025"/>
    <n v="53.475252525252522"/>
    <x v="6"/>
  </r>
  <r>
    <x v="0"/>
    <x v="1"/>
    <s v="GBP"/>
    <n v="1441393210"/>
    <n v="1438801210"/>
    <b v="0"/>
    <n v="57"/>
    <b v="1"/>
    <n v="1.0012000000000001"/>
    <n v="43.912280701754383"/>
    <x v="6"/>
  </r>
  <r>
    <x v="0"/>
    <x v="0"/>
    <s v="USD"/>
    <n v="1438185565"/>
    <n v="1436975965"/>
    <b v="0"/>
    <n v="380"/>
    <b v="1"/>
    <n v="1.0445405405405406"/>
    <n v="50.852631578947367"/>
    <x v="6"/>
  </r>
  <r>
    <x v="0"/>
    <x v="1"/>
    <s v="GBP"/>
    <n v="1481749278"/>
    <n v="1479157278"/>
    <b v="0"/>
    <n v="128"/>
    <b v="1"/>
    <n v="1.0721428571428571"/>
    <n v="58.6328125"/>
    <x v="6"/>
  </r>
  <r>
    <x v="0"/>
    <x v="0"/>
    <s v="USD"/>
    <n v="1364917965"/>
    <n v="1362329565"/>
    <b v="0"/>
    <n v="180"/>
    <b v="1"/>
    <n v="1.6877142857142857"/>
    <n v="32.81666666666667"/>
    <x v="6"/>
  </r>
  <r>
    <x v="0"/>
    <x v="0"/>
    <s v="USD"/>
    <n v="1480727273"/>
    <n v="1478131673"/>
    <b v="0"/>
    <n v="571"/>
    <b v="1"/>
    <n v="9.7511200000000002"/>
    <n v="426.93169877408059"/>
    <x v="6"/>
  </r>
  <r>
    <x v="0"/>
    <x v="0"/>
    <s v="USD"/>
    <n v="1408177077"/>
    <n v="1406362677"/>
    <b v="0"/>
    <n v="480"/>
    <b v="1"/>
    <n v="1.3444929411764706"/>
    <n v="23.808729166666669"/>
    <x v="6"/>
  </r>
  <r>
    <x v="0"/>
    <x v="3"/>
    <s v="EUR"/>
    <n v="1470469938"/>
    <n v="1469173938"/>
    <b v="0"/>
    <n v="249"/>
    <b v="1"/>
    <n v="2.722777777777778"/>
    <n v="98.413654618473899"/>
    <x v="6"/>
  </r>
  <r>
    <x v="0"/>
    <x v="0"/>
    <s v="USD"/>
    <n v="1447862947"/>
    <n v="1445267347"/>
    <b v="0"/>
    <n v="84"/>
    <b v="1"/>
    <n v="1.1268750000000001"/>
    <n v="107.32142857142857"/>
    <x v="6"/>
  </r>
  <r>
    <x v="0"/>
    <x v="0"/>
    <s v="USD"/>
    <n v="1485271968"/>
    <n v="1484667168"/>
    <b v="0"/>
    <n v="197"/>
    <b v="1"/>
    <n v="4.5979999999999999"/>
    <n v="11.67005076142132"/>
    <x v="6"/>
  </r>
  <r>
    <x v="0"/>
    <x v="0"/>
    <s v="USD"/>
    <n v="1462661451"/>
    <n v="1460069451"/>
    <b v="0"/>
    <n v="271"/>
    <b v="1"/>
    <n v="2.8665822784810127"/>
    <n v="41.782287822878232"/>
    <x v="6"/>
  </r>
  <r>
    <x v="0"/>
    <x v="1"/>
    <s v="GBP"/>
    <n v="1479811846"/>
    <n v="1478602246"/>
    <b v="0"/>
    <n v="50"/>
    <b v="1"/>
    <n v="2.2270833333333333"/>
    <n v="21.38"/>
    <x v="6"/>
  </r>
  <r>
    <x v="0"/>
    <x v="1"/>
    <s v="GBP"/>
    <n v="1466377200"/>
    <n v="1463351329"/>
    <b v="0"/>
    <n v="169"/>
    <b v="1"/>
    <n v="6.3613999999999997"/>
    <n v="94.103550295857985"/>
    <x v="6"/>
  </r>
  <r>
    <x v="0"/>
    <x v="0"/>
    <s v="USD"/>
    <n v="1434045687"/>
    <n v="1431453687"/>
    <b v="0"/>
    <n v="205"/>
    <b v="1"/>
    <n v="1.4650000000000001"/>
    <n v="15.721951219512196"/>
    <x v="6"/>
  </r>
  <r>
    <x v="0"/>
    <x v="1"/>
    <s v="GBP"/>
    <n v="1481224736"/>
    <n v="1480360736"/>
    <b v="0"/>
    <n v="206"/>
    <b v="1"/>
    <n v="18.670999999999999"/>
    <n v="90.635922330097088"/>
    <x v="6"/>
  </r>
  <r>
    <x v="0"/>
    <x v="0"/>
    <s v="USD"/>
    <n v="1395876250"/>
    <n v="1393287850"/>
    <b v="0"/>
    <n v="84"/>
    <b v="1"/>
    <n v="3.2692000000000001"/>
    <n v="97.297619047619051"/>
    <x v="6"/>
  </r>
  <r>
    <x v="0"/>
    <x v="2"/>
    <s v="AUD"/>
    <n v="1487093020"/>
    <n v="1485278620"/>
    <b v="0"/>
    <n v="210"/>
    <b v="1"/>
    <n v="7.7949999999999999"/>
    <n v="37.11904761904762"/>
    <x v="6"/>
  </r>
  <r>
    <x v="0"/>
    <x v="0"/>
    <s v="USD"/>
    <n v="1416268800"/>
    <n v="1413295358"/>
    <b v="0"/>
    <n v="181"/>
    <b v="1"/>
    <n v="1.5415151515151515"/>
    <n v="28.104972375690608"/>
    <x v="6"/>
  </r>
  <r>
    <x v="0"/>
    <x v="11"/>
    <s v="SEK"/>
    <n v="1422734313"/>
    <n v="1420919913"/>
    <b v="0"/>
    <n v="60"/>
    <b v="1"/>
    <n v="1.1554666666666666"/>
    <n v="144.43333333333334"/>
    <x v="6"/>
  </r>
  <r>
    <x v="0"/>
    <x v="0"/>
    <s v="USD"/>
    <n v="1463972400"/>
    <n v="1462543114"/>
    <b v="0"/>
    <n v="445"/>
    <b v="1"/>
    <n v="1.8003333333333333"/>
    <n v="24.274157303370785"/>
    <x v="6"/>
  </r>
  <r>
    <x v="0"/>
    <x v="1"/>
    <s v="GBP"/>
    <n v="1479846507"/>
    <n v="1479241707"/>
    <b v="0"/>
    <n v="17"/>
    <b v="1"/>
    <n v="2.9849999999999999"/>
    <n v="35.117647058823529"/>
    <x v="6"/>
  </r>
  <r>
    <x v="0"/>
    <x v="0"/>
    <s v="USD"/>
    <n v="1461722400"/>
    <n v="1460235592"/>
    <b v="0"/>
    <n v="194"/>
    <b v="1"/>
    <n v="3.2026666666666666"/>
    <n v="24.762886597938145"/>
    <x v="6"/>
  </r>
  <r>
    <x v="0"/>
    <x v="0"/>
    <s v="USD"/>
    <n v="1419123600"/>
    <n v="1416945297"/>
    <b v="0"/>
    <n v="404"/>
    <b v="1"/>
    <n v="3.80525"/>
    <n v="188.37871287128712"/>
    <x v="6"/>
  </r>
  <r>
    <x v="0"/>
    <x v="0"/>
    <s v="USD"/>
    <n v="1489283915"/>
    <n v="1486691915"/>
    <b v="0"/>
    <n v="194"/>
    <b v="1"/>
    <n v="1.026"/>
    <n v="148.08247422680412"/>
    <x v="6"/>
  </r>
  <r>
    <x v="0"/>
    <x v="0"/>
    <s v="USD"/>
    <n v="1488862800"/>
    <n v="1486745663"/>
    <b v="0"/>
    <n v="902"/>
    <b v="1"/>
    <n v="18.016400000000001"/>
    <n v="49.934589800443462"/>
    <x v="6"/>
  </r>
  <r>
    <x v="0"/>
    <x v="0"/>
    <s v="USD"/>
    <n v="1484085540"/>
    <n v="1482353513"/>
    <b v="0"/>
    <n v="1670"/>
    <b v="1"/>
    <n v="7.2024800000000004"/>
    <n v="107.82155688622754"/>
    <x v="6"/>
  </r>
  <r>
    <x v="0"/>
    <x v="0"/>
    <s v="USD"/>
    <n v="1481328004"/>
    <n v="1478736004"/>
    <b v="0"/>
    <n v="1328"/>
    <b v="1"/>
    <n v="2.8309000000000002"/>
    <n v="42.63403614457831"/>
    <x v="6"/>
  </r>
  <r>
    <x v="0"/>
    <x v="0"/>
    <s v="USD"/>
    <n v="1449506836"/>
    <n v="1446914836"/>
    <b v="0"/>
    <n v="944"/>
    <b v="1"/>
    <n v="13.566000000000001"/>
    <n v="14.370762711864407"/>
    <x v="6"/>
  </r>
  <r>
    <x v="0"/>
    <x v="5"/>
    <s v="CAD"/>
    <n v="1489320642"/>
    <n v="1487164242"/>
    <b v="0"/>
    <n v="147"/>
    <b v="1"/>
    <n v="2.2035999999999998"/>
    <n v="37.476190476190474"/>
    <x v="6"/>
  </r>
  <r>
    <x v="0"/>
    <x v="0"/>
    <s v="USD"/>
    <n v="1393156857"/>
    <n v="1390564857"/>
    <b v="0"/>
    <n v="99"/>
    <b v="1"/>
    <n v="1.196"/>
    <n v="30.202020202020201"/>
    <x v="6"/>
  </r>
  <r>
    <x v="0"/>
    <x v="1"/>
    <s v="GBP"/>
    <n v="1419259679"/>
    <n v="1416667679"/>
    <b v="0"/>
    <n v="79"/>
    <b v="1"/>
    <n v="4.0776923076923079"/>
    <n v="33.550632911392405"/>
    <x v="6"/>
  </r>
  <r>
    <x v="0"/>
    <x v="0"/>
    <s v="USD"/>
    <n v="1388936289"/>
    <n v="1386344289"/>
    <b v="0"/>
    <n v="75"/>
    <b v="1"/>
    <n v="1.0581826105905425"/>
    <n v="64.74666666666667"/>
    <x v="6"/>
  </r>
  <r>
    <x v="0"/>
    <x v="0"/>
    <s v="USD"/>
    <n v="1330359423"/>
    <n v="1327767423"/>
    <b v="0"/>
    <n v="207"/>
    <b v="1"/>
    <n v="1.4108235294117648"/>
    <n v="57.932367149758456"/>
    <x v="6"/>
  </r>
  <r>
    <x v="0"/>
    <x v="13"/>
    <s v="EUR"/>
    <n v="1451861940"/>
    <n v="1448902867"/>
    <b v="0"/>
    <n v="102"/>
    <b v="1"/>
    <n v="2.7069999999999999"/>
    <n v="53.078431372549019"/>
    <x v="6"/>
  </r>
  <r>
    <x v="0"/>
    <x v="0"/>
    <s v="USD"/>
    <n v="1423022400"/>
    <n v="1421436099"/>
    <b v="0"/>
    <n v="32"/>
    <b v="1"/>
    <n v="1.538"/>
    <n v="48.0625"/>
    <x v="6"/>
  </r>
  <r>
    <x v="0"/>
    <x v="0"/>
    <s v="USD"/>
    <n v="1442501991"/>
    <n v="1439909991"/>
    <b v="0"/>
    <n v="480"/>
    <b v="1"/>
    <n v="4.0357653061224488"/>
    <n v="82.396874999999994"/>
    <x v="6"/>
  </r>
  <r>
    <x v="0"/>
    <x v="0"/>
    <s v="USD"/>
    <n v="1311576600"/>
    <n v="1306219897"/>
    <b v="0"/>
    <n v="11"/>
    <b v="1"/>
    <n v="1.85"/>
    <n v="50.454545454545453"/>
    <x v="4"/>
  </r>
  <r>
    <x v="0"/>
    <x v="0"/>
    <s v="USD"/>
    <n v="1452744686"/>
    <n v="1447560686"/>
    <b v="0"/>
    <n v="12"/>
    <b v="1"/>
    <n v="1.8533333333333333"/>
    <n v="115.83333333333333"/>
    <x v="4"/>
  </r>
  <r>
    <x v="0"/>
    <x v="0"/>
    <s v="USD"/>
    <n v="1336528804"/>
    <n v="1331348404"/>
    <b v="0"/>
    <n v="48"/>
    <b v="1"/>
    <n v="1.0085533333333332"/>
    <n v="63.03458333333333"/>
    <x v="4"/>
  </r>
  <r>
    <x v="0"/>
    <x v="0"/>
    <s v="USD"/>
    <n v="1299902400"/>
    <n v="1297451245"/>
    <b v="0"/>
    <n v="59"/>
    <b v="1"/>
    <n v="1.0622116666666668"/>
    <n v="108.02152542372882"/>
    <x v="4"/>
  </r>
  <r>
    <x v="0"/>
    <x v="0"/>
    <s v="USD"/>
    <n v="1340944043"/>
    <n v="1338352043"/>
    <b v="0"/>
    <n v="79"/>
    <b v="1"/>
    <n v="1.2136666666666667"/>
    <n v="46.088607594936711"/>
    <x v="4"/>
  </r>
  <r>
    <x v="0"/>
    <x v="0"/>
    <s v="USD"/>
    <n v="1378439940"/>
    <n v="1376003254"/>
    <b v="0"/>
    <n v="14"/>
    <b v="1"/>
    <n v="1.0006666666666666"/>
    <n v="107.21428571428571"/>
    <x v="4"/>
  </r>
  <r>
    <x v="0"/>
    <x v="0"/>
    <s v="USD"/>
    <n v="1403539260"/>
    <n v="1401724860"/>
    <b v="0"/>
    <n v="106"/>
    <b v="1"/>
    <n v="1.1997755555555556"/>
    <n v="50.9338679245283"/>
    <x v="4"/>
  </r>
  <r>
    <x v="0"/>
    <x v="0"/>
    <s v="USD"/>
    <n v="1340733600"/>
    <n v="1339098689"/>
    <b v="0"/>
    <n v="25"/>
    <b v="1"/>
    <n v="1.0009999999999999"/>
    <n v="40.04"/>
    <x v="4"/>
  </r>
  <r>
    <x v="0"/>
    <x v="0"/>
    <s v="USD"/>
    <n v="1386372120"/>
    <n v="1382659060"/>
    <b v="0"/>
    <n v="25"/>
    <b v="1"/>
    <n v="1.0740000000000001"/>
    <n v="64.44"/>
    <x v="4"/>
  </r>
  <r>
    <x v="0"/>
    <x v="0"/>
    <s v="USD"/>
    <n v="1259686800"/>
    <n v="1252908330"/>
    <b v="0"/>
    <n v="29"/>
    <b v="1"/>
    <n v="1.0406666666666666"/>
    <n v="53.827586206896555"/>
    <x v="4"/>
  </r>
  <r>
    <x v="0"/>
    <x v="0"/>
    <s v="USD"/>
    <n v="1335153600"/>
    <n v="1332199618"/>
    <b v="0"/>
    <n v="43"/>
    <b v="1"/>
    <n v="1.728"/>
    <n v="100.46511627906976"/>
    <x v="4"/>
  </r>
  <r>
    <x v="0"/>
    <x v="0"/>
    <s v="USD"/>
    <n v="1334767476"/>
    <n v="1332175476"/>
    <b v="0"/>
    <n v="46"/>
    <b v="1"/>
    <n v="1.072505"/>
    <n v="46.630652173913049"/>
    <x v="4"/>
  </r>
  <r>
    <x v="0"/>
    <x v="0"/>
    <s v="USD"/>
    <n v="1348545540"/>
    <n v="1346345999"/>
    <b v="0"/>
    <n v="27"/>
    <b v="1"/>
    <n v="1.0823529411764705"/>
    <n v="34.074074074074076"/>
    <x v="4"/>
  </r>
  <r>
    <x v="0"/>
    <x v="0"/>
    <s v="USD"/>
    <n v="1358702480"/>
    <n v="1356110480"/>
    <b v="0"/>
    <n v="112"/>
    <b v="1"/>
    <n v="1.4608079999999999"/>
    <n v="65.214642857142863"/>
    <x v="4"/>
  </r>
  <r>
    <x v="0"/>
    <x v="0"/>
    <s v="USD"/>
    <n v="1359240856"/>
    <n v="1356648856"/>
    <b v="0"/>
    <n v="34"/>
    <b v="1"/>
    <n v="1.2524999999999999"/>
    <n v="44.205882352941174"/>
    <x v="4"/>
  </r>
  <r>
    <x v="0"/>
    <x v="0"/>
    <s v="USD"/>
    <n v="1330018426"/>
    <n v="1326994426"/>
    <b v="0"/>
    <n v="145"/>
    <b v="1"/>
    <n v="1.4907142857142857"/>
    <n v="71.965517241379317"/>
    <x v="4"/>
  </r>
  <r>
    <x v="0"/>
    <x v="0"/>
    <s v="USD"/>
    <n v="1331697540"/>
    <n v="1328749249"/>
    <b v="0"/>
    <n v="19"/>
    <b v="1"/>
    <n v="1.006"/>
    <n v="52.94736842105263"/>
    <x v="4"/>
  </r>
  <r>
    <x v="0"/>
    <x v="0"/>
    <s v="USD"/>
    <n v="1395861033"/>
    <n v="1393272633"/>
    <b v="0"/>
    <n v="288"/>
    <b v="1"/>
    <n v="1.0507333333333333"/>
    <n v="109.45138888888889"/>
    <x v="4"/>
  </r>
  <r>
    <x v="0"/>
    <x v="0"/>
    <s v="USD"/>
    <n v="1296953209"/>
    <n v="1295657209"/>
    <b v="0"/>
    <n v="14"/>
    <b v="1"/>
    <n v="3.5016666666666665"/>
    <n v="75.035714285714292"/>
    <x v="4"/>
  </r>
  <r>
    <x v="0"/>
    <x v="0"/>
    <s v="USD"/>
    <n v="1340904416"/>
    <n v="1339694816"/>
    <b v="0"/>
    <n v="7"/>
    <b v="1"/>
    <n v="1.0125"/>
    <n v="115.71428571428571"/>
    <x v="4"/>
  </r>
  <r>
    <x v="0"/>
    <x v="0"/>
    <s v="USD"/>
    <n v="1371785496"/>
    <n v="1369193496"/>
    <b v="1"/>
    <n v="211"/>
    <b v="1"/>
    <n v="1.336044"/>
    <n v="31.659810426540286"/>
    <x v="4"/>
  </r>
  <r>
    <x v="0"/>
    <x v="0"/>
    <s v="USD"/>
    <n v="1388473200"/>
    <n v="1385585434"/>
    <b v="1"/>
    <n v="85"/>
    <b v="1"/>
    <n v="1.7065217391304348"/>
    <n v="46.176470588235297"/>
    <x v="4"/>
  </r>
  <r>
    <x v="0"/>
    <x v="0"/>
    <s v="USD"/>
    <n v="1323747596"/>
    <n v="1320287996"/>
    <b v="1"/>
    <n v="103"/>
    <b v="1"/>
    <n v="1.0935829457364341"/>
    <n v="68.481650485436887"/>
    <x v="4"/>
  </r>
  <r>
    <x v="0"/>
    <x v="0"/>
    <s v="USD"/>
    <n v="1293857940"/>
    <n v="1290281691"/>
    <b v="1"/>
    <n v="113"/>
    <b v="1"/>
    <n v="1.0070033333333335"/>
    <n v="53.469203539823013"/>
    <x v="4"/>
  </r>
  <r>
    <x v="0"/>
    <x v="0"/>
    <s v="USD"/>
    <n v="1407520800"/>
    <n v="1405356072"/>
    <b v="1"/>
    <n v="167"/>
    <b v="1"/>
    <n v="1.0122777777777778"/>
    <n v="109.10778443113773"/>
    <x v="4"/>
  </r>
  <r>
    <x v="0"/>
    <x v="0"/>
    <s v="USD"/>
    <n v="1331352129"/>
    <n v="1328760129"/>
    <b v="1"/>
    <n v="73"/>
    <b v="1"/>
    <n v="1.0675857142857144"/>
    <n v="51.185616438356163"/>
    <x v="4"/>
  </r>
  <r>
    <x v="0"/>
    <x v="0"/>
    <s v="USD"/>
    <n v="1336245328"/>
    <n v="1333653333"/>
    <b v="1"/>
    <n v="75"/>
    <b v="1"/>
    <n v="1.0665777537961894"/>
    <n v="27.936800000000002"/>
    <x v="4"/>
  </r>
  <r>
    <x v="0"/>
    <x v="0"/>
    <s v="USD"/>
    <n v="1409274000"/>
    <n v="1406847996"/>
    <b v="1"/>
    <n v="614"/>
    <b v="1"/>
    <n v="1.0130622"/>
    <n v="82.496921824104234"/>
    <x v="4"/>
  </r>
  <r>
    <x v="0"/>
    <x v="0"/>
    <s v="USD"/>
    <n v="1362872537"/>
    <n v="1359848537"/>
    <b v="1"/>
    <n v="107"/>
    <b v="1"/>
    <n v="1.0667450000000001"/>
    <n v="59.817476635514019"/>
    <x v="4"/>
  </r>
  <r>
    <x v="0"/>
    <x v="0"/>
    <s v="USD"/>
    <n v="1363889015"/>
    <n v="1361300615"/>
    <b v="1"/>
    <n v="1224"/>
    <b v="1"/>
    <n v="4.288397837837838"/>
    <n v="64.816470588235291"/>
    <x v="4"/>
  </r>
  <r>
    <x v="0"/>
    <x v="0"/>
    <s v="USD"/>
    <n v="1399421189"/>
    <n v="1396829189"/>
    <b v="1"/>
    <n v="104"/>
    <b v="1"/>
    <n v="1.0411111111111111"/>
    <n v="90.09615384615384"/>
    <x v="4"/>
  </r>
  <r>
    <x v="0"/>
    <x v="0"/>
    <s v="USD"/>
    <n v="1397862000"/>
    <n v="1395155478"/>
    <b v="1"/>
    <n v="79"/>
    <b v="1"/>
    <n v="1.0786666666666667"/>
    <n v="40.962025316455694"/>
    <x v="4"/>
  </r>
  <r>
    <x v="0"/>
    <x v="0"/>
    <s v="USD"/>
    <n v="1336086026"/>
    <n v="1333494026"/>
    <b v="1"/>
    <n v="157"/>
    <b v="1"/>
    <n v="1.7584040000000001"/>
    <n v="56.000127388535034"/>
    <x v="4"/>
  </r>
  <r>
    <x v="0"/>
    <x v="0"/>
    <s v="USD"/>
    <n v="1339074857"/>
    <n v="1336482857"/>
    <b v="1"/>
    <n v="50"/>
    <b v="1"/>
    <n v="1.5697000000000001"/>
    <n v="37.672800000000002"/>
    <x v="4"/>
  </r>
  <r>
    <x v="0"/>
    <x v="0"/>
    <s v="USD"/>
    <n v="1336238743"/>
    <n v="1333646743"/>
    <b v="1"/>
    <n v="64"/>
    <b v="1"/>
    <n v="1.026"/>
    <n v="40.078125"/>
    <x v="4"/>
  </r>
  <r>
    <x v="0"/>
    <x v="0"/>
    <s v="USD"/>
    <n v="1260383040"/>
    <n v="1253726650"/>
    <b v="1"/>
    <n v="200"/>
    <b v="1"/>
    <n v="1.0404266666666666"/>
    <n v="78.031999999999996"/>
    <x v="4"/>
  </r>
  <r>
    <x v="0"/>
    <x v="0"/>
    <s v="USD"/>
    <n v="1266210000"/>
    <n v="1263474049"/>
    <b v="1"/>
    <n v="22"/>
    <b v="1"/>
    <n v="1.04"/>
    <n v="18.90909090909091"/>
    <x v="4"/>
  </r>
  <r>
    <x v="0"/>
    <x v="0"/>
    <s v="USD"/>
    <n v="1253937540"/>
    <n v="1251214014"/>
    <b v="1"/>
    <n v="163"/>
    <b v="1"/>
    <n v="1.2105999999999999"/>
    <n v="37.134969325153371"/>
    <x v="4"/>
  </r>
  <r>
    <x v="0"/>
    <x v="0"/>
    <s v="USD"/>
    <n v="1387072685"/>
    <n v="1384480685"/>
    <b v="1"/>
    <n v="77"/>
    <b v="1"/>
    <n v="1.077"/>
    <n v="41.961038961038959"/>
    <x v="4"/>
  </r>
  <r>
    <x v="0"/>
    <x v="0"/>
    <s v="USD"/>
    <n v="1396463800"/>
    <n v="1393443400"/>
    <b v="1"/>
    <n v="89"/>
    <b v="1"/>
    <n v="1.0866"/>
    <n v="61.044943820224717"/>
    <x v="4"/>
  </r>
  <r>
    <x v="3"/>
    <x v="15"/>
    <s v="EUR"/>
    <n v="1491282901"/>
    <n v="1488694501"/>
    <b v="0"/>
    <n v="64"/>
    <b v="0"/>
    <n v="0.39120962394619685"/>
    <n v="64.53125"/>
    <x v="7"/>
  </r>
  <r>
    <x v="3"/>
    <x v="0"/>
    <s v="USD"/>
    <n v="1491769769"/>
    <n v="1489181369"/>
    <b v="0"/>
    <n v="4"/>
    <b v="0"/>
    <n v="3.1481481481481478E-2"/>
    <n v="21.25"/>
    <x v="7"/>
  </r>
  <r>
    <x v="3"/>
    <x v="0"/>
    <s v="USD"/>
    <n v="1490033247"/>
    <n v="1489428447"/>
    <b v="0"/>
    <n v="4"/>
    <b v="0"/>
    <n v="0.48"/>
    <n v="30"/>
    <x v="7"/>
  </r>
  <r>
    <x v="3"/>
    <x v="1"/>
    <s v="GBP"/>
    <n v="1490559285"/>
    <n v="1487970885"/>
    <b v="0"/>
    <n v="61"/>
    <b v="0"/>
    <n v="0.20733333333333334"/>
    <n v="25.491803278688526"/>
    <x v="7"/>
  </r>
  <r>
    <x v="3"/>
    <x v="0"/>
    <s v="USD"/>
    <n v="1490830331"/>
    <n v="1488241931"/>
    <b v="0"/>
    <n v="7"/>
    <b v="0"/>
    <n v="0.08"/>
    <n v="11.428571428571429"/>
    <x v="7"/>
  </r>
  <r>
    <x v="3"/>
    <x v="0"/>
    <s v="USD"/>
    <n v="1493571600"/>
    <n v="1489106948"/>
    <b v="0"/>
    <n v="1"/>
    <b v="0"/>
    <n v="7.1999999999999998E-3"/>
    <n v="108"/>
    <x v="7"/>
  </r>
  <r>
    <x v="0"/>
    <x v="0"/>
    <s v="USD"/>
    <n v="1409090440"/>
    <n v="1406066440"/>
    <b v="1"/>
    <n v="3355"/>
    <b v="1"/>
    <n v="5.2609431428571432"/>
    <n v="54.883162444113267"/>
    <x v="7"/>
  </r>
  <r>
    <x v="0"/>
    <x v="0"/>
    <s v="USD"/>
    <n v="1434307537"/>
    <n v="1431715537"/>
    <b v="1"/>
    <n v="537"/>
    <b v="1"/>
    <n v="2.5445000000000002"/>
    <n v="47.383612662942269"/>
    <x v="7"/>
  </r>
  <r>
    <x v="0"/>
    <x v="0"/>
    <s v="USD"/>
    <n v="1405609146"/>
    <n v="1403017146"/>
    <b v="1"/>
    <n v="125"/>
    <b v="1"/>
    <n v="1.0591999999999999"/>
    <n v="211.84"/>
    <x v="7"/>
  </r>
  <r>
    <x v="0"/>
    <x v="0"/>
    <s v="USD"/>
    <n v="1451001600"/>
    <n v="1448400943"/>
    <b v="1"/>
    <n v="163"/>
    <b v="1"/>
    <n v="1.0242285714285715"/>
    <n v="219.92638036809817"/>
    <x v="7"/>
  </r>
  <r>
    <x v="0"/>
    <x v="0"/>
    <s v="USD"/>
    <n v="1408320490"/>
    <n v="1405728490"/>
    <b v="1"/>
    <n v="283"/>
    <b v="1"/>
    <n v="1.4431375"/>
    <n v="40.795406360424032"/>
    <x v="7"/>
  </r>
  <r>
    <x v="0"/>
    <x v="0"/>
    <s v="USD"/>
    <n v="1423235071"/>
    <n v="1420643071"/>
    <b v="1"/>
    <n v="352"/>
    <b v="1"/>
    <n v="1.06308"/>
    <n v="75.502840909090907"/>
    <x v="7"/>
  </r>
  <r>
    <x v="0"/>
    <x v="0"/>
    <s v="USD"/>
    <n v="1401385800"/>
    <n v="1399563390"/>
    <b v="1"/>
    <n v="94"/>
    <b v="1"/>
    <n v="2.1216666666666666"/>
    <n v="13.542553191489361"/>
    <x v="7"/>
  </r>
  <r>
    <x v="0"/>
    <x v="0"/>
    <s v="USD"/>
    <n v="1415208840"/>
    <n v="1412611498"/>
    <b v="1"/>
    <n v="67"/>
    <b v="1"/>
    <n v="1.0195000000000001"/>
    <n v="60.865671641791046"/>
    <x v="7"/>
  </r>
  <r>
    <x v="0"/>
    <x v="0"/>
    <s v="USD"/>
    <n v="1402494243"/>
    <n v="1399902243"/>
    <b v="1"/>
    <n v="221"/>
    <b v="1"/>
    <n v="1.0227200000000001"/>
    <n v="115.69230769230769"/>
    <x v="7"/>
  </r>
  <r>
    <x v="0"/>
    <x v="0"/>
    <s v="USD"/>
    <n v="1394316695"/>
    <n v="1390860695"/>
    <b v="1"/>
    <n v="2165"/>
    <b v="1"/>
    <n v="5.2073254999999996"/>
    <n v="48.104623556581984"/>
    <x v="7"/>
  </r>
  <r>
    <x v="0"/>
    <x v="0"/>
    <s v="USD"/>
    <n v="1403796143"/>
    <n v="1401204143"/>
    <b v="1"/>
    <n v="179"/>
    <b v="1"/>
    <n v="1.1065833333333333"/>
    <n v="74.184357541899445"/>
    <x v="7"/>
  </r>
  <r>
    <x v="0"/>
    <x v="0"/>
    <s v="USD"/>
    <n v="1404077484"/>
    <n v="1401485484"/>
    <b v="1"/>
    <n v="123"/>
    <b v="1"/>
    <n v="1.0114333333333334"/>
    <n v="123.34552845528455"/>
    <x v="7"/>
  </r>
  <r>
    <x v="0"/>
    <x v="0"/>
    <s v="USD"/>
    <n v="1482134340"/>
    <n v="1479496309"/>
    <b v="1"/>
    <n v="1104"/>
    <b v="1"/>
    <n v="2.9420799999999998"/>
    <n v="66.623188405797094"/>
    <x v="7"/>
  </r>
  <r>
    <x v="0"/>
    <x v="0"/>
    <s v="USD"/>
    <n v="1477841138"/>
    <n v="1475249138"/>
    <b v="1"/>
    <n v="403"/>
    <b v="1"/>
    <n v="1.0577749999999999"/>
    <n v="104.99007444168734"/>
    <x v="7"/>
  </r>
  <r>
    <x v="1"/>
    <x v="0"/>
    <s v="USD"/>
    <n v="1436729504"/>
    <n v="1434137504"/>
    <b v="0"/>
    <n v="0"/>
    <b v="0"/>
    <n v="0"/>
    <n v="0"/>
    <x v="2"/>
  </r>
  <r>
    <x v="1"/>
    <x v="0"/>
    <s v="USD"/>
    <n v="1412571600"/>
    <n v="1410799870"/>
    <b v="0"/>
    <n v="0"/>
    <b v="0"/>
    <n v="0"/>
    <n v="0"/>
    <x v="2"/>
  </r>
  <r>
    <x v="1"/>
    <x v="0"/>
    <s v="USD"/>
    <n v="1452282420"/>
    <n v="1447962505"/>
    <b v="0"/>
    <n v="1"/>
    <b v="0"/>
    <n v="0.03"/>
    <n v="300"/>
    <x v="2"/>
  </r>
  <r>
    <x v="1"/>
    <x v="5"/>
    <s v="CAD"/>
    <n v="1466789269"/>
    <n v="1464197269"/>
    <b v="0"/>
    <n v="1"/>
    <b v="0"/>
    <n v="1E-3"/>
    <n v="1"/>
    <x v="2"/>
  </r>
  <r>
    <x v="1"/>
    <x v="0"/>
    <s v="USD"/>
    <n v="1427845140"/>
    <n v="1424822556"/>
    <b v="0"/>
    <n v="0"/>
    <b v="0"/>
    <n v="0"/>
    <n v="0"/>
    <x v="2"/>
  </r>
  <r>
    <x v="1"/>
    <x v="0"/>
    <s v="USD"/>
    <n v="1476731431"/>
    <n v="1472843431"/>
    <b v="0"/>
    <n v="3"/>
    <b v="0"/>
    <n v="6.4999999999999997E-4"/>
    <n v="13"/>
    <x v="2"/>
  </r>
  <r>
    <x v="1"/>
    <x v="0"/>
    <s v="USD"/>
    <n v="1472135676"/>
    <n v="1469543676"/>
    <b v="0"/>
    <n v="1"/>
    <b v="0"/>
    <n v="1.4999999999999999E-2"/>
    <n v="15"/>
    <x v="2"/>
  </r>
  <r>
    <x v="1"/>
    <x v="0"/>
    <s v="USD"/>
    <n v="1456006938"/>
    <n v="1450822938"/>
    <b v="0"/>
    <n v="5"/>
    <b v="0"/>
    <n v="3.8571428571428572E-3"/>
    <n v="54"/>
    <x v="2"/>
  </r>
  <r>
    <x v="1"/>
    <x v="11"/>
    <s v="SEK"/>
    <n v="1439318228"/>
    <n v="1436812628"/>
    <b v="0"/>
    <n v="0"/>
    <b v="0"/>
    <n v="0"/>
    <n v="0"/>
    <x v="2"/>
  </r>
  <r>
    <x v="1"/>
    <x v="17"/>
    <s v="EUR"/>
    <n v="1483474370"/>
    <n v="1480882370"/>
    <b v="0"/>
    <n v="0"/>
    <b v="0"/>
    <n v="0"/>
    <n v="0"/>
    <x v="2"/>
  </r>
  <r>
    <x v="1"/>
    <x v="4"/>
    <s v="NZD"/>
    <n v="1430360739"/>
    <n v="1427768739"/>
    <b v="0"/>
    <n v="7"/>
    <b v="0"/>
    <n v="5.7142857142857143E-3"/>
    <n v="15.428571428571429"/>
    <x v="2"/>
  </r>
  <r>
    <x v="1"/>
    <x v="0"/>
    <s v="USD"/>
    <n v="1433603552"/>
    <n v="1428419552"/>
    <b v="0"/>
    <n v="0"/>
    <b v="0"/>
    <n v="0"/>
    <n v="0"/>
    <x v="2"/>
  </r>
  <r>
    <x v="1"/>
    <x v="0"/>
    <s v="USD"/>
    <n v="1429632822"/>
    <n v="1428596022"/>
    <b v="0"/>
    <n v="0"/>
    <b v="0"/>
    <n v="0"/>
    <n v="0"/>
    <x v="2"/>
  </r>
  <r>
    <x v="1"/>
    <x v="0"/>
    <s v="USD"/>
    <n v="1420910460"/>
    <n v="1415726460"/>
    <b v="0"/>
    <n v="1"/>
    <b v="0"/>
    <n v="7.1428571428571429E-4"/>
    <n v="25"/>
    <x v="2"/>
  </r>
  <r>
    <x v="1"/>
    <x v="2"/>
    <s v="AUD"/>
    <n v="1430604136"/>
    <n v="1428012136"/>
    <b v="0"/>
    <n v="2"/>
    <b v="0"/>
    <n v="6.875E-3"/>
    <n v="27.5"/>
    <x v="2"/>
  </r>
  <r>
    <x v="1"/>
    <x v="9"/>
    <s v="EUR"/>
    <n v="1433530104"/>
    <n v="1430938104"/>
    <b v="0"/>
    <n v="0"/>
    <b v="0"/>
    <n v="0"/>
    <n v="0"/>
    <x v="2"/>
  </r>
  <r>
    <x v="1"/>
    <x v="1"/>
    <s v="GBP"/>
    <n v="1445093578"/>
    <n v="1442501578"/>
    <b v="0"/>
    <n v="0"/>
    <b v="0"/>
    <n v="0"/>
    <n v="0"/>
    <x v="2"/>
  </r>
  <r>
    <x v="1"/>
    <x v="1"/>
    <s v="GBP"/>
    <n v="1422664740"/>
    <n v="1417818036"/>
    <b v="0"/>
    <n v="0"/>
    <b v="0"/>
    <n v="0"/>
    <n v="0"/>
    <x v="2"/>
  </r>
  <r>
    <x v="1"/>
    <x v="0"/>
    <s v="USD"/>
    <n v="1438616124"/>
    <n v="1433432124"/>
    <b v="0"/>
    <n v="3"/>
    <b v="0"/>
    <n v="0.14680000000000001"/>
    <n v="367"/>
    <x v="2"/>
  </r>
  <r>
    <x v="1"/>
    <x v="5"/>
    <s v="CAD"/>
    <n v="1454864280"/>
    <n v="1452272280"/>
    <b v="0"/>
    <n v="1"/>
    <b v="0"/>
    <n v="4.0000000000000002E-4"/>
    <n v="2"/>
    <x v="2"/>
  </r>
  <r>
    <x v="1"/>
    <x v="5"/>
    <s v="CAD"/>
    <n v="1462053600"/>
    <n v="1459975008"/>
    <b v="0"/>
    <n v="0"/>
    <b v="0"/>
    <n v="0"/>
    <n v="0"/>
    <x v="2"/>
  </r>
  <r>
    <x v="1"/>
    <x v="0"/>
    <s v="USD"/>
    <n v="1418315470"/>
    <n v="1415723470"/>
    <b v="0"/>
    <n v="2"/>
    <b v="0"/>
    <n v="0.2857142857142857"/>
    <n v="60"/>
    <x v="2"/>
  </r>
  <r>
    <x v="1"/>
    <x v="0"/>
    <s v="USD"/>
    <n v="1451348200"/>
    <n v="1447460200"/>
    <b v="0"/>
    <n v="0"/>
    <b v="0"/>
    <n v="0"/>
    <n v="0"/>
    <x v="2"/>
  </r>
  <r>
    <x v="1"/>
    <x v="0"/>
    <s v="USD"/>
    <n v="1445898356"/>
    <n v="1441146356"/>
    <b v="0"/>
    <n v="0"/>
    <b v="0"/>
    <n v="0"/>
    <n v="0"/>
    <x v="2"/>
  </r>
  <r>
    <x v="1"/>
    <x v="13"/>
    <s v="EUR"/>
    <n v="1453071600"/>
    <n v="1449596425"/>
    <b v="0"/>
    <n v="0"/>
    <b v="0"/>
    <n v="0"/>
    <n v="0"/>
    <x v="2"/>
  </r>
  <r>
    <x v="1"/>
    <x v="1"/>
    <s v="GBP"/>
    <n v="1445431533"/>
    <n v="1442839533"/>
    <b v="0"/>
    <n v="27"/>
    <b v="0"/>
    <n v="0.1052"/>
    <n v="97.407407407407405"/>
    <x v="2"/>
  </r>
  <r>
    <x v="1"/>
    <x v="0"/>
    <s v="USD"/>
    <n v="1461622616"/>
    <n v="1456442216"/>
    <b v="0"/>
    <n v="14"/>
    <b v="0"/>
    <n v="1.34E-2"/>
    <n v="47.857142857142854"/>
    <x v="2"/>
  </r>
  <r>
    <x v="1"/>
    <x v="0"/>
    <s v="USD"/>
    <n v="1429028365"/>
    <n v="1425143965"/>
    <b v="0"/>
    <n v="2"/>
    <b v="0"/>
    <n v="2.5000000000000001E-3"/>
    <n v="50"/>
    <x v="2"/>
  </r>
  <r>
    <x v="1"/>
    <x v="0"/>
    <s v="USD"/>
    <n v="1455132611"/>
    <n v="1452540611"/>
    <b v="0"/>
    <n v="0"/>
    <b v="0"/>
    <n v="0"/>
    <n v="0"/>
    <x v="2"/>
  </r>
  <r>
    <x v="1"/>
    <x v="0"/>
    <s v="USD"/>
    <n v="1418877141"/>
    <n v="1416285141"/>
    <b v="0"/>
    <n v="4"/>
    <b v="0"/>
    <n v="3.2799999999999999E-3"/>
    <n v="20.5"/>
    <x v="2"/>
  </r>
  <r>
    <x v="1"/>
    <x v="0"/>
    <s v="USD"/>
    <n v="1435257596"/>
    <n v="1432665596"/>
    <b v="0"/>
    <n v="0"/>
    <b v="0"/>
    <n v="0"/>
    <n v="0"/>
    <x v="2"/>
  </r>
  <r>
    <x v="1"/>
    <x v="2"/>
    <s v="AUD"/>
    <n v="1429839571"/>
    <n v="1427247571"/>
    <b v="0"/>
    <n v="6"/>
    <b v="0"/>
    <n v="3.272727272727273E-2"/>
    <n v="30"/>
    <x v="2"/>
  </r>
  <r>
    <x v="1"/>
    <x v="11"/>
    <s v="SEK"/>
    <n v="1440863624"/>
    <n v="1438271624"/>
    <b v="0"/>
    <n v="1"/>
    <b v="0"/>
    <n v="5.8823529411764708E-5"/>
    <n v="50"/>
    <x v="2"/>
  </r>
  <r>
    <x v="1"/>
    <x v="0"/>
    <s v="USD"/>
    <n v="1423772060"/>
    <n v="1421180060"/>
    <b v="0"/>
    <n v="1"/>
    <b v="0"/>
    <n v="4.5454545454545455E-4"/>
    <n v="10"/>
    <x v="2"/>
  </r>
  <r>
    <x v="1"/>
    <x v="0"/>
    <s v="USD"/>
    <n v="1473451437"/>
    <n v="1470859437"/>
    <b v="0"/>
    <n v="0"/>
    <b v="0"/>
    <n v="0"/>
    <n v="0"/>
    <x v="2"/>
  </r>
  <r>
    <x v="1"/>
    <x v="0"/>
    <s v="USD"/>
    <n v="1449785566"/>
    <n v="1447193566"/>
    <b v="0"/>
    <n v="4"/>
    <b v="0"/>
    <n v="0.10877666666666666"/>
    <n v="81.582499999999996"/>
    <x v="2"/>
  </r>
  <r>
    <x v="1"/>
    <x v="5"/>
    <s v="CAD"/>
    <n v="1480110783"/>
    <n v="1477515183"/>
    <b v="0"/>
    <n v="0"/>
    <b v="0"/>
    <n v="0"/>
    <n v="0"/>
    <x v="2"/>
  </r>
  <r>
    <x v="1"/>
    <x v="0"/>
    <s v="USD"/>
    <n v="1440548330"/>
    <n v="1438042730"/>
    <b v="0"/>
    <n v="0"/>
    <b v="0"/>
    <n v="0"/>
    <n v="0"/>
    <x v="2"/>
  </r>
  <r>
    <x v="1"/>
    <x v="0"/>
    <s v="USD"/>
    <n v="1444004616"/>
    <n v="1440116616"/>
    <b v="0"/>
    <n v="0"/>
    <b v="0"/>
    <n v="0"/>
    <n v="0"/>
    <x v="2"/>
  </r>
  <r>
    <x v="1"/>
    <x v="0"/>
    <s v="USD"/>
    <n v="1443726142"/>
    <n v="1441134142"/>
    <b v="0"/>
    <n v="3"/>
    <b v="0"/>
    <n v="3.6666666666666666E-3"/>
    <n v="18.333333333333332"/>
    <x v="2"/>
  </r>
  <r>
    <x v="1"/>
    <x v="0"/>
    <s v="USD"/>
    <n v="1428704848"/>
    <n v="1426112848"/>
    <b v="0"/>
    <n v="7"/>
    <b v="0"/>
    <n v="1.8193398957730169E-2"/>
    <n v="224.42857142857142"/>
    <x v="2"/>
  </r>
  <r>
    <x v="1"/>
    <x v="0"/>
    <s v="USD"/>
    <n v="1438662603"/>
    <n v="1436502603"/>
    <b v="0"/>
    <n v="2"/>
    <b v="0"/>
    <n v="2.5000000000000001E-2"/>
    <n v="37.5"/>
    <x v="2"/>
  </r>
  <r>
    <x v="1"/>
    <x v="4"/>
    <s v="NZD"/>
    <n v="1424568107"/>
    <n v="1421976107"/>
    <b v="0"/>
    <n v="3"/>
    <b v="0"/>
    <n v="4.3499999999999997E-2"/>
    <n v="145"/>
    <x v="2"/>
  </r>
  <r>
    <x v="1"/>
    <x v="0"/>
    <s v="USD"/>
    <n v="1415932643"/>
    <n v="1413337043"/>
    <b v="0"/>
    <n v="8"/>
    <b v="0"/>
    <n v="8.0000000000000002E-3"/>
    <n v="1"/>
    <x v="2"/>
  </r>
  <r>
    <x v="1"/>
    <x v="0"/>
    <s v="USD"/>
    <n v="1438793432"/>
    <n v="1436201432"/>
    <b v="0"/>
    <n v="7"/>
    <b v="0"/>
    <n v="1.2123076923076924E-2"/>
    <n v="112.57142857142857"/>
    <x v="2"/>
  </r>
  <r>
    <x v="1"/>
    <x v="5"/>
    <s v="CAD"/>
    <n v="1420920424"/>
    <n v="1415736424"/>
    <b v="0"/>
    <n v="0"/>
    <b v="0"/>
    <n v="0"/>
    <n v="0"/>
    <x v="2"/>
  </r>
  <r>
    <x v="1"/>
    <x v="0"/>
    <s v="USD"/>
    <n v="1469199740"/>
    <n v="1465311740"/>
    <b v="0"/>
    <n v="3"/>
    <b v="0"/>
    <n v="6.8399999999999997E-3"/>
    <n v="342"/>
    <x v="2"/>
  </r>
  <r>
    <x v="1"/>
    <x v="0"/>
    <s v="USD"/>
    <n v="1421350140"/>
    <n v="1418761759"/>
    <b v="0"/>
    <n v="8"/>
    <b v="0"/>
    <n v="1.2513513513513513E-2"/>
    <n v="57.875"/>
    <x v="2"/>
  </r>
  <r>
    <x v="1"/>
    <x v="6"/>
    <s v="EUR"/>
    <n v="1437861540"/>
    <n v="1435160452"/>
    <b v="0"/>
    <n v="1"/>
    <b v="0"/>
    <n v="1.8749999999999999E-3"/>
    <n v="30"/>
    <x v="2"/>
  </r>
  <r>
    <x v="1"/>
    <x v="2"/>
    <s v="AUD"/>
    <n v="1420352264"/>
    <n v="1416896264"/>
    <b v="0"/>
    <n v="0"/>
    <b v="0"/>
    <n v="0"/>
    <n v="0"/>
    <x v="2"/>
  </r>
  <r>
    <x v="1"/>
    <x v="0"/>
    <s v="USD"/>
    <n v="1427825044"/>
    <n v="1425236644"/>
    <b v="0"/>
    <n v="1"/>
    <b v="0"/>
    <n v="1.25E-3"/>
    <n v="25"/>
    <x v="2"/>
  </r>
  <r>
    <x v="1"/>
    <x v="0"/>
    <s v="USD"/>
    <n v="1446087223"/>
    <n v="1443495223"/>
    <b v="0"/>
    <n v="0"/>
    <b v="0"/>
    <n v="0"/>
    <n v="0"/>
    <x v="2"/>
  </r>
  <r>
    <x v="1"/>
    <x v="0"/>
    <s v="USD"/>
    <n v="1439048017"/>
    <n v="1436456017"/>
    <b v="0"/>
    <n v="1"/>
    <b v="0"/>
    <n v="5.0000000000000001E-4"/>
    <n v="50"/>
    <x v="2"/>
  </r>
  <r>
    <x v="1"/>
    <x v="17"/>
    <s v="EUR"/>
    <n v="1424940093"/>
    <n v="1422348093"/>
    <b v="0"/>
    <n v="2"/>
    <b v="0"/>
    <n v="5.9999999999999995E-4"/>
    <n v="1.5"/>
    <x v="2"/>
  </r>
  <r>
    <x v="1"/>
    <x v="0"/>
    <s v="USD"/>
    <n v="1484038620"/>
    <n v="1481597687"/>
    <b v="0"/>
    <n v="0"/>
    <b v="0"/>
    <n v="0"/>
    <n v="0"/>
    <x v="2"/>
  </r>
  <r>
    <x v="1"/>
    <x v="16"/>
    <s v="CHF"/>
    <n v="1444940558"/>
    <n v="1442348558"/>
    <b v="0"/>
    <n v="1"/>
    <b v="0"/>
    <n v="2E-3"/>
    <n v="10"/>
    <x v="2"/>
  </r>
  <r>
    <x v="1"/>
    <x v="0"/>
    <s v="USD"/>
    <n v="1420233256"/>
    <n v="1417641256"/>
    <b v="0"/>
    <n v="0"/>
    <b v="0"/>
    <n v="0"/>
    <n v="0"/>
    <x v="2"/>
  </r>
  <r>
    <x v="1"/>
    <x v="0"/>
    <s v="USD"/>
    <n v="1435874384"/>
    <n v="1433282384"/>
    <b v="0"/>
    <n v="0"/>
    <b v="0"/>
    <n v="0"/>
    <n v="0"/>
    <x v="2"/>
  </r>
  <r>
    <x v="1"/>
    <x v="11"/>
    <s v="SEK"/>
    <n v="1418934506"/>
    <n v="1415910506"/>
    <b v="0"/>
    <n v="0"/>
    <b v="0"/>
    <n v="0"/>
    <n v="0"/>
    <x v="2"/>
  </r>
  <r>
    <x v="1"/>
    <x v="2"/>
    <s v="AUD"/>
    <n v="1460615164"/>
    <n v="1458023164"/>
    <b v="0"/>
    <n v="0"/>
    <b v="0"/>
    <n v="0"/>
    <n v="0"/>
    <x v="2"/>
  </r>
  <r>
    <x v="2"/>
    <x v="0"/>
    <s v="USD"/>
    <n v="1457207096"/>
    <n v="1452023096"/>
    <b v="0"/>
    <n v="9"/>
    <b v="0"/>
    <n v="7.1785714285714283E-3"/>
    <n v="22.333333333333332"/>
    <x v="7"/>
  </r>
  <r>
    <x v="2"/>
    <x v="0"/>
    <s v="USD"/>
    <n v="1431533931"/>
    <n v="1428941931"/>
    <b v="0"/>
    <n v="1"/>
    <b v="0"/>
    <n v="4.3333333333333331E-3"/>
    <n v="52"/>
    <x v="7"/>
  </r>
  <r>
    <x v="2"/>
    <x v="1"/>
    <s v="GBP"/>
    <n v="1459368658"/>
    <n v="1454188258"/>
    <b v="0"/>
    <n v="12"/>
    <b v="0"/>
    <n v="0.16833333333333333"/>
    <n v="16.833333333333332"/>
    <x v="7"/>
  </r>
  <r>
    <x v="2"/>
    <x v="0"/>
    <s v="USD"/>
    <n v="1451782607"/>
    <n v="1449190607"/>
    <b v="0"/>
    <n v="0"/>
    <b v="0"/>
    <n v="0"/>
    <n v="0"/>
    <x v="7"/>
  </r>
  <r>
    <x v="2"/>
    <x v="0"/>
    <s v="USD"/>
    <n v="1472911375"/>
    <n v="1471096975"/>
    <b v="0"/>
    <n v="20"/>
    <b v="0"/>
    <n v="0.22520000000000001"/>
    <n v="56.3"/>
    <x v="7"/>
  </r>
  <r>
    <x v="2"/>
    <x v="0"/>
    <s v="USD"/>
    <n v="1421635190"/>
    <n v="1418179190"/>
    <b v="0"/>
    <n v="16"/>
    <b v="0"/>
    <n v="0.41384615384615386"/>
    <n v="84.0625"/>
    <x v="7"/>
  </r>
  <r>
    <x v="2"/>
    <x v="0"/>
    <s v="USD"/>
    <n v="1428732000"/>
    <n v="1426772928"/>
    <b v="0"/>
    <n v="33"/>
    <b v="0"/>
    <n v="0.25259090909090909"/>
    <n v="168.39393939393941"/>
    <x v="7"/>
  </r>
  <r>
    <x v="2"/>
    <x v="0"/>
    <s v="USD"/>
    <n v="1415247757"/>
    <n v="1412652157"/>
    <b v="0"/>
    <n v="2"/>
    <b v="0"/>
    <n v="2E-3"/>
    <n v="15"/>
    <x v="7"/>
  </r>
  <r>
    <x v="2"/>
    <x v="0"/>
    <s v="USD"/>
    <n v="1439931675"/>
    <n v="1437339675"/>
    <b v="0"/>
    <n v="6"/>
    <b v="0"/>
    <n v="1.84E-2"/>
    <n v="76.666666666666671"/>
    <x v="7"/>
  </r>
  <r>
    <x v="2"/>
    <x v="2"/>
    <s v="AUD"/>
    <n v="1441619275"/>
    <n v="1439027275"/>
    <b v="0"/>
    <n v="0"/>
    <b v="0"/>
    <n v="0"/>
    <n v="0"/>
    <x v="7"/>
  </r>
  <r>
    <x v="2"/>
    <x v="0"/>
    <s v="USD"/>
    <n v="1440524082"/>
    <n v="1437932082"/>
    <b v="0"/>
    <n v="3"/>
    <b v="0"/>
    <n v="6.0400000000000002E-3"/>
    <n v="50.333333333333336"/>
    <x v="7"/>
  </r>
  <r>
    <x v="2"/>
    <x v="6"/>
    <s v="EUR"/>
    <n v="1480185673"/>
    <n v="1476294073"/>
    <b v="0"/>
    <n v="0"/>
    <b v="0"/>
    <n v="0"/>
    <n v="0"/>
    <x v="7"/>
  </r>
  <r>
    <x v="2"/>
    <x v="0"/>
    <s v="USD"/>
    <n v="1401579000"/>
    <n v="1398911882"/>
    <b v="0"/>
    <n v="3"/>
    <b v="0"/>
    <n v="8.3333333333333332E-3"/>
    <n v="8.3333333333333339"/>
    <x v="7"/>
  </r>
  <r>
    <x v="2"/>
    <x v="0"/>
    <s v="USD"/>
    <n v="1440215940"/>
    <n v="1436805660"/>
    <b v="0"/>
    <n v="13"/>
    <b v="0"/>
    <n v="3.0666666666666665E-2"/>
    <n v="35.384615384615387"/>
    <x v="7"/>
  </r>
  <r>
    <x v="2"/>
    <x v="0"/>
    <s v="USD"/>
    <n v="1468615346"/>
    <n v="1466023346"/>
    <b v="0"/>
    <n v="6"/>
    <b v="0"/>
    <n v="5.5833333333333334E-3"/>
    <n v="55.833333333333336"/>
    <x v="7"/>
  </r>
  <r>
    <x v="2"/>
    <x v="0"/>
    <s v="USD"/>
    <n v="1426345200"/>
    <n v="1421343743"/>
    <b v="0"/>
    <n v="1"/>
    <b v="0"/>
    <n v="2.5000000000000001E-4"/>
    <n v="5"/>
    <x v="7"/>
  </r>
  <r>
    <x v="2"/>
    <x v="0"/>
    <s v="USD"/>
    <n v="1407705187"/>
    <n v="1405113187"/>
    <b v="0"/>
    <n v="0"/>
    <b v="0"/>
    <n v="0"/>
    <n v="0"/>
    <x v="7"/>
  </r>
  <r>
    <x v="2"/>
    <x v="0"/>
    <s v="USD"/>
    <n v="1427225644"/>
    <n v="1422045244"/>
    <b v="0"/>
    <n v="5"/>
    <b v="0"/>
    <n v="2.0000000000000001E-4"/>
    <n v="1"/>
    <x v="7"/>
  </r>
  <r>
    <x v="2"/>
    <x v="0"/>
    <s v="USD"/>
    <n v="1424281389"/>
    <n v="1419097389"/>
    <b v="0"/>
    <n v="0"/>
    <b v="0"/>
    <n v="0"/>
    <n v="0"/>
    <x v="7"/>
  </r>
  <r>
    <x v="2"/>
    <x v="0"/>
    <s v="USD"/>
    <n v="1415583695"/>
    <n v="1410396095"/>
    <b v="0"/>
    <n v="36"/>
    <b v="0"/>
    <n v="0.14825133372851215"/>
    <n v="69.472222222222229"/>
    <x v="7"/>
  </r>
  <r>
    <x v="2"/>
    <x v="0"/>
    <s v="USD"/>
    <n v="1424536196"/>
    <n v="1421944196"/>
    <b v="0"/>
    <n v="1"/>
    <b v="0"/>
    <n v="1.6666666666666666E-4"/>
    <n v="1"/>
    <x v="7"/>
  </r>
  <r>
    <x v="2"/>
    <x v="0"/>
    <s v="USD"/>
    <n v="1426091036"/>
    <n v="1423502636"/>
    <b v="0"/>
    <n v="1"/>
    <b v="0"/>
    <n v="2E-3"/>
    <n v="1"/>
    <x v="7"/>
  </r>
  <r>
    <x v="2"/>
    <x v="0"/>
    <s v="USD"/>
    <n v="1420044890"/>
    <n v="1417452890"/>
    <b v="0"/>
    <n v="1"/>
    <b v="0"/>
    <n v="1.3333333333333334E-4"/>
    <n v="8"/>
    <x v="7"/>
  </r>
  <r>
    <x v="2"/>
    <x v="0"/>
    <s v="USD"/>
    <n v="1414445108"/>
    <n v="1411853108"/>
    <b v="0"/>
    <n v="9"/>
    <b v="0"/>
    <n v="1.24E-2"/>
    <n v="34.444444444444443"/>
    <x v="7"/>
  </r>
  <r>
    <x v="2"/>
    <x v="0"/>
    <s v="USD"/>
    <n v="1464386640"/>
    <n v="1463090149"/>
    <b v="0"/>
    <n v="1"/>
    <b v="0"/>
    <n v="2.8571428571428574E-4"/>
    <n v="1"/>
    <x v="7"/>
  </r>
  <r>
    <x v="2"/>
    <x v="0"/>
    <s v="USD"/>
    <n v="1439006692"/>
    <n v="1433822692"/>
    <b v="0"/>
    <n v="0"/>
    <b v="0"/>
    <n v="0"/>
    <n v="0"/>
    <x v="7"/>
  </r>
  <r>
    <x v="2"/>
    <x v="0"/>
    <s v="USD"/>
    <n v="1458715133"/>
    <n v="1455262733"/>
    <b v="0"/>
    <n v="1"/>
    <b v="0"/>
    <n v="2.0000000000000002E-5"/>
    <n v="1"/>
    <x v="7"/>
  </r>
  <r>
    <x v="2"/>
    <x v="0"/>
    <s v="USD"/>
    <n v="1426182551"/>
    <n v="1423594151"/>
    <b v="0"/>
    <n v="1"/>
    <b v="0"/>
    <n v="2.8571428571428571E-5"/>
    <n v="1"/>
    <x v="7"/>
  </r>
  <r>
    <x v="2"/>
    <x v="10"/>
    <s v="NOK"/>
    <n v="1486313040"/>
    <n v="1483131966"/>
    <b v="0"/>
    <n v="4"/>
    <b v="0"/>
    <n v="1.4321428571428572E-2"/>
    <n v="501.25"/>
    <x v="7"/>
  </r>
  <r>
    <x v="2"/>
    <x v="0"/>
    <s v="USD"/>
    <n v="1455246504"/>
    <n v="1452654504"/>
    <b v="0"/>
    <n v="2"/>
    <b v="0"/>
    <n v="7.0000000000000001E-3"/>
    <n v="10.5"/>
    <x v="7"/>
  </r>
  <r>
    <x v="2"/>
    <x v="0"/>
    <s v="USD"/>
    <n v="1467080613"/>
    <n v="1461896613"/>
    <b v="0"/>
    <n v="2"/>
    <b v="0"/>
    <n v="2.0000000000000002E-5"/>
    <n v="1"/>
    <x v="7"/>
  </r>
  <r>
    <x v="2"/>
    <x v="0"/>
    <s v="USD"/>
    <n v="1425791697"/>
    <n v="1423199697"/>
    <b v="0"/>
    <n v="2"/>
    <b v="0"/>
    <n v="1.4285714285714287E-4"/>
    <n v="1"/>
    <x v="7"/>
  </r>
  <r>
    <x v="2"/>
    <x v="0"/>
    <s v="USD"/>
    <n v="1456608943"/>
    <n v="1454016943"/>
    <b v="0"/>
    <n v="0"/>
    <b v="0"/>
    <n v="0"/>
    <n v="0"/>
    <x v="7"/>
  </r>
  <r>
    <x v="2"/>
    <x v="0"/>
    <s v="USD"/>
    <n v="1438662474"/>
    <n v="1435206474"/>
    <b v="0"/>
    <n v="2"/>
    <b v="0"/>
    <n v="1.2999999999999999E-3"/>
    <n v="13"/>
    <x v="7"/>
  </r>
  <r>
    <x v="2"/>
    <x v="11"/>
    <s v="SEK"/>
    <n v="1444027186"/>
    <n v="1441435186"/>
    <b v="0"/>
    <n v="4"/>
    <b v="0"/>
    <n v="4.8960000000000002E-3"/>
    <n v="306"/>
    <x v="7"/>
  </r>
  <r>
    <x v="2"/>
    <x v="5"/>
    <s v="CAD"/>
    <n v="1454078770"/>
    <n v="1448894770"/>
    <b v="0"/>
    <n v="2"/>
    <b v="0"/>
    <n v="3.8461538461538462E-4"/>
    <n v="22.5"/>
    <x v="7"/>
  </r>
  <r>
    <x v="2"/>
    <x v="0"/>
    <s v="USD"/>
    <n v="1426615200"/>
    <n v="1422400188"/>
    <b v="0"/>
    <n v="0"/>
    <b v="0"/>
    <n v="0"/>
    <n v="0"/>
    <x v="7"/>
  </r>
  <r>
    <x v="2"/>
    <x v="0"/>
    <s v="USD"/>
    <n v="1449529062"/>
    <n v="1444341462"/>
    <b v="0"/>
    <n v="1"/>
    <b v="0"/>
    <n v="3.3333333333333335E-3"/>
    <n v="50"/>
    <x v="7"/>
  </r>
  <r>
    <x v="2"/>
    <x v="0"/>
    <s v="USD"/>
    <n v="1445197129"/>
    <n v="1442605129"/>
    <b v="0"/>
    <n v="0"/>
    <b v="0"/>
    <n v="0"/>
    <n v="0"/>
    <x v="7"/>
  </r>
  <r>
    <x v="2"/>
    <x v="18"/>
    <s v="EUR"/>
    <n v="1455399313"/>
    <n v="1452807313"/>
    <b v="0"/>
    <n v="2"/>
    <b v="0"/>
    <n v="2E-3"/>
    <n v="5"/>
    <x v="7"/>
  </r>
  <r>
    <x v="0"/>
    <x v="0"/>
    <s v="USD"/>
    <n v="1437627540"/>
    <n v="1435806054"/>
    <b v="0"/>
    <n v="109"/>
    <b v="1"/>
    <n v="1.0788"/>
    <n v="74.22935779816514"/>
    <x v="7"/>
  </r>
  <r>
    <x v="0"/>
    <x v="0"/>
    <s v="USD"/>
    <n v="1426777228"/>
    <n v="1424188828"/>
    <b v="0"/>
    <n v="372"/>
    <b v="1"/>
    <n v="1.2594166666666666"/>
    <n v="81.252688172043008"/>
    <x v="7"/>
  </r>
  <r>
    <x v="0"/>
    <x v="0"/>
    <s v="USD"/>
    <n v="1408114822"/>
    <n v="1405522822"/>
    <b v="0"/>
    <n v="311"/>
    <b v="1"/>
    <n v="2.0251494999999999"/>
    <n v="130.23469453376205"/>
    <x v="7"/>
  </r>
  <r>
    <x v="0"/>
    <x v="0"/>
    <s v="USD"/>
    <n v="1464199591"/>
    <n v="1461607591"/>
    <b v="0"/>
    <n v="61"/>
    <b v="1"/>
    <n v="1.0860000000000001"/>
    <n v="53.409836065573771"/>
    <x v="7"/>
  </r>
  <r>
    <x v="0"/>
    <x v="0"/>
    <s v="USD"/>
    <n v="1443242021"/>
    <n v="1440650021"/>
    <b v="0"/>
    <n v="115"/>
    <b v="1"/>
    <n v="1.728"/>
    <n v="75.130434782608702"/>
    <x v="7"/>
  </r>
  <r>
    <x v="0"/>
    <x v="0"/>
    <s v="USD"/>
    <n v="1480174071"/>
    <n v="1477578471"/>
    <b v="0"/>
    <n v="111"/>
    <b v="1"/>
    <n v="1.6798"/>
    <n v="75.666666666666671"/>
    <x v="7"/>
  </r>
  <r>
    <x v="0"/>
    <x v="0"/>
    <s v="USD"/>
    <n v="1478923200"/>
    <n v="1476184593"/>
    <b v="0"/>
    <n v="337"/>
    <b v="1"/>
    <n v="4.2720000000000002"/>
    <n v="31.691394658753708"/>
    <x v="7"/>
  </r>
  <r>
    <x v="0"/>
    <x v="0"/>
    <s v="USD"/>
    <n v="1472621760"/>
    <n v="1472110513"/>
    <b v="0"/>
    <n v="9"/>
    <b v="1"/>
    <n v="1.075"/>
    <n v="47.777777777777779"/>
    <x v="7"/>
  </r>
  <r>
    <x v="0"/>
    <x v="0"/>
    <s v="USD"/>
    <n v="1417321515"/>
    <n v="1414725915"/>
    <b v="0"/>
    <n v="120"/>
    <b v="1"/>
    <n v="1.08"/>
    <n v="90"/>
    <x v="7"/>
  </r>
  <r>
    <x v="0"/>
    <x v="0"/>
    <s v="USD"/>
    <n v="1414465860"/>
    <n v="1411177456"/>
    <b v="0"/>
    <n v="102"/>
    <b v="1"/>
    <n v="1.0153353333333335"/>
    <n v="149.31401960784314"/>
    <x v="7"/>
  </r>
  <r>
    <x v="0"/>
    <x v="0"/>
    <s v="USD"/>
    <n v="1488750490"/>
    <n v="1487022490"/>
    <b v="0"/>
    <n v="186"/>
    <b v="1"/>
    <n v="1.1545000000000001"/>
    <n v="62.06989247311828"/>
    <x v="7"/>
  </r>
  <r>
    <x v="0"/>
    <x v="0"/>
    <s v="USD"/>
    <n v="1451430000"/>
    <n v="1448914500"/>
    <b v="0"/>
    <n v="15"/>
    <b v="1"/>
    <n v="1.335"/>
    <n v="53.4"/>
    <x v="7"/>
  </r>
  <r>
    <x v="0"/>
    <x v="0"/>
    <s v="USD"/>
    <n v="1486053409"/>
    <n v="1483461409"/>
    <b v="0"/>
    <n v="67"/>
    <b v="1"/>
    <n v="1.5469999999999999"/>
    <n v="69.268656716417908"/>
    <x v="7"/>
  </r>
  <r>
    <x v="0"/>
    <x v="0"/>
    <s v="USD"/>
    <n v="1489207808"/>
    <n v="1486183808"/>
    <b v="0"/>
    <n v="130"/>
    <b v="1"/>
    <n v="1.0084571428571429"/>
    <n v="271.50769230769231"/>
    <x v="7"/>
  </r>
  <r>
    <x v="0"/>
    <x v="0"/>
    <s v="USD"/>
    <n v="1461177950"/>
    <n v="1458758750"/>
    <b v="0"/>
    <n v="16"/>
    <b v="1"/>
    <n v="1.82"/>
    <n v="34.125"/>
    <x v="7"/>
  </r>
  <r>
    <x v="0"/>
    <x v="0"/>
    <s v="USD"/>
    <n v="1488063839"/>
    <n v="1485471839"/>
    <b v="0"/>
    <n v="67"/>
    <b v="1"/>
    <n v="1.8086666666666666"/>
    <n v="40.492537313432834"/>
    <x v="7"/>
  </r>
  <r>
    <x v="0"/>
    <x v="0"/>
    <s v="USD"/>
    <n v="1458826056"/>
    <n v="1456237656"/>
    <b v="0"/>
    <n v="124"/>
    <b v="1"/>
    <n v="1.0230434782608695"/>
    <n v="189.75806451612902"/>
    <x v="7"/>
  </r>
  <r>
    <x v="0"/>
    <x v="0"/>
    <s v="USD"/>
    <n v="1465498800"/>
    <n v="1462481718"/>
    <b v="0"/>
    <n v="80"/>
    <b v="1"/>
    <n v="1.1017999999999999"/>
    <n v="68.862499999999997"/>
    <x v="7"/>
  </r>
  <r>
    <x v="0"/>
    <x v="0"/>
    <s v="USD"/>
    <n v="1458742685"/>
    <n v="1454858285"/>
    <b v="0"/>
    <n v="282"/>
    <b v="1"/>
    <n v="1.0225"/>
    <n v="108.77659574468085"/>
    <x v="7"/>
  </r>
  <r>
    <x v="0"/>
    <x v="0"/>
    <s v="USD"/>
    <n v="1483417020"/>
    <n v="1480480167"/>
    <b v="0"/>
    <n v="68"/>
    <b v="1"/>
    <n v="1.0078823529411765"/>
    <n v="125.98529411764706"/>
    <x v="7"/>
  </r>
  <r>
    <x v="0"/>
    <x v="0"/>
    <s v="USD"/>
    <n v="1317438000"/>
    <n v="1314577097"/>
    <b v="0"/>
    <n v="86"/>
    <b v="1"/>
    <n v="1.038"/>
    <n v="90.523255813953483"/>
    <x v="4"/>
  </r>
  <r>
    <x v="0"/>
    <x v="0"/>
    <s v="USD"/>
    <n v="1342672096"/>
    <n v="1340944096"/>
    <b v="0"/>
    <n v="115"/>
    <b v="1"/>
    <n v="1.1070833333333334"/>
    <n v="28.880434782608695"/>
    <x v="4"/>
  </r>
  <r>
    <x v="0"/>
    <x v="0"/>
    <s v="USD"/>
    <n v="1366138800"/>
    <n v="1362710425"/>
    <b v="0"/>
    <n v="75"/>
    <b v="1"/>
    <n v="1.1625000000000001"/>
    <n v="31"/>
    <x v="4"/>
  </r>
  <r>
    <x v="0"/>
    <x v="5"/>
    <s v="CAD"/>
    <n v="1443641340"/>
    <n v="1441143397"/>
    <b v="0"/>
    <n v="43"/>
    <b v="1"/>
    <n v="1.111"/>
    <n v="51.674418604651166"/>
    <x v="4"/>
  </r>
  <r>
    <x v="0"/>
    <x v="0"/>
    <s v="USD"/>
    <n v="1348420548"/>
    <n v="1345828548"/>
    <b v="0"/>
    <n v="48"/>
    <b v="1"/>
    <n v="1.8014285714285714"/>
    <n v="26.270833333333332"/>
    <x v="4"/>
  </r>
  <r>
    <x v="0"/>
    <x v="0"/>
    <s v="USD"/>
    <n v="1368066453"/>
    <n v="1365474453"/>
    <b v="0"/>
    <n v="52"/>
    <b v="1"/>
    <n v="1"/>
    <n v="48.07692307692308"/>
    <x v="4"/>
  </r>
  <r>
    <x v="0"/>
    <x v="0"/>
    <s v="USD"/>
    <n v="1336669200"/>
    <n v="1335473931"/>
    <b v="0"/>
    <n v="43"/>
    <b v="1"/>
    <n v="1.1850000000000001"/>
    <n v="27.558139534883722"/>
    <x v="4"/>
  </r>
  <r>
    <x v="0"/>
    <x v="0"/>
    <s v="USD"/>
    <n v="1351400400"/>
    <n v="1348285321"/>
    <b v="0"/>
    <n v="58"/>
    <b v="1"/>
    <n v="1.0721700000000001"/>
    <n v="36.97137931034483"/>
    <x v="4"/>
  </r>
  <r>
    <x v="0"/>
    <x v="0"/>
    <s v="USD"/>
    <n v="1297160329"/>
    <n v="1295000329"/>
    <b v="0"/>
    <n v="47"/>
    <b v="1"/>
    <n v="1.1366666666666667"/>
    <n v="29.021276595744681"/>
    <x v="4"/>
  </r>
  <r>
    <x v="0"/>
    <x v="0"/>
    <s v="USD"/>
    <n v="1337824055"/>
    <n v="1335232055"/>
    <b v="0"/>
    <n v="36"/>
    <b v="1"/>
    <n v="1.0316400000000001"/>
    <n v="28.65666666666667"/>
    <x v="4"/>
  </r>
  <r>
    <x v="0"/>
    <x v="0"/>
    <s v="USD"/>
    <n v="1327535392"/>
    <n v="1324079392"/>
    <b v="0"/>
    <n v="17"/>
    <b v="1"/>
    <n v="1.28"/>
    <n v="37.647058823529413"/>
    <x v="4"/>
  </r>
  <r>
    <x v="0"/>
    <x v="0"/>
    <s v="USD"/>
    <n v="1283562180"/>
    <n v="1277433980"/>
    <b v="0"/>
    <n v="104"/>
    <b v="1"/>
    <n v="1.3576026666666667"/>
    <n v="97.904038461538462"/>
    <x v="4"/>
  </r>
  <r>
    <x v="0"/>
    <x v="0"/>
    <s v="USD"/>
    <n v="1352573869"/>
    <n v="1349978269"/>
    <b v="0"/>
    <n v="47"/>
    <b v="1"/>
    <n v="1"/>
    <n v="42.553191489361701"/>
    <x v="4"/>
  </r>
  <r>
    <x v="0"/>
    <x v="0"/>
    <s v="USD"/>
    <n v="1286756176"/>
    <n v="1282868176"/>
    <b v="0"/>
    <n v="38"/>
    <b v="1"/>
    <n v="1.0000360000000001"/>
    <n v="131.58368421052631"/>
    <x v="4"/>
  </r>
  <r>
    <x v="0"/>
    <x v="0"/>
    <s v="USD"/>
    <n v="1278799200"/>
    <n v="1273647255"/>
    <b v="0"/>
    <n v="81"/>
    <b v="1"/>
    <n v="1.0471999999999999"/>
    <n v="32.320987654320987"/>
    <x v="4"/>
  </r>
  <r>
    <x v="0"/>
    <x v="0"/>
    <s v="USD"/>
    <n v="1415004770"/>
    <n v="1412149970"/>
    <b v="0"/>
    <n v="55"/>
    <b v="1"/>
    <n v="1.050225"/>
    <n v="61.103999999999999"/>
    <x v="4"/>
  </r>
  <r>
    <x v="0"/>
    <x v="0"/>
    <s v="USD"/>
    <n v="1344789345"/>
    <n v="1340901345"/>
    <b v="0"/>
    <n v="41"/>
    <b v="1"/>
    <n v="1.7133333333333334"/>
    <n v="31.341463414634145"/>
    <x v="4"/>
  </r>
  <r>
    <x v="0"/>
    <x v="0"/>
    <s v="USD"/>
    <n v="1358117313"/>
    <n v="1355525313"/>
    <b v="0"/>
    <n v="79"/>
    <b v="1"/>
    <n v="1.2749999999999999"/>
    <n v="129.1139240506329"/>
    <x v="4"/>
  </r>
  <r>
    <x v="0"/>
    <x v="0"/>
    <s v="USD"/>
    <n v="1343440800"/>
    <n v="1342545994"/>
    <b v="0"/>
    <n v="16"/>
    <b v="1"/>
    <n v="1.3344333333333334"/>
    <n v="25.020624999999999"/>
    <x v="4"/>
  </r>
  <r>
    <x v="0"/>
    <x v="0"/>
    <s v="USD"/>
    <n v="1444516084"/>
    <n v="1439332084"/>
    <b v="0"/>
    <n v="8"/>
    <b v="1"/>
    <n v="1"/>
    <n v="250"/>
    <x v="4"/>
  </r>
  <r>
    <x v="0"/>
    <x v="0"/>
    <s v="USD"/>
    <n v="1335799808"/>
    <n v="1333207808"/>
    <b v="0"/>
    <n v="95"/>
    <b v="1"/>
    <n v="1.1291099999999998"/>
    <n v="47.541473684210523"/>
    <x v="4"/>
  </r>
  <r>
    <x v="0"/>
    <x v="0"/>
    <s v="USD"/>
    <n v="1312224383"/>
    <n v="1308336383"/>
    <b v="0"/>
    <n v="25"/>
    <b v="1"/>
    <n v="1.0009999999999999"/>
    <n v="40.04"/>
    <x v="4"/>
  </r>
  <r>
    <x v="0"/>
    <x v="0"/>
    <s v="USD"/>
    <n v="1335891603"/>
    <n v="1330711203"/>
    <b v="0"/>
    <n v="19"/>
    <b v="1"/>
    <n v="1.1372727272727272"/>
    <n v="65.84210526315789"/>
    <x v="4"/>
  </r>
  <r>
    <x v="0"/>
    <x v="0"/>
    <s v="USD"/>
    <n v="1316124003"/>
    <n v="1313532003"/>
    <b v="0"/>
    <n v="90"/>
    <b v="1"/>
    <n v="1.1931742857142855"/>
    <n v="46.401222222222216"/>
    <x v="4"/>
  </r>
  <r>
    <x v="0"/>
    <x v="0"/>
    <s v="USD"/>
    <n v="1318463879"/>
    <n v="1315439879"/>
    <b v="0"/>
    <n v="41"/>
    <b v="1"/>
    <n v="1.0325"/>
    <n v="50.365853658536587"/>
    <x v="4"/>
  </r>
  <r>
    <x v="0"/>
    <x v="0"/>
    <s v="USD"/>
    <n v="1335113976"/>
    <n v="1332521976"/>
    <b v="0"/>
    <n v="30"/>
    <b v="1"/>
    <n v="2.6566666666666667"/>
    <n v="26.566666666666666"/>
    <x v="4"/>
  </r>
  <r>
    <x v="0"/>
    <x v="0"/>
    <s v="USD"/>
    <n v="1338083997"/>
    <n v="1335491997"/>
    <b v="0"/>
    <n v="38"/>
    <b v="1"/>
    <n v="1.0005066666666667"/>
    <n v="39.493684210526318"/>
    <x v="4"/>
  </r>
  <r>
    <x v="0"/>
    <x v="0"/>
    <s v="USD"/>
    <n v="1321459908"/>
    <n v="1318864308"/>
    <b v="0"/>
    <n v="65"/>
    <b v="1"/>
    <n v="1.0669999999999999"/>
    <n v="49.246153846153845"/>
    <x v="4"/>
  </r>
  <r>
    <x v="0"/>
    <x v="0"/>
    <s v="USD"/>
    <n v="1368117239"/>
    <n v="1365525239"/>
    <b v="0"/>
    <n v="75"/>
    <b v="1"/>
    <n v="1.3367142857142857"/>
    <n v="62.38"/>
    <x v="4"/>
  </r>
  <r>
    <x v="0"/>
    <x v="0"/>
    <s v="USD"/>
    <n v="1340429276"/>
    <n v="1335245276"/>
    <b v="0"/>
    <n v="16"/>
    <b v="1"/>
    <n v="1.214"/>
    <n v="37.9375"/>
    <x v="4"/>
  </r>
  <r>
    <x v="0"/>
    <x v="0"/>
    <s v="USD"/>
    <n v="1295142660"/>
    <n v="1293739714"/>
    <b v="0"/>
    <n v="10"/>
    <b v="1"/>
    <n v="1.032"/>
    <n v="51.6"/>
    <x v="4"/>
  </r>
  <r>
    <x v="0"/>
    <x v="0"/>
    <s v="USD"/>
    <n v="1339840740"/>
    <n v="1335397188"/>
    <b v="0"/>
    <n v="27"/>
    <b v="1"/>
    <n v="1.25"/>
    <n v="27.777777777777779"/>
    <x v="4"/>
  </r>
  <r>
    <x v="0"/>
    <x v="0"/>
    <s v="USD"/>
    <n v="1367208140"/>
    <n v="1363320140"/>
    <b v="0"/>
    <n v="259"/>
    <b v="1"/>
    <n v="1.2869999999999999"/>
    <n v="99.382239382239376"/>
    <x v="4"/>
  </r>
  <r>
    <x v="0"/>
    <x v="0"/>
    <s v="USD"/>
    <n v="1337786944"/>
    <n v="1335194944"/>
    <b v="0"/>
    <n v="39"/>
    <b v="1"/>
    <n v="1.0100533333333332"/>
    <n v="38.848205128205123"/>
    <x v="4"/>
  </r>
  <r>
    <x v="0"/>
    <x v="0"/>
    <s v="USD"/>
    <n v="1339022575"/>
    <n v="1336430575"/>
    <b v="0"/>
    <n v="42"/>
    <b v="1"/>
    <n v="1.2753666666666665"/>
    <n v="45.548809523809524"/>
    <x v="4"/>
  </r>
  <r>
    <x v="0"/>
    <x v="0"/>
    <s v="USD"/>
    <n v="1364597692"/>
    <n v="1361577292"/>
    <b v="0"/>
    <n v="10"/>
    <b v="1"/>
    <n v="1"/>
    <n v="600"/>
    <x v="4"/>
  </r>
  <r>
    <x v="0"/>
    <x v="0"/>
    <s v="USD"/>
    <n v="1312578338"/>
    <n v="1309986338"/>
    <b v="0"/>
    <n v="56"/>
    <b v="1"/>
    <n v="1.127715"/>
    <n v="80.551071428571419"/>
    <x v="4"/>
  </r>
  <r>
    <x v="0"/>
    <x v="0"/>
    <s v="USD"/>
    <n v="1422400387"/>
    <n v="1421190787"/>
    <b v="0"/>
    <n v="20"/>
    <b v="1"/>
    <n v="1.056"/>
    <n v="52.8"/>
    <x v="4"/>
  </r>
  <r>
    <x v="0"/>
    <x v="0"/>
    <s v="USD"/>
    <n v="1356976800"/>
    <n v="1352820837"/>
    <b v="0"/>
    <n v="170"/>
    <b v="1"/>
    <n v="2.0262500000000001"/>
    <n v="47.676470588235297"/>
    <x v="4"/>
  </r>
  <r>
    <x v="0"/>
    <x v="0"/>
    <s v="USD"/>
    <n v="1340476375"/>
    <n v="1337884375"/>
    <b v="0"/>
    <n v="29"/>
    <b v="1"/>
    <n v="1.1333333333333333"/>
    <n v="23.448275862068964"/>
    <x v="4"/>
  </r>
  <r>
    <x v="2"/>
    <x v="5"/>
    <s v="CAD"/>
    <n v="1443379104"/>
    <n v="1440787104"/>
    <b v="0"/>
    <n v="7"/>
    <b v="0"/>
    <n v="2.5545454545454545E-2"/>
    <n v="40.142857142857146"/>
    <x v="7"/>
  </r>
  <r>
    <x v="2"/>
    <x v="0"/>
    <s v="USD"/>
    <n v="1411328918"/>
    <n v="1407440918"/>
    <b v="0"/>
    <n v="5"/>
    <b v="0"/>
    <n v="7.8181818181818181E-4"/>
    <n v="17.2"/>
    <x v="7"/>
  </r>
  <r>
    <x v="2"/>
    <x v="0"/>
    <s v="USD"/>
    <n v="1465333560"/>
    <n v="1462743308"/>
    <b v="0"/>
    <n v="0"/>
    <b v="0"/>
    <n v="0"/>
    <n v="0"/>
    <x v="7"/>
  </r>
  <r>
    <x v="2"/>
    <x v="0"/>
    <s v="USD"/>
    <n v="1416014534"/>
    <n v="1413418934"/>
    <b v="0"/>
    <n v="0"/>
    <b v="0"/>
    <n v="0"/>
    <n v="0"/>
    <x v="7"/>
  </r>
  <r>
    <x v="2"/>
    <x v="0"/>
    <s v="USD"/>
    <n v="1426292416"/>
    <n v="1423704016"/>
    <b v="0"/>
    <n v="0"/>
    <b v="0"/>
    <n v="0"/>
    <n v="0"/>
    <x v="7"/>
  </r>
  <r>
    <x v="2"/>
    <x v="1"/>
    <s v="GBP"/>
    <n v="1443906000"/>
    <n v="1441955269"/>
    <b v="0"/>
    <n v="2"/>
    <b v="0"/>
    <n v="6.0000000000000001E-3"/>
    <n v="15"/>
    <x v="7"/>
  </r>
  <r>
    <x v="2"/>
    <x v="0"/>
    <s v="USD"/>
    <n v="1431308704"/>
    <n v="1428716704"/>
    <b v="0"/>
    <n v="0"/>
    <b v="0"/>
    <n v="0"/>
    <n v="0"/>
    <x v="7"/>
  </r>
  <r>
    <x v="2"/>
    <x v="0"/>
    <s v="USD"/>
    <n v="1408056634"/>
    <n v="1405464634"/>
    <b v="0"/>
    <n v="0"/>
    <b v="0"/>
    <n v="0"/>
    <n v="0"/>
    <x v="7"/>
  </r>
  <r>
    <x v="2"/>
    <x v="1"/>
    <s v="GBP"/>
    <n v="1429554349"/>
    <n v="1424719549"/>
    <b v="0"/>
    <n v="28"/>
    <b v="0"/>
    <n v="1.0526315789473684E-2"/>
    <n v="35.714285714285715"/>
    <x v="7"/>
  </r>
  <r>
    <x v="2"/>
    <x v="0"/>
    <s v="USD"/>
    <n v="1431647772"/>
    <n v="1426463772"/>
    <b v="0"/>
    <n v="2"/>
    <b v="0"/>
    <n v="1.5E-3"/>
    <n v="37.5"/>
    <x v="7"/>
  </r>
  <r>
    <x v="2"/>
    <x v="1"/>
    <s v="GBP"/>
    <n v="1454323413"/>
    <n v="1451731413"/>
    <b v="0"/>
    <n v="0"/>
    <b v="0"/>
    <n v="0"/>
    <n v="0"/>
    <x v="7"/>
  </r>
  <r>
    <x v="2"/>
    <x v="0"/>
    <s v="USD"/>
    <n v="1418504561"/>
    <n v="1417208561"/>
    <b v="0"/>
    <n v="0"/>
    <b v="0"/>
    <n v="0"/>
    <n v="0"/>
    <x v="7"/>
  </r>
  <r>
    <x v="2"/>
    <x v="12"/>
    <s v="EUR"/>
    <n v="1488067789"/>
    <n v="1482883789"/>
    <b v="0"/>
    <n v="0"/>
    <b v="0"/>
    <n v="0"/>
    <n v="0"/>
    <x v="7"/>
  </r>
  <r>
    <x v="2"/>
    <x v="0"/>
    <s v="USD"/>
    <n v="1408526477"/>
    <n v="1407057677"/>
    <b v="0"/>
    <n v="4"/>
    <b v="0"/>
    <n v="1.7500000000000002E-2"/>
    <n v="52.5"/>
    <x v="7"/>
  </r>
  <r>
    <x v="2"/>
    <x v="0"/>
    <s v="USD"/>
    <n v="1424635753"/>
    <n v="1422043753"/>
    <b v="0"/>
    <n v="12"/>
    <b v="0"/>
    <n v="0.186"/>
    <n v="77.5"/>
    <x v="7"/>
  </r>
  <r>
    <x v="2"/>
    <x v="0"/>
    <s v="USD"/>
    <n v="1417279252"/>
    <n v="1414683652"/>
    <b v="0"/>
    <n v="0"/>
    <b v="0"/>
    <n v="0"/>
    <n v="0"/>
    <x v="7"/>
  </r>
  <r>
    <x v="2"/>
    <x v="5"/>
    <s v="CAD"/>
    <n v="1426788930"/>
    <n v="1424200530"/>
    <b v="0"/>
    <n v="33"/>
    <b v="0"/>
    <n v="9.8166666666666666E-2"/>
    <n v="53.545454545454547"/>
    <x v="7"/>
  </r>
  <r>
    <x v="2"/>
    <x v="0"/>
    <s v="USD"/>
    <n v="1415899228"/>
    <n v="1413303628"/>
    <b v="0"/>
    <n v="0"/>
    <b v="0"/>
    <n v="0"/>
    <n v="0"/>
    <x v="7"/>
  </r>
  <r>
    <x v="2"/>
    <x v="0"/>
    <s v="USD"/>
    <n v="1405741404"/>
    <n v="1403149404"/>
    <b v="0"/>
    <n v="4"/>
    <b v="0"/>
    <n v="4.3333333333333331E-4"/>
    <n v="16.25"/>
    <x v="7"/>
  </r>
  <r>
    <x v="2"/>
    <x v="0"/>
    <s v="USD"/>
    <n v="1476559260"/>
    <n v="1472567085"/>
    <b v="0"/>
    <n v="0"/>
    <b v="0"/>
    <n v="0"/>
    <n v="0"/>
    <x v="7"/>
  </r>
  <r>
    <x v="0"/>
    <x v="0"/>
    <s v="USD"/>
    <n v="1444778021"/>
    <n v="1442963621"/>
    <b v="0"/>
    <n v="132"/>
    <b v="1"/>
    <n v="1.0948792000000001"/>
    <n v="103.68174242424243"/>
    <x v="4"/>
  </r>
  <r>
    <x v="0"/>
    <x v="0"/>
    <s v="USD"/>
    <n v="1461336720"/>
    <n v="1459431960"/>
    <b v="0"/>
    <n v="27"/>
    <b v="1"/>
    <n v="1"/>
    <n v="185.18518518518519"/>
    <x v="4"/>
  </r>
  <r>
    <x v="0"/>
    <x v="0"/>
    <s v="USD"/>
    <n v="1416270292"/>
    <n v="1413674692"/>
    <b v="0"/>
    <n v="26"/>
    <b v="1"/>
    <n v="1.5644444444444445"/>
    <n v="54.153846153846153"/>
    <x v="4"/>
  </r>
  <r>
    <x v="0"/>
    <x v="0"/>
    <s v="USD"/>
    <n v="1419136200"/>
    <n v="1416338557"/>
    <b v="0"/>
    <n v="43"/>
    <b v="1"/>
    <n v="1.016"/>
    <n v="177.2093023255814"/>
    <x v="4"/>
  </r>
  <r>
    <x v="0"/>
    <x v="0"/>
    <s v="USD"/>
    <n v="1340914571"/>
    <n v="1338322571"/>
    <b v="0"/>
    <n v="80"/>
    <b v="1"/>
    <n v="1.00325"/>
    <n v="100.325"/>
    <x v="4"/>
  </r>
  <r>
    <x v="0"/>
    <x v="0"/>
    <s v="USD"/>
    <n v="1418014740"/>
    <n v="1415585474"/>
    <b v="0"/>
    <n v="33"/>
    <b v="1"/>
    <n v="1.1294999999999999"/>
    <n v="136.90909090909091"/>
    <x v="4"/>
  </r>
  <r>
    <x v="0"/>
    <x v="0"/>
    <s v="USD"/>
    <n v="1382068740"/>
    <n v="1380477691"/>
    <b v="0"/>
    <n v="71"/>
    <b v="1"/>
    <n v="1.02125"/>
    <n v="57.535211267605632"/>
    <x v="4"/>
  </r>
  <r>
    <x v="0"/>
    <x v="1"/>
    <s v="GBP"/>
    <n v="1440068400"/>
    <n v="1438459303"/>
    <b v="0"/>
    <n v="81"/>
    <b v="1"/>
    <n v="1.0724974999999999"/>
    <n v="52.962839506172834"/>
    <x v="4"/>
  </r>
  <r>
    <x v="0"/>
    <x v="0"/>
    <s v="USD"/>
    <n v="1332636975"/>
    <n v="1328752575"/>
    <b v="0"/>
    <n v="76"/>
    <b v="1"/>
    <n v="1.0428333333333333"/>
    <n v="82.328947368421055"/>
    <x v="4"/>
  </r>
  <r>
    <x v="0"/>
    <x v="0"/>
    <s v="USD"/>
    <n v="1429505400"/>
    <n v="1426711505"/>
    <b v="0"/>
    <n v="48"/>
    <b v="1"/>
    <n v="1"/>
    <n v="135.41666666666666"/>
    <x v="4"/>
  </r>
  <r>
    <x v="0"/>
    <x v="0"/>
    <s v="USD"/>
    <n v="1439611140"/>
    <n v="1437668354"/>
    <b v="0"/>
    <n v="61"/>
    <b v="1"/>
    <n v="1.004"/>
    <n v="74.06557377049181"/>
    <x v="4"/>
  </r>
  <r>
    <x v="0"/>
    <x v="0"/>
    <s v="USD"/>
    <n v="1345148566"/>
    <n v="1342556566"/>
    <b v="0"/>
    <n v="60"/>
    <b v="1"/>
    <n v="1.26125"/>
    <n v="84.083333333333329"/>
    <x v="4"/>
  </r>
  <r>
    <x v="0"/>
    <x v="0"/>
    <s v="USD"/>
    <n v="1362160868"/>
    <n v="1359568911"/>
    <b v="0"/>
    <n v="136"/>
    <b v="1"/>
    <n v="1.1066666666666667"/>
    <n v="61.029411764705884"/>
    <x v="4"/>
  </r>
  <r>
    <x v="0"/>
    <x v="0"/>
    <s v="USD"/>
    <n v="1262325600"/>
    <n v="1257871712"/>
    <b v="0"/>
    <n v="14"/>
    <b v="1"/>
    <n v="1.05"/>
    <n v="150"/>
    <x v="4"/>
  </r>
  <r>
    <x v="0"/>
    <x v="0"/>
    <s v="USD"/>
    <n v="1417463945"/>
    <n v="1414781945"/>
    <b v="0"/>
    <n v="78"/>
    <b v="1"/>
    <n v="1.03775"/>
    <n v="266.08974358974359"/>
    <x v="4"/>
  </r>
  <r>
    <x v="0"/>
    <x v="0"/>
    <s v="USD"/>
    <n v="1375151566"/>
    <n v="1373337166"/>
    <b v="0"/>
    <n v="4"/>
    <b v="1"/>
    <n v="1.1599999999999999"/>
    <n v="7.25"/>
    <x v="4"/>
  </r>
  <r>
    <x v="0"/>
    <x v="0"/>
    <s v="USD"/>
    <n v="1312212855"/>
    <n v="1307028855"/>
    <b v="0"/>
    <n v="11"/>
    <b v="1"/>
    <n v="1.1000000000000001"/>
    <n v="100"/>
    <x v="4"/>
  </r>
  <r>
    <x v="0"/>
    <x v="0"/>
    <s v="USD"/>
    <n v="1361681940"/>
    <n v="1359029661"/>
    <b v="0"/>
    <n v="185"/>
    <b v="1"/>
    <n v="1.130176111111111"/>
    <n v="109.96308108108107"/>
    <x v="4"/>
  </r>
  <r>
    <x v="0"/>
    <x v="0"/>
    <s v="USD"/>
    <n v="1422913152"/>
    <n v="1417729152"/>
    <b v="0"/>
    <n v="59"/>
    <b v="1"/>
    <n v="1.0024999999999999"/>
    <n v="169.91525423728814"/>
    <x v="4"/>
  </r>
  <r>
    <x v="0"/>
    <x v="0"/>
    <s v="USD"/>
    <n v="1319904721"/>
    <n v="1314720721"/>
    <b v="0"/>
    <n v="27"/>
    <b v="1"/>
    <n v="1.034"/>
    <n v="95.740740740740748"/>
    <x v="4"/>
  </r>
  <r>
    <x v="0"/>
    <x v="1"/>
    <s v="GBP"/>
    <n v="1380192418"/>
    <n v="1375008418"/>
    <b v="0"/>
    <n v="63"/>
    <b v="1"/>
    <n v="1.0702857142857143"/>
    <n v="59.460317460317462"/>
    <x v="4"/>
  </r>
  <r>
    <x v="0"/>
    <x v="0"/>
    <s v="USD"/>
    <n v="1380599940"/>
    <n v="1377252857"/>
    <b v="0"/>
    <n v="13"/>
    <b v="1"/>
    <n v="1.0357142857142858"/>
    <n v="55.769230769230766"/>
    <x v="4"/>
  </r>
  <r>
    <x v="0"/>
    <x v="0"/>
    <s v="USD"/>
    <n v="1293937200"/>
    <n v="1291257298"/>
    <b v="0"/>
    <n v="13"/>
    <b v="1"/>
    <n v="1.5640000000000001"/>
    <n v="30.076923076923077"/>
    <x v="4"/>
  </r>
  <r>
    <x v="0"/>
    <x v="0"/>
    <s v="USD"/>
    <n v="1341750569"/>
    <n v="1339158569"/>
    <b v="0"/>
    <n v="57"/>
    <b v="1"/>
    <n v="1.0082"/>
    <n v="88.438596491228068"/>
    <x v="4"/>
  </r>
  <r>
    <x v="0"/>
    <x v="0"/>
    <s v="USD"/>
    <n v="1424997000"/>
    <n v="1421983138"/>
    <b v="0"/>
    <n v="61"/>
    <b v="1"/>
    <n v="1.9530000000000001"/>
    <n v="64.032786885245898"/>
    <x v="4"/>
  </r>
  <r>
    <x v="0"/>
    <x v="0"/>
    <s v="USD"/>
    <n v="1380949200"/>
    <n v="1378586179"/>
    <b v="0"/>
    <n v="65"/>
    <b v="1"/>
    <n v="1.1171428571428572"/>
    <n v="60.153846153846153"/>
    <x v="4"/>
  </r>
  <r>
    <x v="0"/>
    <x v="0"/>
    <s v="USD"/>
    <n v="1333560803"/>
    <n v="1330972403"/>
    <b v="0"/>
    <n v="134"/>
    <b v="1"/>
    <n v="1.1985454545454546"/>
    <n v="49.194029850746269"/>
    <x v="4"/>
  </r>
  <r>
    <x v="0"/>
    <x v="6"/>
    <s v="EUR"/>
    <n v="1475209620"/>
    <n v="1473087637"/>
    <b v="0"/>
    <n v="37"/>
    <b v="1"/>
    <n v="1.0185"/>
    <n v="165.16216216216216"/>
    <x v="4"/>
  </r>
  <r>
    <x v="0"/>
    <x v="1"/>
    <s v="GBP"/>
    <n v="1370019600"/>
    <n v="1366999870"/>
    <b v="0"/>
    <n v="37"/>
    <b v="1"/>
    <n v="1.0280254777070064"/>
    <n v="43.621621621621621"/>
    <x v="4"/>
  </r>
  <r>
    <x v="0"/>
    <x v="0"/>
    <s v="USD"/>
    <n v="1444276740"/>
    <n v="1439392406"/>
    <b v="0"/>
    <n v="150"/>
    <b v="1"/>
    <n v="1.0084615384615385"/>
    <n v="43.7"/>
    <x v="4"/>
  </r>
  <r>
    <x v="0"/>
    <x v="0"/>
    <s v="USD"/>
    <n v="1332362880"/>
    <n v="1329890585"/>
    <b v="0"/>
    <n v="56"/>
    <b v="1"/>
    <n v="1.0273469387755103"/>
    <n v="67.419642857142861"/>
    <x v="4"/>
  </r>
  <r>
    <x v="0"/>
    <x v="0"/>
    <s v="USD"/>
    <n v="1488741981"/>
    <n v="1486149981"/>
    <b v="0"/>
    <n v="18"/>
    <b v="1"/>
    <n v="1.0649999999999999"/>
    <n v="177.5"/>
    <x v="4"/>
  </r>
  <r>
    <x v="0"/>
    <x v="0"/>
    <s v="USD"/>
    <n v="1348202807"/>
    <n v="1343018807"/>
    <b v="0"/>
    <n v="60"/>
    <b v="1"/>
    <n v="1.5553333333333332"/>
    <n v="38.883333333333333"/>
    <x v="4"/>
  </r>
  <r>
    <x v="0"/>
    <x v="0"/>
    <s v="USD"/>
    <n v="1433131140"/>
    <n v="1430445163"/>
    <b v="0"/>
    <n v="67"/>
    <b v="1"/>
    <n v="1.228"/>
    <n v="54.985074626865675"/>
    <x v="4"/>
  </r>
  <r>
    <x v="0"/>
    <x v="0"/>
    <s v="USD"/>
    <n v="1338219793"/>
    <n v="1335541393"/>
    <b v="0"/>
    <n v="35"/>
    <b v="1"/>
    <n v="1.0734999999999999"/>
    <n v="61.342857142857142"/>
    <x v="4"/>
  </r>
  <r>
    <x v="0"/>
    <x v="0"/>
    <s v="USD"/>
    <n v="1356392857"/>
    <n v="1352504857"/>
    <b v="0"/>
    <n v="34"/>
    <b v="1"/>
    <n v="1.0550335570469798"/>
    <n v="23.117647058823529"/>
    <x v="4"/>
  </r>
  <r>
    <x v="0"/>
    <x v="1"/>
    <s v="GBP"/>
    <n v="1400176386"/>
    <n v="1397584386"/>
    <b v="0"/>
    <n v="36"/>
    <b v="1"/>
    <n v="1.1844444444444444"/>
    <n v="29.611111111111111"/>
    <x v="4"/>
  </r>
  <r>
    <x v="0"/>
    <x v="2"/>
    <s v="AUD"/>
    <n v="1430488740"/>
    <n v="1427747906"/>
    <b v="0"/>
    <n v="18"/>
    <b v="1"/>
    <n v="1.0888"/>
    <n v="75.611111111111114"/>
    <x v="4"/>
  </r>
  <r>
    <x v="0"/>
    <x v="0"/>
    <s v="USD"/>
    <n v="1321385820"/>
    <n v="1318539484"/>
    <b v="0"/>
    <n v="25"/>
    <b v="1"/>
    <n v="1.1125"/>
    <n v="35.6"/>
    <x v="4"/>
  </r>
  <r>
    <x v="0"/>
    <x v="1"/>
    <s v="GBP"/>
    <n v="1425682174"/>
    <n v="1423090174"/>
    <b v="0"/>
    <n v="21"/>
    <b v="1"/>
    <n v="1.0009999999999999"/>
    <n v="143"/>
    <x v="4"/>
  </r>
  <r>
    <x v="1"/>
    <x v="5"/>
    <s v="CAD"/>
    <n v="1444740089"/>
    <n v="1442148089"/>
    <b v="0"/>
    <n v="0"/>
    <b v="0"/>
    <n v="0"/>
    <n v="0"/>
    <x v="7"/>
  </r>
  <r>
    <x v="1"/>
    <x v="12"/>
    <s v="EUR"/>
    <n v="1476189339"/>
    <n v="1471005339"/>
    <b v="0"/>
    <n v="3"/>
    <b v="0"/>
    <n v="7.4999999999999997E-3"/>
    <n v="25"/>
    <x v="7"/>
  </r>
  <r>
    <x v="1"/>
    <x v="0"/>
    <s v="USD"/>
    <n v="1438226451"/>
    <n v="1433042451"/>
    <b v="0"/>
    <n v="0"/>
    <b v="0"/>
    <n v="0"/>
    <n v="0"/>
    <x v="7"/>
  </r>
  <r>
    <x v="1"/>
    <x v="5"/>
    <s v="CAD"/>
    <n v="1406854699"/>
    <n v="1404262699"/>
    <b v="0"/>
    <n v="0"/>
    <b v="0"/>
    <n v="0"/>
    <n v="0"/>
    <x v="7"/>
  </r>
  <r>
    <x v="1"/>
    <x v="0"/>
    <s v="USD"/>
    <n v="1462827000"/>
    <n v="1457710589"/>
    <b v="0"/>
    <n v="1"/>
    <b v="0"/>
    <n v="0.01"/>
    <n v="100"/>
    <x v="7"/>
  </r>
  <r>
    <x v="1"/>
    <x v="0"/>
    <s v="USD"/>
    <n v="1408663948"/>
    <n v="1406071948"/>
    <b v="0"/>
    <n v="0"/>
    <b v="0"/>
    <n v="0"/>
    <n v="0"/>
    <x v="7"/>
  </r>
  <r>
    <x v="1"/>
    <x v="0"/>
    <s v="USD"/>
    <n v="1429823138"/>
    <n v="1427231138"/>
    <b v="0"/>
    <n v="2"/>
    <b v="0"/>
    <n v="2.6666666666666666E-3"/>
    <n v="60"/>
    <x v="7"/>
  </r>
  <r>
    <x v="1"/>
    <x v="1"/>
    <s v="GBP"/>
    <n v="1472745594"/>
    <n v="1470153594"/>
    <b v="0"/>
    <n v="1"/>
    <b v="0"/>
    <n v="5.0000000000000001E-3"/>
    <n v="50"/>
    <x v="7"/>
  </r>
  <r>
    <x v="1"/>
    <x v="0"/>
    <s v="USD"/>
    <n v="1442457112"/>
    <n v="1439865112"/>
    <b v="0"/>
    <n v="2"/>
    <b v="0"/>
    <n v="2.2307692307692306E-2"/>
    <n v="72.5"/>
    <x v="7"/>
  </r>
  <r>
    <x v="1"/>
    <x v="0"/>
    <s v="USD"/>
    <n v="1486590035"/>
    <n v="1483998035"/>
    <b v="0"/>
    <n v="2"/>
    <b v="0"/>
    <n v="8.4285714285714294E-3"/>
    <n v="29.5"/>
    <x v="7"/>
  </r>
  <r>
    <x v="1"/>
    <x v="2"/>
    <s v="AUD"/>
    <n v="1463645521"/>
    <n v="1458461521"/>
    <b v="0"/>
    <n v="4"/>
    <b v="0"/>
    <n v="2.5000000000000001E-3"/>
    <n v="62.5"/>
    <x v="7"/>
  </r>
  <r>
    <x v="1"/>
    <x v="0"/>
    <s v="USD"/>
    <n v="1428893517"/>
    <n v="1426301517"/>
    <b v="0"/>
    <n v="0"/>
    <b v="0"/>
    <n v="0"/>
    <n v="0"/>
    <x v="7"/>
  </r>
  <r>
    <x v="1"/>
    <x v="0"/>
    <s v="USD"/>
    <n v="1408803149"/>
    <n v="1404915149"/>
    <b v="0"/>
    <n v="0"/>
    <b v="0"/>
    <n v="0"/>
    <n v="0"/>
    <x v="7"/>
  </r>
  <r>
    <x v="1"/>
    <x v="0"/>
    <s v="USD"/>
    <n v="1463600945"/>
    <n v="1461786545"/>
    <b v="0"/>
    <n v="0"/>
    <b v="0"/>
    <n v="0"/>
    <n v="0"/>
    <x v="7"/>
  </r>
  <r>
    <x v="1"/>
    <x v="0"/>
    <s v="USD"/>
    <n v="1421030194"/>
    <n v="1418438194"/>
    <b v="0"/>
    <n v="0"/>
    <b v="0"/>
    <n v="0"/>
    <n v="0"/>
    <x v="7"/>
  </r>
  <r>
    <x v="1"/>
    <x v="0"/>
    <s v="USD"/>
    <n v="1428707647"/>
    <n v="1424823247"/>
    <b v="0"/>
    <n v="0"/>
    <b v="0"/>
    <n v="0"/>
    <n v="0"/>
    <x v="7"/>
  </r>
  <r>
    <x v="1"/>
    <x v="0"/>
    <s v="USD"/>
    <n v="1407181297"/>
    <n v="1405021297"/>
    <b v="0"/>
    <n v="0"/>
    <b v="0"/>
    <n v="0"/>
    <n v="0"/>
    <x v="7"/>
  </r>
  <r>
    <x v="1"/>
    <x v="0"/>
    <s v="USD"/>
    <n v="1444410000"/>
    <n v="1440203579"/>
    <b v="0"/>
    <n v="0"/>
    <b v="0"/>
    <n v="0"/>
    <n v="0"/>
    <x v="7"/>
  </r>
  <r>
    <x v="1"/>
    <x v="0"/>
    <s v="USD"/>
    <n v="1410810903"/>
    <n v="1405626903"/>
    <b v="0"/>
    <n v="12"/>
    <b v="0"/>
    <n v="1.3849999999999999E-3"/>
    <n v="23.083333333333332"/>
    <x v="7"/>
  </r>
  <r>
    <x v="1"/>
    <x v="0"/>
    <s v="USD"/>
    <n v="1431745200"/>
    <n v="1429170603"/>
    <b v="0"/>
    <n v="2"/>
    <b v="0"/>
    <n v="6.0000000000000001E-3"/>
    <n v="25.5"/>
    <x v="7"/>
  </r>
  <r>
    <x v="2"/>
    <x v="0"/>
    <s v="USD"/>
    <n v="1447689898"/>
    <n v="1445094298"/>
    <b v="0"/>
    <n v="11"/>
    <b v="0"/>
    <n v="0.106"/>
    <n v="48.18181818181818"/>
    <x v="7"/>
  </r>
  <r>
    <x v="2"/>
    <x v="0"/>
    <s v="USD"/>
    <n v="1477784634"/>
    <n v="1475192634"/>
    <b v="0"/>
    <n v="1"/>
    <b v="0"/>
    <n v="1.1111111111111112E-5"/>
    <n v="1"/>
    <x v="7"/>
  </r>
  <r>
    <x v="2"/>
    <x v="0"/>
    <s v="USD"/>
    <n v="1426526880"/>
    <n v="1421346480"/>
    <b v="0"/>
    <n v="5"/>
    <b v="0"/>
    <n v="5.0000000000000001E-3"/>
    <n v="1"/>
    <x v="7"/>
  </r>
  <r>
    <x v="2"/>
    <x v="0"/>
    <s v="USD"/>
    <n v="1434341369"/>
    <n v="1431749369"/>
    <b v="0"/>
    <n v="0"/>
    <b v="0"/>
    <n v="0"/>
    <n v="0"/>
    <x v="7"/>
  </r>
  <r>
    <x v="2"/>
    <x v="0"/>
    <s v="USD"/>
    <n v="1404601632"/>
    <n v="1402009632"/>
    <b v="0"/>
    <n v="1"/>
    <b v="0"/>
    <n v="1.6666666666666668E-3"/>
    <n v="50"/>
    <x v="7"/>
  </r>
  <r>
    <x v="2"/>
    <x v="1"/>
    <s v="GBP"/>
    <n v="1451030136"/>
    <n v="1448438136"/>
    <b v="0"/>
    <n v="1"/>
    <b v="0"/>
    <n v="1.6666666666666668E-3"/>
    <n v="5"/>
    <x v="7"/>
  </r>
  <r>
    <x v="2"/>
    <x v="0"/>
    <s v="USD"/>
    <n v="1451491953"/>
    <n v="1448899953"/>
    <b v="0"/>
    <n v="6"/>
    <b v="0"/>
    <n v="2.4340000000000001E-2"/>
    <n v="202.83333333333334"/>
    <x v="7"/>
  </r>
  <r>
    <x v="2"/>
    <x v="0"/>
    <s v="USD"/>
    <n v="1427807640"/>
    <n v="1423325626"/>
    <b v="0"/>
    <n v="8"/>
    <b v="0"/>
    <n v="3.8833333333333331E-2"/>
    <n v="29.125"/>
    <x v="7"/>
  </r>
  <r>
    <x v="2"/>
    <x v="8"/>
    <s v="DKK"/>
    <n v="1458733927"/>
    <n v="1456145527"/>
    <b v="0"/>
    <n v="1"/>
    <b v="0"/>
    <n v="1E-4"/>
    <n v="5"/>
    <x v="7"/>
  </r>
  <r>
    <x v="2"/>
    <x v="2"/>
    <s v="AUD"/>
    <n v="1453817297"/>
    <n v="1453212497"/>
    <b v="0"/>
    <n v="0"/>
    <b v="0"/>
    <n v="0"/>
    <n v="0"/>
    <x v="7"/>
  </r>
  <r>
    <x v="2"/>
    <x v="0"/>
    <s v="USD"/>
    <n v="1457901924"/>
    <n v="1452721524"/>
    <b v="0"/>
    <n v="2"/>
    <b v="0"/>
    <n v="1.7333333333333333E-2"/>
    <n v="13"/>
    <x v="7"/>
  </r>
  <r>
    <x v="2"/>
    <x v="0"/>
    <s v="USD"/>
    <n v="1412536421"/>
    <n v="1409944421"/>
    <b v="0"/>
    <n v="1"/>
    <b v="0"/>
    <n v="1.6666666666666668E-3"/>
    <n v="50"/>
    <x v="7"/>
  </r>
  <r>
    <x v="2"/>
    <x v="0"/>
    <s v="USD"/>
    <n v="1429993026"/>
    <n v="1427401026"/>
    <b v="0"/>
    <n v="0"/>
    <b v="0"/>
    <n v="0"/>
    <n v="0"/>
    <x v="7"/>
  </r>
  <r>
    <x v="2"/>
    <x v="0"/>
    <s v="USD"/>
    <n v="1407453228"/>
    <n v="1404861228"/>
    <b v="0"/>
    <n v="1"/>
    <b v="0"/>
    <n v="1.2500000000000001E-5"/>
    <n v="1"/>
    <x v="7"/>
  </r>
  <r>
    <x v="2"/>
    <x v="0"/>
    <s v="USD"/>
    <n v="1487915500"/>
    <n v="1485323500"/>
    <b v="0"/>
    <n v="19"/>
    <b v="0"/>
    <n v="0.12166666666666667"/>
    <n v="96.05263157894737"/>
    <x v="7"/>
  </r>
  <r>
    <x v="2"/>
    <x v="5"/>
    <s v="CAD"/>
    <n v="1407427009"/>
    <n v="1404835009"/>
    <b v="0"/>
    <n v="27"/>
    <b v="0"/>
    <n v="0.23588571428571428"/>
    <n v="305.77777777777777"/>
    <x v="7"/>
  </r>
  <r>
    <x v="2"/>
    <x v="1"/>
    <s v="GBP"/>
    <n v="1466323917"/>
    <n v="1463731917"/>
    <b v="0"/>
    <n v="7"/>
    <b v="0"/>
    <n v="5.6666666666666664E-2"/>
    <n v="12.142857142857142"/>
    <x v="7"/>
  </r>
  <r>
    <x v="2"/>
    <x v="0"/>
    <s v="USD"/>
    <n v="1443039001"/>
    <n v="1440447001"/>
    <b v="0"/>
    <n v="14"/>
    <b v="0"/>
    <n v="0.39"/>
    <n v="83.571428571428569"/>
    <x v="7"/>
  </r>
  <r>
    <x v="2"/>
    <x v="0"/>
    <s v="USD"/>
    <n v="1407089147"/>
    <n v="1403201147"/>
    <b v="0"/>
    <n v="5"/>
    <b v="0"/>
    <n v="9.9546510341776348E-3"/>
    <n v="18"/>
    <x v="7"/>
  </r>
  <r>
    <x v="2"/>
    <x v="0"/>
    <s v="USD"/>
    <n v="1458938200"/>
    <n v="1453757800"/>
    <b v="0"/>
    <n v="30"/>
    <b v="0"/>
    <n v="6.9320000000000007E-2"/>
    <n v="115.53333333333333"/>
    <x v="7"/>
  </r>
  <r>
    <x v="0"/>
    <x v="0"/>
    <s v="USD"/>
    <n v="1347508740"/>
    <n v="1346276349"/>
    <b v="1"/>
    <n v="151"/>
    <b v="1"/>
    <n v="6.6139999999999999"/>
    <n v="21.900662251655628"/>
    <x v="2"/>
  </r>
  <r>
    <x v="0"/>
    <x v="0"/>
    <s v="USD"/>
    <n v="1415827200"/>
    <n v="1412358968"/>
    <b v="1"/>
    <n v="489"/>
    <b v="1"/>
    <n v="3.2609166666666667"/>
    <n v="80.022494887525568"/>
    <x v="2"/>
  </r>
  <r>
    <x v="0"/>
    <x v="0"/>
    <s v="USD"/>
    <n v="1387835654"/>
    <n v="1386626054"/>
    <b v="1"/>
    <n v="50"/>
    <b v="1"/>
    <n v="1.0148571428571429"/>
    <n v="35.520000000000003"/>
    <x v="2"/>
  </r>
  <r>
    <x v="0"/>
    <x v="0"/>
    <s v="USD"/>
    <n v="1335662023"/>
    <n v="1333070023"/>
    <b v="1"/>
    <n v="321"/>
    <b v="1"/>
    <n v="1.0421799999999999"/>
    <n v="64.933333333333323"/>
    <x v="2"/>
  </r>
  <r>
    <x v="0"/>
    <x v="0"/>
    <s v="USD"/>
    <n v="1466168390"/>
    <n v="1463576390"/>
    <b v="1"/>
    <n v="1762"/>
    <b v="1"/>
    <n v="1.0742157000000001"/>
    <n v="60.965703745743475"/>
    <x v="2"/>
  </r>
  <r>
    <x v="0"/>
    <x v="0"/>
    <s v="USD"/>
    <n v="1398791182"/>
    <n v="1396026382"/>
    <b v="1"/>
    <n v="385"/>
    <b v="1"/>
    <n v="1.1005454545454545"/>
    <n v="31.444155844155844"/>
    <x v="2"/>
  </r>
  <r>
    <x v="0"/>
    <x v="0"/>
    <s v="USD"/>
    <n v="1439344800"/>
    <n v="1435611572"/>
    <b v="1"/>
    <n v="398"/>
    <b v="1"/>
    <n v="4.077"/>
    <n v="81.949748743718587"/>
    <x v="2"/>
  </r>
  <r>
    <x v="0"/>
    <x v="0"/>
    <s v="USD"/>
    <n v="1489536000"/>
    <n v="1485976468"/>
    <b v="1"/>
    <n v="304"/>
    <b v="1"/>
    <n v="2.2392500000000002"/>
    <n v="58.92763157894737"/>
    <x v="2"/>
  </r>
  <r>
    <x v="0"/>
    <x v="0"/>
    <s v="USD"/>
    <n v="1342330951"/>
    <n v="1339738951"/>
    <b v="1"/>
    <n v="676"/>
    <b v="1"/>
    <n v="3.038011142857143"/>
    <n v="157.29347633136095"/>
    <x v="2"/>
  </r>
  <r>
    <x v="0"/>
    <x v="0"/>
    <s v="USD"/>
    <n v="1471849140"/>
    <n v="1468444125"/>
    <b v="1"/>
    <n v="577"/>
    <b v="1"/>
    <n v="1.4132510432681749"/>
    <n v="55.758509532062391"/>
    <x v="2"/>
  </r>
  <r>
    <x v="0"/>
    <x v="12"/>
    <s v="EUR"/>
    <n v="1483397940"/>
    <n v="1480493014"/>
    <b v="1"/>
    <n v="3663"/>
    <b v="1"/>
    <n v="27.906363636363636"/>
    <n v="83.802893802893806"/>
    <x v="2"/>
  </r>
  <r>
    <x v="0"/>
    <x v="0"/>
    <s v="USD"/>
    <n v="1420773970"/>
    <n v="1418095570"/>
    <b v="1"/>
    <n v="294"/>
    <b v="1"/>
    <n v="1.7176130000000001"/>
    <n v="58.422210884353746"/>
    <x v="2"/>
  </r>
  <r>
    <x v="0"/>
    <x v="0"/>
    <s v="USD"/>
    <n v="1348256294"/>
    <n v="1345664294"/>
    <b v="1"/>
    <n v="28"/>
    <b v="1"/>
    <n v="1.0101333333333333"/>
    <n v="270.57142857142856"/>
    <x v="2"/>
  </r>
  <r>
    <x v="0"/>
    <x v="0"/>
    <s v="USD"/>
    <n v="1398834000"/>
    <n v="1396371612"/>
    <b v="1"/>
    <n v="100"/>
    <b v="1"/>
    <n v="1.02"/>
    <n v="107.1"/>
    <x v="2"/>
  </r>
  <r>
    <x v="0"/>
    <x v="1"/>
    <s v="GBP"/>
    <n v="1462017600"/>
    <n v="1458820564"/>
    <b v="0"/>
    <n v="72"/>
    <b v="1"/>
    <n v="1.6976511744127936"/>
    <n v="47.180555555555557"/>
    <x v="2"/>
  </r>
  <r>
    <x v="0"/>
    <x v="0"/>
    <s v="USD"/>
    <n v="1440546729"/>
    <n v="1437954729"/>
    <b v="1"/>
    <n v="238"/>
    <b v="1"/>
    <n v="1.14534"/>
    <n v="120.30882352941177"/>
    <x v="2"/>
  </r>
  <r>
    <x v="0"/>
    <x v="0"/>
    <s v="USD"/>
    <n v="1413838751"/>
    <n v="1411246751"/>
    <b v="1"/>
    <n v="159"/>
    <b v="1"/>
    <n v="8.7759999999999998"/>
    <n v="27.59748427672956"/>
    <x v="2"/>
  </r>
  <r>
    <x v="0"/>
    <x v="0"/>
    <s v="USD"/>
    <n v="1449000061"/>
    <n v="1443812461"/>
    <b v="1"/>
    <n v="77"/>
    <b v="1"/>
    <n v="1.0538666666666667"/>
    <n v="205.2987012987013"/>
    <x v="2"/>
  </r>
  <r>
    <x v="0"/>
    <x v="0"/>
    <s v="USD"/>
    <n v="1445598000"/>
    <n v="1443302004"/>
    <b v="1"/>
    <n v="53"/>
    <b v="1"/>
    <n v="1.8839999999999999"/>
    <n v="35.547169811320757"/>
    <x v="2"/>
  </r>
  <r>
    <x v="0"/>
    <x v="2"/>
    <s v="AUD"/>
    <n v="1444525200"/>
    <n v="1441339242"/>
    <b v="1"/>
    <n v="1251"/>
    <b v="1"/>
    <n v="1.436523076923077"/>
    <n v="74.639488409272587"/>
    <x v="2"/>
  </r>
  <r>
    <x v="0"/>
    <x v="0"/>
    <s v="USD"/>
    <n v="1432230988"/>
    <n v="1429638988"/>
    <b v="1"/>
    <n v="465"/>
    <b v="1"/>
    <n v="1.4588000000000001"/>
    <n v="47.058064516129029"/>
    <x v="2"/>
  </r>
  <r>
    <x v="0"/>
    <x v="13"/>
    <s v="EUR"/>
    <n v="1483120216"/>
    <n v="1479232216"/>
    <b v="0"/>
    <n v="74"/>
    <b v="1"/>
    <n v="1.3118399999999999"/>
    <n v="26.591351351351353"/>
    <x v="2"/>
  </r>
  <r>
    <x v="0"/>
    <x v="0"/>
    <s v="USD"/>
    <n v="1480658966"/>
    <n v="1479449366"/>
    <b v="0"/>
    <n v="62"/>
    <b v="1"/>
    <n v="1.1399999999999999"/>
    <n v="36.774193548387096"/>
    <x v="2"/>
  </r>
  <r>
    <x v="0"/>
    <x v="0"/>
    <s v="USD"/>
    <n v="1347530822"/>
    <n v="1345716422"/>
    <b v="0"/>
    <n v="3468"/>
    <b v="1"/>
    <n v="13.794206249999998"/>
    <n v="31.820544982698959"/>
    <x v="2"/>
  </r>
  <r>
    <x v="0"/>
    <x v="12"/>
    <s v="EUR"/>
    <n v="1478723208"/>
    <n v="1476559608"/>
    <b v="0"/>
    <n v="52"/>
    <b v="1"/>
    <n v="9.56"/>
    <n v="27.576923076923077"/>
    <x v="2"/>
  </r>
  <r>
    <x v="0"/>
    <x v="0"/>
    <s v="USD"/>
    <n v="1433343869"/>
    <n v="1430751869"/>
    <b v="0"/>
    <n v="50"/>
    <b v="1"/>
    <n v="1.1200000000000001"/>
    <n v="56"/>
    <x v="2"/>
  </r>
  <r>
    <x v="0"/>
    <x v="0"/>
    <s v="USD"/>
    <n v="1448571261"/>
    <n v="1445975661"/>
    <b v="0"/>
    <n v="45"/>
    <b v="1"/>
    <n v="6.4666666666666668"/>
    <n v="21.555555555555557"/>
    <x v="2"/>
  </r>
  <r>
    <x v="0"/>
    <x v="0"/>
    <s v="USD"/>
    <n v="1417389067"/>
    <n v="1415661067"/>
    <b v="0"/>
    <n v="21"/>
    <b v="1"/>
    <n v="1.1036948748510131"/>
    <n v="44.095238095238095"/>
    <x v="2"/>
  </r>
  <r>
    <x v="0"/>
    <x v="1"/>
    <s v="GBP"/>
    <n v="1431608122"/>
    <n v="1429016122"/>
    <b v="0"/>
    <n v="100"/>
    <b v="1"/>
    <n v="1.2774000000000001"/>
    <n v="63.87"/>
    <x v="2"/>
  </r>
  <r>
    <x v="0"/>
    <x v="2"/>
    <s v="AUD"/>
    <n v="1467280800"/>
    <n v="1464921112"/>
    <b v="0"/>
    <n v="81"/>
    <b v="1"/>
    <n v="1.579"/>
    <n v="38.987654320987652"/>
    <x v="2"/>
  </r>
  <r>
    <x v="0"/>
    <x v="0"/>
    <s v="USD"/>
    <n v="1440907427"/>
    <n v="1438488227"/>
    <b v="0"/>
    <n v="286"/>
    <b v="1"/>
    <n v="1.1466525000000001"/>
    <n v="80.185489510489504"/>
    <x v="2"/>
  </r>
  <r>
    <x v="0"/>
    <x v="0"/>
    <s v="USD"/>
    <n v="1464485339"/>
    <n v="1462325339"/>
    <b v="0"/>
    <n v="42"/>
    <b v="1"/>
    <n v="1.3700934579439252"/>
    <n v="34.904761904761905"/>
    <x v="2"/>
  </r>
  <r>
    <x v="0"/>
    <x v="0"/>
    <s v="USD"/>
    <n v="1393542000"/>
    <n v="1390938332"/>
    <b v="0"/>
    <n v="199"/>
    <b v="1"/>
    <n v="3.5461999999999998"/>
    <n v="89.100502512562812"/>
    <x v="2"/>
  </r>
  <r>
    <x v="0"/>
    <x v="0"/>
    <s v="USD"/>
    <n v="1475163921"/>
    <n v="1472571921"/>
    <b v="0"/>
    <n v="25"/>
    <b v="1"/>
    <n v="1.0602150537634409"/>
    <n v="39.44"/>
    <x v="2"/>
  </r>
  <r>
    <x v="0"/>
    <x v="5"/>
    <s v="CAD"/>
    <n v="1425937761"/>
    <n v="1422917361"/>
    <b v="0"/>
    <n v="84"/>
    <b v="1"/>
    <n v="1"/>
    <n v="136.9047619047619"/>
    <x v="2"/>
  </r>
  <r>
    <x v="0"/>
    <x v="0"/>
    <s v="USD"/>
    <n v="1476579600"/>
    <n v="1474641914"/>
    <b v="0"/>
    <n v="50"/>
    <b v="1"/>
    <n v="1.873"/>
    <n v="37.46"/>
    <x v="2"/>
  </r>
  <r>
    <x v="0"/>
    <x v="0"/>
    <s v="USD"/>
    <n v="1476277875"/>
    <n v="1474895475"/>
    <b v="0"/>
    <n v="26"/>
    <b v="1"/>
    <n v="1.6619999999999999"/>
    <n v="31.96153846153846"/>
    <x v="2"/>
  </r>
  <r>
    <x v="0"/>
    <x v="0"/>
    <s v="USD"/>
    <n v="1421358895"/>
    <n v="1418766895"/>
    <b v="0"/>
    <n v="14"/>
    <b v="1"/>
    <n v="1.0172910662824208"/>
    <n v="25.214285714285715"/>
    <x v="2"/>
  </r>
  <r>
    <x v="0"/>
    <x v="1"/>
    <s v="GBP"/>
    <n v="1424378748"/>
    <n v="1421786748"/>
    <b v="0"/>
    <n v="49"/>
    <b v="1"/>
    <n v="1.64"/>
    <n v="10.040816326530612"/>
    <x v="2"/>
  </r>
  <r>
    <x v="0"/>
    <x v="0"/>
    <s v="USD"/>
    <n v="1433735474"/>
    <n v="1428551474"/>
    <b v="0"/>
    <n v="69"/>
    <b v="1"/>
    <n v="1.0566666666666666"/>
    <n v="45.94202898550725"/>
    <x v="2"/>
  </r>
  <r>
    <x v="2"/>
    <x v="0"/>
    <s v="USD"/>
    <n v="1410811740"/>
    <n v="1409341863"/>
    <b v="0"/>
    <n v="1"/>
    <b v="0"/>
    <n v="0.01"/>
    <n v="15"/>
    <x v="2"/>
  </r>
  <r>
    <x v="2"/>
    <x v="12"/>
    <s v="EUR"/>
    <n v="1468565820"/>
    <n v="1465970108"/>
    <b v="0"/>
    <n v="0"/>
    <b v="0"/>
    <n v="0"/>
    <n v="0"/>
    <x v="2"/>
  </r>
  <r>
    <x v="1"/>
    <x v="0"/>
    <s v="USD"/>
    <n v="1482307140"/>
    <n v="1479218315"/>
    <b v="1"/>
    <n v="1501"/>
    <b v="0"/>
    <n v="0.33559730999999998"/>
    <n v="223.58248500999335"/>
    <x v="2"/>
  </r>
  <r>
    <x v="1"/>
    <x v="0"/>
    <s v="USD"/>
    <n v="1489172435"/>
    <n v="1486580435"/>
    <b v="1"/>
    <n v="52"/>
    <b v="0"/>
    <n v="2.053E-2"/>
    <n v="39.480769230769234"/>
    <x v="2"/>
  </r>
  <r>
    <x v="1"/>
    <x v="2"/>
    <s v="AUD"/>
    <n v="1415481203"/>
    <n v="1412885603"/>
    <b v="1"/>
    <n v="23"/>
    <b v="0"/>
    <n v="0.105"/>
    <n v="91.304347826086953"/>
    <x v="2"/>
  </r>
  <r>
    <x v="1"/>
    <x v="0"/>
    <s v="USD"/>
    <n v="1441783869"/>
    <n v="1439191869"/>
    <b v="1"/>
    <n v="535"/>
    <b v="0"/>
    <n v="8.4172839999999999E-2"/>
    <n v="78.666205607476627"/>
    <x v="2"/>
  </r>
  <r>
    <x v="1"/>
    <x v="5"/>
    <s v="CAD"/>
    <n v="1439533019"/>
    <n v="1436941019"/>
    <b v="0"/>
    <n v="3"/>
    <b v="0"/>
    <n v="1.44E-2"/>
    <n v="12"/>
    <x v="2"/>
  </r>
  <r>
    <x v="1"/>
    <x v="0"/>
    <s v="USD"/>
    <n v="1457543360"/>
    <n v="1454951360"/>
    <b v="0"/>
    <n v="6"/>
    <b v="0"/>
    <n v="8.8333333333333337E-3"/>
    <n v="17.666666666666668"/>
    <x v="2"/>
  </r>
  <r>
    <x v="1"/>
    <x v="0"/>
    <s v="USD"/>
    <n v="1454370941"/>
    <n v="1449186941"/>
    <b v="0"/>
    <n v="3"/>
    <b v="0"/>
    <n v="9.9200000000000004E-4"/>
    <n v="41.333333333333336"/>
    <x v="2"/>
  </r>
  <r>
    <x v="1"/>
    <x v="0"/>
    <s v="USD"/>
    <n v="1482332343"/>
    <n v="1479740343"/>
    <b v="0"/>
    <n v="5"/>
    <b v="0"/>
    <n v="5.966666666666667E-3"/>
    <n v="71.599999999999994"/>
    <x v="2"/>
  </r>
  <r>
    <x v="1"/>
    <x v="0"/>
    <s v="USD"/>
    <n v="1450380009"/>
    <n v="1447960809"/>
    <b v="0"/>
    <n v="17"/>
    <b v="0"/>
    <n v="1.8689285714285714E-2"/>
    <n v="307.8235294117647"/>
    <x v="2"/>
  </r>
  <r>
    <x v="1"/>
    <x v="2"/>
    <s v="AUD"/>
    <n v="1418183325"/>
    <n v="1415591325"/>
    <b v="0"/>
    <n v="11"/>
    <b v="0"/>
    <n v="8.8500000000000002E-3"/>
    <n v="80.454545454545453"/>
    <x v="2"/>
  </r>
  <r>
    <x v="1"/>
    <x v="0"/>
    <s v="USD"/>
    <n v="1402632000"/>
    <n v="1399909127"/>
    <b v="0"/>
    <n v="70"/>
    <b v="0"/>
    <n v="0.1152156862745098"/>
    <n v="83.942857142857136"/>
    <x v="2"/>
  </r>
  <r>
    <x v="1"/>
    <x v="0"/>
    <s v="USD"/>
    <n v="1429622726"/>
    <n v="1424442326"/>
    <b v="0"/>
    <n v="6"/>
    <b v="0"/>
    <n v="5.1000000000000004E-4"/>
    <n v="8.5"/>
    <x v="2"/>
  </r>
  <r>
    <x v="1"/>
    <x v="0"/>
    <s v="USD"/>
    <n v="1455048000"/>
    <n v="1452631647"/>
    <b v="0"/>
    <n v="43"/>
    <b v="0"/>
    <n v="0.21033333333333334"/>
    <n v="73.372093023255815"/>
    <x v="2"/>
  </r>
  <r>
    <x v="1"/>
    <x v="0"/>
    <s v="USD"/>
    <n v="1489345200"/>
    <n v="1485966688"/>
    <b v="0"/>
    <n v="152"/>
    <b v="0"/>
    <n v="0.11436666666666667"/>
    <n v="112.86184210526316"/>
    <x v="2"/>
  </r>
  <r>
    <x v="1"/>
    <x v="0"/>
    <s v="USD"/>
    <n v="1470187800"/>
    <n v="1467325053"/>
    <b v="0"/>
    <n v="59"/>
    <b v="0"/>
    <n v="0.18737933333333334"/>
    <n v="95.277627118644077"/>
    <x v="2"/>
  </r>
  <r>
    <x v="1"/>
    <x v="0"/>
    <s v="USD"/>
    <n v="1469913194"/>
    <n v="1467321194"/>
    <b v="0"/>
    <n v="4"/>
    <b v="0"/>
    <n v="9.2857142857142856E-4"/>
    <n v="22.75"/>
    <x v="2"/>
  </r>
  <r>
    <x v="1"/>
    <x v="0"/>
    <s v="USD"/>
    <n v="1429321210"/>
    <n v="1426729210"/>
    <b v="0"/>
    <n v="10"/>
    <b v="0"/>
    <n v="2.720408163265306E-2"/>
    <n v="133.30000000000001"/>
    <x v="2"/>
  </r>
  <r>
    <x v="1"/>
    <x v="0"/>
    <s v="USD"/>
    <n v="1448388418"/>
    <n v="1443200818"/>
    <b v="0"/>
    <n v="5"/>
    <b v="0"/>
    <n v="9.5E-4"/>
    <n v="3.8"/>
    <x v="2"/>
  </r>
  <r>
    <x v="0"/>
    <x v="0"/>
    <s v="USD"/>
    <n v="1382742010"/>
    <n v="1380150010"/>
    <b v="0"/>
    <n v="60"/>
    <b v="1"/>
    <n v="1.0289999999999999"/>
    <n v="85.75"/>
    <x v="2"/>
  </r>
  <r>
    <x v="0"/>
    <x v="0"/>
    <s v="USD"/>
    <n v="1440179713"/>
    <n v="1437587713"/>
    <b v="0"/>
    <n v="80"/>
    <b v="1"/>
    <n v="1.0680000000000001"/>
    <n v="267"/>
    <x v="2"/>
  </r>
  <r>
    <x v="0"/>
    <x v="5"/>
    <s v="CAD"/>
    <n v="1441378800"/>
    <n v="1438873007"/>
    <b v="0"/>
    <n v="56"/>
    <b v="1"/>
    <n v="1.0459624999999999"/>
    <n v="373.55803571428572"/>
    <x v="2"/>
  </r>
  <r>
    <x v="0"/>
    <x v="0"/>
    <s v="USD"/>
    <n v="1449644340"/>
    <n v="1446683797"/>
    <b v="0"/>
    <n v="104"/>
    <b v="1"/>
    <n v="1.0342857142857143"/>
    <n v="174.03846153846155"/>
    <x v="2"/>
  </r>
  <r>
    <x v="0"/>
    <x v="0"/>
    <s v="USD"/>
    <n v="1430774974"/>
    <n v="1426886974"/>
    <b v="0"/>
    <n v="46"/>
    <b v="1"/>
    <n v="1.2314285714285715"/>
    <n v="93.695652173913047"/>
    <x v="2"/>
  </r>
  <r>
    <x v="0"/>
    <x v="0"/>
    <s v="USD"/>
    <n v="1443214800"/>
    <n v="1440008439"/>
    <b v="0"/>
    <n v="206"/>
    <b v="1"/>
    <n v="1.592951"/>
    <n v="77.327718446601949"/>
    <x v="2"/>
  </r>
  <r>
    <x v="0"/>
    <x v="0"/>
    <s v="USD"/>
    <n v="1455142416"/>
    <n v="1452550416"/>
    <b v="0"/>
    <n v="18"/>
    <b v="1"/>
    <n v="1.1066666666666667"/>
    <n v="92.222222222222229"/>
    <x v="2"/>
  </r>
  <r>
    <x v="0"/>
    <x v="5"/>
    <s v="CAD"/>
    <n v="1447079520"/>
    <n v="1443449265"/>
    <b v="0"/>
    <n v="28"/>
    <b v="1"/>
    <n v="1.7070000000000001"/>
    <n v="60.964285714285715"/>
    <x v="2"/>
  </r>
  <r>
    <x v="0"/>
    <x v="0"/>
    <s v="USD"/>
    <n v="1452387096"/>
    <n v="1447203096"/>
    <b v="0"/>
    <n v="11"/>
    <b v="1"/>
    <n v="1.25125"/>
    <n v="91"/>
    <x v="2"/>
  </r>
  <r>
    <x v="2"/>
    <x v="2"/>
    <s v="AUD"/>
    <n v="1406593780"/>
    <n v="1404174580"/>
    <b v="1"/>
    <n v="60"/>
    <b v="0"/>
    <n v="6.4158609339642042E-2"/>
    <n v="41.583333333333336"/>
    <x v="2"/>
  </r>
  <r>
    <x v="2"/>
    <x v="0"/>
    <s v="USD"/>
    <n v="1419017880"/>
    <n v="1416419916"/>
    <b v="1"/>
    <n v="84"/>
    <b v="0"/>
    <n v="0.11344"/>
    <n v="33.761904761904759"/>
    <x v="2"/>
  </r>
  <r>
    <x v="2"/>
    <x v="0"/>
    <s v="USD"/>
    <n v="1451282400"/>
    <n v="1449436390"/>
    <b v="1"/>
    <n v="47"/>
    <b v="0"/>
    <n v="0.33189999999999997"/>
    <n v="70.61702127659575"/>
    <x v="2"/>
  </r>
  <r>
    <x v="2"/>
    <x v="0"/>
    <s v="USD"/>
    <n v="1414622700"/>
    <n v="1412081999"/>
    <b v="1"/>
    <n v="66"/>
    <b v="0"/>
    <n v="0.27579999999999999"/>
    <n v="167.15151515151516"/>
    <x v="2"/>
  </r>
  <r>
    <x v="2"/>
    <x v="0"/>
    <s v="USD"/>
    <n v="1467694740"/>
    <n v="1465398670"/>
    <b v="1"/>
    <n v="171"/>
    <b v="0"/>
    <n v="0.62839999999999996"/>
    <n v="128.61988304093566"/>
    <x v="2"/>
  </r>
  <r>
    <x v="2"/>
    <x v="0"/>
    <s v="USD"/>
    <n v="1415655289"/>
    <n v="1413059689"/>
    <b v="1"/>
    <n v="29"/>
    <b v="0"/>
    <n v="7.5880000000000003E-2"/>
    <n v="65.41379310344827"/>
    <x v="2"/>
  </r>
  <r>
    <x v="2"/>
    <x v="5"/>
    <s v="CAD"/>
    <n v="1463929174"/>
    <n v="1461337174"/>
    <b v="0"/>
    <n v="9"/>
    <b v="0"/>
    <n v="0.50380952380952382"/>
    <n v="117.55555555555556"/>
    <x v="2"/>
  </r>
  <r>
    <x v="2"/>
    <x v="0"/>
    <s v="USD"/>
    <n v="1404348143"/>
    <n v="1401756143"/>
    <b v="0"/>
    <n v="27"/>
    <b v="0"/>
    <n v="0.17512820512820512"/>
    <n v="126.48148148148148"/>
    <x v="2"/>
  </r>
  <r>
    <x v="2"/>
    <x v="3"/>
    <s v="EUR"/>
    <n v="1443121765"/>
    <n v="1440529765"/>
    <b v="0"/>
    <n v="2"/>
    <b v="0"/>
    <n v="1.3750000000000001E-4"/>
    <n v="550"/>
    <x v="2"/>
  </r>
  <r>
    <x v="2"/>
    <x v="0"/>
    <s v="USD"/>
    <n v="1425081694"/>
    <n v="1422489694"/>
    <b v="0"/>
    <n v="3"/>
    <b v="0"/>
    <n v="3.3E-3"/>
    <n v="44"/>
    <x v="2"/>
  </r>
  <r>
    <x v="2"/>
    <x v="3"/>
    <s v="EUR"/>
    <n v="1459915491"/>
    <n v="1457327091"/>
    <b v="0"/>
    <n v="4"/>
    <b v="0"/>
    <n v="8.6250000000000007E-3"/>
    <n v="69"/>
    <x v="2"/>
  </r>
  <r>
    <x v="2"/>
    <x v="0"/>
    <s v="USD"/>
    <n v="1405027750"/>
    <n v="1402867750"/>
    <b v="0"/>
    <n v="2"/>
    <b v="0"/>
    <n v="6.875E-3"/>
    <n v="27.5"/>
    <x v="7"/>
  </r>
  <r>
    <x v="2"/>
    <x v="0"/>
    <s v="USD"/>
    <n v="1416635940"/>
    <n v="1413838540"/>
    <b v="0"/>
    <n v="20"/>
    <b v="0"/>
    <n v="0.28299999999999997"/>
    <n v="84.9"/>
    <x v="7"/>
  </r>
  <r>
    <x v="2"/>
    <x v="0"/>
    <s v="USD"/>
    <n v="1425233240"/>
    <n v="1422641240"/>
    <b v="0"/>
    <n v="3"/>
    <b v="0"/>
    <n v="2.3999999999999998E-3"/>
    <n v="12"/>
    <x v="7"/>
  </r>
  <r>
    <x v="2"/>
    <x v="0"/>
    <s v="USD"/>
    <n v="1407621425"/>
    <n v="1404165425"/>
    <b v="0"/>
    <n v="4"/>
    <b v="0"/>
    <n v="1.1428571428571429E-2"/>
    <n v="200"/>
    <x v="7"/>
  </r>
  <r>
    <x v="2"/>
    <x v="0"/>
    <s v="USD"/>
    <n v="1430149330"/>
    <n v="1424968930"/>
    <b v="0"/>
    <n v="1"/>
    <b v="0"/>
    <n v="2.0000000000000001E-4"/>
    <n v="10"/>
    <x v="7"/>
  </r>
  <r>
    <x v="2"/>
    <x v="0"/>
    <s v="USD"/>
    <n v="1412119423"/>
    <n v="1410391423"/>
    <b v="0"/>
    <n v="0"/>
    <b v="0"/>
    <n v="0"/>
    <n v="0"/>
    <x v="7"/>
  </r>
  <r>
    <x v="2"/>
    <x v="0"/>
    <s v="USD"/>
    <n v="1435591318"/>
    <n v="1432999318"/>
    <b v="0"/>
    <n v="0"/>
    <b v="0"/>
    <n v="0"/>
    <n v="0"/>
    <x v="7"/>
  </r>
  <r>
    <x v="2"/>
    <x v="0"/>
    <s v="USD"/>
    <n v="1424746800"/>
    <n v="1422067870"/>
    <b v="0"/>
    <n v="14"/>
    <b v="0"/>
    <n v="1.48E-3"/>
    <n v="5.2857142857142856"/>
    <x v="7"/>
  </r>
  <r>
    <x v="2"/>
    <x v="0"/>
    <s v="USD"/>
    <n v="1469919890"/>
    <n v="1467327890"/>
    <b v="0"/>
    <n v="1"/>
    <b v="0"/>
    <n v="2.8571428571428571E-5"/>
    <n v="1"/>
    <x v="7"/>
  </r>
  <r>
    <x v="2"/>
    <x v="0"/>
    <s v="USD"/>
    <n v="1433298676"/>
    <n v="1429410676"/>
    <b v="0"/>
    <n v="118"/>
    <b v="0"/>
    <n v="0.107325"/>
    <n v="72.762711864406782"/>
    <x v="7"/>
  </r>
  <r>
    <x v="2"/>
    <x v="5"/>
    <s v="CAD"/>
    <n v="1431278557"/>
    <n v="1427390557"/>
    <b v="0"/>
    <n v="2"/>
    <b v="0"/>
    <n v="5.3846153846153844E-4"/>
    <n v="17.5"/>
    <x v="7"/>
  </r>
  <r>
    <x v="2"/>
    <x v="0"/>
    <s v="USD"/>
    <n v="1427266860"/>
    <n v="1424678460"/>
    <b v="0"/>
    <n v="1"/>
    <b v="0"/>
    <n v="7.1428571428571426E-3"/>
    <n v="25"/>
    <x v="7"/>
  </r>
  <r>
    <x v="2"/>
    <x v="0"/>
    <s v="USD"/>
    <n v="1407899966"/>
    <n v="1405307966"/>
    <b v="0"/>
    <n v="3"/>
    <b v="0"/>
    <n v="8.0000000000000002E-3"/>
    <n v="13.333333333333334"/>
    <x v="7"/>
  </r>
  <r>
    <x v="2"/>
    <x v="0"/>
    <s v="USD"/>
    <n v="1411701739"/>
    <n v="1409109739"/>
    <b v="0"/>
    <n v="1"/>
    <b v="0"/>
    <n v="3.3333333333333335E-5"/>
    <n v="1"/>
    <x v="7"/>
  </r>
  <r>
    <x v="2"/>
    <x v="0"/>
    <s v="USD"/>
    <n v="1428981718"/>
    <n v="1423801318"/>
    <b v="0"/>
    <n v="3"/>
    <b v="0"/>
    <n v="4.7333333333333333E-3"/>
    <n v="23.666666666666668"/>
    <x v="7"/>
  </r>
  <r>
    <x v="2"/>
    <x v="0"/>
    <s v="USD"/>
    <n v="1419538560"/>
    <n v="1416600960"/>
    <b v="0"/>
    <n v="38"/>
    <b v="0"/>
    <n v="5.6500000000000002E-2"/>
    <n v="89.21052631578948"/>
    <x v="7"/>
  </r>
  <r>
    <x v="2"/>
    <x v="0"/>
    <s v="USD"/>
    <n v="1438552800"/>
    <n v="1435876423"/>
    <b v="0"/>
    <n v="52"/>
    <b v="0"/>
    <n v="0.26352173913043481"/>
    <n v="116.55769230769231"/>
    <x v="7"/>
  </r>
  <r>
    <x v="2"/>
    <x v="0"/>
    <s v="USD"/>
    <n v="1403904808"/>
    <n v="1401312808"/>
    <b v="0"/>
    <n v="2"/>
    <b v="0"/>
    <n v="3.2512500000000002E-3"/>
    <n v="13.005000000000001"/>
    <x v="7"/>
  </r>
  <r>
    <x v="2"/>
    <x v="5"/>
    <s v="CAD"/>
    <n v="1407533463"/>
    <n v="1404941463"/>
    <b v="0"/>
    <n v="0"/>
    <b v="0"/>
    <n v="0"/>
    <n v="0"/>
    <x v="7"/>
  </r>
  <r>
    <x v="2"/>
    <x v="0"/>
    <s v="USD"/>
    <n v="1411073972"/>
    <n v="1408481972"/>
    <b v="0"/>
    <n v="4"/>
    <b v="0"/>
    <n v="7.0007000700070005E-3"/>
    <n v="17.5"/>
    <x v="7"/>
  </r>
  <r>
    <x v="3"/>
    <x v="17"/>
    <s v="EUR"/>
    <n v="1491586534"/>
    <n v="1488911734"/>
    <b v="0"/>
    <n v="46"/>
    <b v="0"/>
    <n v="0.46176470588235297"/>
    <n v="34.130434782608695"/>
    <x v="1"/>
  </r>
  <r>
    <x v="3"/>
    <x v="0"/>
    <s v="USD"/>
    <n v="1491416077"/>
    <n v="1488827677"/>
    <b v="1"/>
    <n v="26"/>
    <b v="0"/>
    <n v="0.34410000000000002"/>
    <n v="132.34615384615384"/>
    <x v="1"/>
  </r>
  <r>
    <x v="3"/>
    <x v="14"/>
    <s v="MXN"/>
    <n v="1490196830"/>
    <n v="1485016430"/>
    <b v="0"/>
    <n v="45"/>
    <b v="0"/>
    <n v="1.0375000000000001"/>
    <n v="922.22222222222217"/>
    <x v="1"/>
  </r>
  <r>
    <x v="3"/>
    <x v="0"/>
    <s v="USD"/>
    <n v="1491421314"/>
    <n v="1487709714"/>
    <b v="0"/>
    <n v="7"/>
    <b v="0"/>
    <n v="6.0263157894736845E-2"/>
    <n v="163.57142857142858"/>
    <x v="1"/>
  </r>
  <r>
    <x v="3"/>
    <x v="0"/>
    <s v="USD"/>
    <n v="1490389158"/>
    <n v="1486504758"/>
    <b v="0"/>
    <n v="8"/>
    <b v="0"/>
    <n v="0.10539393939393939"/>
    <n v="217.375"/>
    <x v="1"/>
  </r>
  <r>
    <x v="0"/>
    <x v="0"/>
    <s v="USD"/>
    <n v="1413442740"/>
    <n v="1410937483"/>
    <b v="1"/>
    <n v="263"/>
    <b v="1"/>
    <n v="1.1229714285714285"/>
    <n v="149.44486692015209"/>
    <x v="1"/>
  </r>
  <r>
    <x v="0"/>
    <x v="0"/>
    <s v="USD"/>
    <n v="1369637940"/>
    <n v="1367088443"/>
    <b v="1"/>
    <n v="394"/>
    <b v="1"/>
    <n v="3.50844625"/>
    <n v="71.237487309644663"/>
    <x v="1"/>
  </r>
  <r>
    <x v="0"/>
    <x v="1"/>
    <s v="GBP"/>
    <n v="1469119526"/>
    <n v="1463935526"/>
    <b v="1"/>
    <n v="1049"/>
    <b v="1"/>
    <n v="2.3321535"/>
    <n v="44.464318398474738"/>
    <x v="1"/>
  </r>
  <r>
    <x v="0"/>
    <x v="0"/>
    <s v="USD"/>
    <n v="1475553540"/>
    <n v="1472528141"/>
    <b v="1"/>
    <n v="308"/>
    <b v="1"/>
    <n v="1.01606"/>
    <n v="164.94480519480518"/>
    <x v="1"/>
  </r>
  <r>
    <x v="0"/>
    <x v="0"/>
    <s v="USD"/>
    <n v="1407549600"/>
    <n v="1404797428"/>
    <b v="1"/>
    <n v="1088"/>
    <b v="1"/>
    <n v="1.5390035000000002"/>
    <n v="84.871516544117654"/>
    <x v="1"/>
  </r>
  <r>
    <x v="0"/>
    <x v="1"/>
    <s v="GBP"/>
    <n v="1403301660"/>
    <n v="1400694790"/>
    <b v="1"/>
    <n v="73"/>
    <b v="1"/>
    <n v="1.007161125319693"/>
    <n v="53.945205479452056"/>
    <x v="1"/>
  </r>
  <r>
    <x v="0"/>
    <x v="0"/>
    <s v="USD"/>
    <n v="1373738400"/>
    <n v="1370568560"/>
    <b v="1"/>
    <n v="143"/>
    <b v="1"/>
    <n v="1.3138181818181818"/>
    <n v="50.531468531468533"/>
    <x v="1"/>
  </r>
  <r>
    <x v="0"/>
    <x v="0"/>
    <s v="USD"/>
    <n v="1450971684"/>
    <n v="1447515684"/>
    <b v="1"/>
    <n v="1420"/>
    <b v="1"/>
    <n v="1.0224133333333334"/>
    <n v="108.00140845070422"/>
    <x v="1"/>
  </r>
  <r>
    <x v="0"/>
    <x v="0"/>
    <s v="USD"/>
    <n v="1476486000"/>
    <n v="1474040596"/>
    <b v="1"/>
    <n v="305"/>
    <b v="1"/>
    <n v="1.1635599999999999"/>
    <n v="95.373770491803285"/>
    <x v="1"/>
  </r>
  <r>
    <x v="0"/>
    <x v="0"/>
    <s v="USD"/>
    <n v="1456047228"/>
    <n v="1453109628"/>
    <b v="1"/>
    <n v="551"/>
    <b v="1"/>
    <n v="2.6462241666666664"/>
    <n v="57.631016333938291"/>
    <x v="1"/>
  </r>
  <r>
    <x v="0"/>
    <x v="12"/>
    <s v="EUR"/>
    <n v="1444291193"/>
    <n v="1441699193"/>
    <b v="1"/>
    <n v="187"/>
    <b v="1"/>
    <n v="1.1998010000000001"/>
    <n v="64.160481283422456"/>
    <x v="1"/>
  </r>
  <r>
    <x v="0"/>
    <x v="0"/>
    <s v="USD"/>
    <n v="1417906649"/>
    <n v="1414015049"/>
    <b v="1"/>
    <n v="325"/>
    <b v="1"/>
    <n v="1.2010400000000001"/>
    <n v="92.387692307692305"/>
    <x v="1"/>
  </r>
  <r>
    <x v="0"/>
    <x v="0"/>
    <s v="USD"/>
    <n v="1462316400"/>
    <n v="1459865945"/>
    <b v="1"/>
    <n v="148"/>
    <b v="1"/>
    <n v="1.0358333333333334"/>
    <n v="125.97972972972973"/>
    <x v="1"/>
  </r>
  <r>
    <x v="0"/>
    <x v="0"/>
    <s v="USD"/>
    <n v="1460936694"/>
    <n v="1455756294"/>
    <b v="0"/>
    <n v="69"/>
    <b v="1"/>
    <n v="1.0883333333333334"/>
    <n v="94.637681159420296"/>
    <x v="1"/>
  </r>
  <r>
    <x v="0"/>
    <x v="0"/>
    <s v="USD"/>
    <n v="1478866253"/>
    <n v="1476270653"/>
    <b v="0"/>
    <n v="173"/>
    <b v="1"/>
    <n v="1.1812400000000001"/>
    <n v="170.69942196531792"/>
    <x v="1"/>
  </r>
  <r>
    <x v="0"/>
    <x v="1"/>
    <s v="GBP"/>
    <n v="1378494000"/>
    <n v="1375880598"/>
    <b v="0"/>
    <n v="269"/>
    <b v="1"/>
    <n v="14.62"/>
    <n v="40.762081784386616"/>
    <x v="2"/>
  </r>
  <r>
    <x v="0"/>
    <x v="0"/>
    <s v="USD"/>
    <n v="1485722053"/>
    <n v="1480538053"/>
    <b v="0"/>
    <n v="185"/>
    <b v="1"/>
    <n v="2.5253999999999999"/>
    <n v="68.254054054054052"/>
    <x v="2"/>
  </r>
  <r>
    <x v="0"/>
    <x v="0"/>
    <s v="USD"/>
    <n v="1420060088"/>
    <n v="1414872488"/>
    <b v="0"/>
    <n v="176"/>
    <b v="1"/>
    <n v="1.4005000000000001"/>
    <n v="95.48863636363636"/>
    <x v="2"/>
  </r>
  <r>
    <x v="0"/>
    <x v="1"/>
    <s v="GBP"/>
    <n v="1439625059"/>
    <n v="1436860259"/>
    <b v="0"/>
    <n v="1019"/>
    <b v="1"/>
    <n v="2.9687520259319289"/>
    <n v="7.1902649656526005"/>
    <x v="2"/>
  </r>
  <r>
    <x v="0"/>
    <x v="5"/>
    <s v="CAD"/>
    <n v="1488390735"/>
    <n v="1484070735"/>
    <b v="0"/>
    <n v="113"/>
    <b v="1"/>
    <n v="1.445425"/>
    <n v="511.65486725663715"/>
    <x v="2"/>
  </r>
  <r>
    <x v="0"/>
    <x v="0"/>
    <s v="USD"/>
    <n v="1461333311"/>
    <n v="1458741311"/>
    <b v="0"/>
    <n v="404"/>
    <b v="1"/>
    <n v="1.05745"/>
    <n v="261.74504950495049"/>
    <x v="2"/>
  </r>
  <r>
    <x v="0"/>
    <x v="0"/>
    <s v="USD"/>
    <n v="1438964063"/>
    <n v="1436804063"/>
    <b v="0"/>
    <n v="707"/>
    <b v="1"/>
    <n v="4.9321000000000002"/>
    <n v="69.760961810466767"/>
    <x v="2"/>
  </r>
  <r>
    <x v="0"/>
    <x v="0"/>
    <s v="USD"/>
    <n v="1451485434"/>
    <n v="1448461434"/>
    <b v="0"/>
    <n v="392"/>
    <b v="1"/>
    <n v="2.0182666666666669"/>
    <n v="77.229591836734699"/>
    <x v="2"/>
  </r>
  <r>
    <x v="0"/>
    <x v="0"/>
    <s v="USD"/>
    <n v="1430459197"/>
    <n v="1427867197"/>
    <b v="0"/>
    <n v="23"/>
    <b v="1"/>
    <n v="1.0444"/>
    <n v="340.56521739130437"/>
    <x v="2"/>
  </r>
  <r>
    <x v="0"/>
    <x v="0"/>
    <s v="USD"/>
    <n v="1366635575"/>
    <n v="1363611575"/>
    <b v="0"/>
    <n v="682"/>
    <b v="1"/>
    <n v="1.7029262962962963"/>
    <n v="67.417903225806455"/>
    <x v="2"/>
  </r>
  <r>
    <x v="0"/>
    <x v="0"/>
    <s v="USD"/>
    <n v="1413604800"/>
    <n v="1408624622"/>
    <b v="0"/>
    <n v="37"/>
    <b v="1"/>
    <n v="1.0430333333333333"/>
    <n v="845.70270270270271"/>
    <x v="2"/>
  </r>
  <r>
    <x v="0"/>
    <x v="0"/>
    <s v="USD"/>
    <n v="1369699200"/>
    <n v="1366917828"/>
    <b v="0"/>
    <n v="146"/>
    <b v="1"/>
    <n v="1.1825000000000001"/>
    <n v="97.191780821917803"/>
    <x v="2"/>
  </r>
  <r>
    <x v="0"/>
    <x v="0"/>
    <s v="USD"/>
    <n v="1428643974"/>
    <n v="1423463574"/>
    <b v="0"/>
    <n v="119"/>
    <b v="1"/>
    <n v="1.07538"/>
    <n v="451.84033613445376"/>
    <x v="2"/>
  </r>
  <r>
    <x v="0"/>
    <x v="0"/>
    <s v="USD"/>
    <n v="1476395940"/>
    <n v="1473782592"/>
    <b v="0"/>
    <n v="163"/>
    <b v="1"/>
    <n v="22603"/>
    <n v="138.66871165644173"/>
    <x v="2"/>
  </r>
  <r>
    <x v="0"/>
    <x v="1"/>
    <s v="GBP"/>
    <n v="1363204800"/>
    <n v="1360551250"/>
    <b v="0"/>
    <n v="339"/>
    <b v="1"/>
    <n v="9.7813466666666677"/>
    <n v="21.640147492625371"/>
    <x v="2"/>
  </r>
  <r>
    <x v="0"/>
    <x v="5"/>
    <s v="CAD"/>
    <n v="1398268773"/>
    <n v="1395676773"/>
    <b v="0"/>
    <n v="58"/>
    <b v="1"/>
    <n v="1.2290000000000001"/>
    <n v="169.51724137931035"/>
    <x v="2"/>
  </r>
  <r>
    <x v="0"/>
    <x v="0"/>
    <s v="USD"/>
    <n v="1389812400"/>
    <n v="1386108087"/>
    <b v="0"/>
    <n v="456"/>
    <b v="1"/>
    <n v="2.4606080000000001"/>
    <n v="161.88210526315791"/>
    <x v="2"/>
  </r>
  <r>
    <x v="0"/>
    <x v="0"/>
    <s v="USD"/>
    <n v="1478402804"/>
    <n v="1473218804"/>
    <b v="0"/>
    <n v="15"/>
    <b v="1"/>
    <n v="1.4794"/>
    <n v="493.13333333333333"/>
    <x v="2"/>
  </r>
  <r>
    <x v="0"/>
    <x v="1"/>
    <s v="GBP"/>
    <n v="1399324717"/>
    <n v="1395436717"/>
    <b v="0"/>
    <n v="191"/>
    <b v="1"/>
    <n v="3.8409090909090908"/>
    <n v="22.120418848167539"/>
    <x v="2"/>
  </r>
  <r>
    <x v="0"/>
    <x v="0"/>
    <s v="USD"/>
    <n v="1426117552"/>
    <n v="1423529152"/>
    <b v="0"/>
    <n v="17"/>
    <b v="1"/>
    <n v="1.0333333333333334"/>
    <n v="18.235294117647058"/>
    <x v="2"/>
  </r>
  <r>
    <x v="2"/>
    <x v="0"/>
    <s v="USD"/>
    <n v="1413770820"/>
    <n v="1412005602"/>
    <b v="0"/>
    <n v="4"/>
    <b v="0"/>
    <n v="4.3750000000000004E-3"/>
    <n v="8.75"/>
    <x v="3"/>
  </r>
  <r>
    <x v="2"/>
    <x v="0"/>
    <s v="USD"/>
    <n v="1337102187"/>
    <n v="1335892587"/>
    <b v="0"/>
    <n v="18"/>
    <b v="0"/>
    <n v="0.29239999999999999"/>
    <n v="40.611111111111114"/>
    <x v="3"/>
  </r>
  <r>
    <x v="2"/>
    <x v="0"/>
    <s v="USD"/>
    <n v="1476863607"/>
    <n v="1474271607"/>
    <b v="0"/>
    <n v="0"/>
    <b v="0"/>
    <n v="0"/>
    <n v="0"/>
    <x v="3"/>
  </r>
  <r>
    <x v="2"/>
    <x v="0"/>
    <s v="USD"/>
    <n v="1330478998"/>
    <n v="1327886998"/>
    <b v="0"/>
    <n v="22"/>
    <b v="0"/>
    <n v="5.2187499999999998E-2"/>
    <n v="37.954545454545453"/>
    <x v="3"/>
  </r>
  <r>
    <x v="2"/>
    <x v="0"/>
    <s v="USD"/>
    <n v="1342309368"/>
    <n v="1337125368"/>
    <b v="0"/>
    <n v="49"/>
    <b v="0"/>
    <n v="0.21887499999999999"/>
    <n v="35.734693877551024"/>
    <x v="3"/>
  </r>
  <r>
    <x v="2"/>
    <x v="0"/>
    <s v="USD"/>
    <n v="1409337911"/>
    <n v="1406745911"/>
    <b v="0"/>
    <n v="19"/>
    <b v="0"/>
    <n v="0.26700000000000002"/>
    <n v="42.157894736842103"/>
    <x v="3"/>
  </r>
  <r>
    <x v="2"/>
    <x v="0"/>
    <s v="USD"/>
    <n v="1339816200"/>
    <n v="1337095997"/>
    <b v="0"/>
    <n v="4"/>
    <b v="0"/>
    <n v="0.28000000000000003"/>
    <n v="35"/>
    <x v="3"/>
  </r>
  <r>
    <x v="2"/>
    <x v="0"/>
    <s v="USD"/>
    <n v="1472835802"/>
    <n v="1470243802"/>
    <b v="0"/>
    <n v="4"/>
    <b v="0"/>
    <n v="1.06E-2"/>
    <n v="13.25"/>
    <x v="3"/>
  </r>
  <r>
    <x v="2"/>
    <x v="0"/>
    <s v="USD"/>
    <n v="1428171037"/>
    <n v="1425582637"/>
    <b v="0"/>
    <n v="2"/>
    <b v="0"/>
    <n v="1.0999999999999999E-2"/>
    <n v="55"/>
    <x v="3"/>
  </r>
  <r>
    <x v="2"/>
    <x v="0"/>
    <s v="USD"/>
    <n v="1341086400"/>
    <n v="1340055345"/>
    <b v="0"/>
    <n v="0"/>
    <b v="0"/>
    <n v="0"/>
    <n v="0"/>
    <x v="3"/>
  </r>
  <r>
    <x v="2"/>
    <x v="0"/>
    <s v="USD"/>
    <n v="1403039842"/>
    <n v="1397855842"/>
    <b v="0"/>
    <n v="0"/>
    <b v="0"/>
    <n v="0"/>
    <n v="0"/>
    <x v="3"/>
  </r>
  <r>
    <x v="2"/>
    <x v="0"/>
    <s v="USD"/>
    <n v="1324232504"/>
    <n v="1320776504"/>
    <b v="0"/>
    <n v="14"/>
    <b v="0"/>
    <n v="0.11458333333333333"/>
    <n v="39.285714285714285"/>
    <x v="3"/>
  </r>
  <r>
    <x v="2"/>
    <x v="0"/>
    <s v="USD"/>
    <n v="1346017023"/>
    <n v="1343425023"/>
    <b v="0"/>
    <n v="8"/>
    <b v="0"/>
    <n v="0.19"/>
    <n v="47.5"/>
    <x v="3"/>
  </r>
  <r>
    <x v="2"/>
    <x v="0"/>
    <s v="USD"/>
    <n v="1410448551"/>
    <n v="1407856551"/>
    <b v="0"/>
    <n v="0"/>
    <b v="0"/>
    <n v="0"/>
    <n v="0"/>
    <x v="3"/>
  </r>
  <r>
    <x v="2"/>
    <x v="17"/>
    <s v="EUR"/>
    <n v="1428519527"/>
    <n v="1425927527"/>
    <b v="0"/>
    <n v="15"/>
    <b v="0"/>
    <n v="0.52"/>
    <n v="17.333333333333332"/>
    <x v="3"/>
  </r>
  <r>
    <x v="2"/>
    <x v="0"/>
    <s v="USD"/>
    <n v="1389476201"/>
    <n v="1386884201"/>
    <b v="0"/>
    <n v="33"/>
    <b v="0"/>
    <n v="0.1048"/>
    <n v="31.757575757575758"/>
    <x v="3"/>
  </r>
  <r>
    <x v="2"/>
    <x v="0"/>
    <s v="USD"/>
    <n v="1470498332"/>
    <n v="1469202332"/>
    <b v="0"/>
    <n v="2"/>
    <b v="0"/>
    <n v="6.6666666666666671E-3"/>
    <n v="5"/>
    <x v="3"/>
  </r>
  <r>
    <x v="2"/>
    <x v="2"/>
    <s v="AUD"/>
    <n v="1476095783"/>
    <n v="1474886183"/>
    <b v="0"/>
    <n v="6"/>
    <b v="0"/>
    <n v="0.11700000000000001"/>
    <n v="39"/>
    <x v="3"/>
  </r>
  <r>
    <x v="2"/>
    <x v="2"/>
    <s v="AUD"/>
    <n v="1468658866"/>
    <n v="1464943666"/>
    <b v="0"/>
    <n v="2"/>
    <b v="0"/>
    <n v="0.105"/>
    <n v="52.5"/>
    <x v="3"/>
  </r>
  <r>
    <x v="2"/>
    <x v="1"/>
    <s v="GBP"/>
    <n v="1371726258"/>
    <n v="1369134258"/>
    <b v="0"/>
    <n v="0"/>
    <b v="0"/>
    <n v="0"/>
    <n v="0"/>
    <x v="3"/>
  </r>
  <r>
    <x v="2"/>
    <x v="0"/>
    <s v="USD"/>
    <n v="1357176693"/>
    <n v="1354584693"/>
    <b v="0"/>
    <n v="4"/>
    <b v="0"/>
    <n v="7.1999999999999998E-3"/>
    <n v="9"/>
    <x v="3"/>
  </r>
  <r>
    <x v="2"/>
    <x v="0"/>
    <s v="USD"/>
    <n v="1332114795"/>
    <n v="1326934395"/>
    <b v="0"/>
    <n v="1"/>
    <b v="0"/>
    <n v="7.6923076923076927E-3"/>
    <n v="25"/>
    <x v="3"/>
  </r>
  <r>
    <x v="2"/>
    <x v="0"/>
    <s v="USD"/>
    <n v="1369403684"/>
    <n v="1365515684"/>
    <b v="0"/>
    <n v="3"/>
    <b v="0"/>
    <n v="2.2842639593908631E-3"/>
    <n v="30"/>
    <x v="3"/>
  </r>
  <r>
    <x v="2"/>
    <x v="0"/>
    <s v="USD"/>
    <n v="1338404400"/>
    <n v="1335855631"/>
    <b v="0"/>
    <n v="4"/>
    <b v="0"/>
    <n v="1.125E-2"/>
    <n v="11.25"/>
    <x v="3"/>
  </r>
  <r>
    <x v="2"/>
    <x v="0"/>
    <s v="USD"/>
    <n v="1351432428"/>
    <n v="1350050028"/>
    <b v="0"/>
    <n v="0"/>
    <b v="0"/>
    <n v="0"/>
    <n v="0"/>
    <x v="3"/>
  </r>
  <r>
    <x v="2"/>
    <x v="0"/>
    <s v="USD"/>
    <n v="1313078518"/>
    <n v="1310486518"/>
    <b v="0"/>
    <n v="4"/>
    <b v="0"/>
    <n v="0.02"/>
    <n v="25"/>
    <x v="3"/>
  </r>
  <r>
    <x v="2"/>
    <x v="5"/>
    <s v="CAD"/>
    <n v="1439766050"/>
    <n v="1434582050"/>
    <b v="0"/>
    <n v="3"/>
    <b v="0"/>
    <n v="8.5000000000000006E-3"/>
    <n v="11.333333333333334"/>
    <x v="3"/>
  </r>
  <r>
    <x v="2"/>
    <x v="0"/>
    <s v="USD"/>
    <n v="1333028723"/>
    <n v="1330440323"/>
    <b v="0"/>
    <n v="34"/>
    <b v="0"/>
    <n v="0.14314285714285716"/>
    <n v="29.470588235294116"/>
    <x v="3"/>
  </r>
  <r>
    <x v="2"/>
    <x v="1"/>
    <s v="GBP"/>
    <n v="1401997790"/>
    <n v="1397677790"/>
    <b v="0"/>
    <n v="2"/>
    <b v="0"/>
    <n v="2.5000000000000001E-3"/>
    <n v="1"/>
    <x v="3"/>
  </r>
  <r>
    <x v="2"/>
    <x v="0"/>
    <s v="USD"/>
    <n v="1395158130"/>
    <n v="1392569730"/>
    <b v="0"/>
    <n v="33"/>
    <b v="0"/>
    <n v="0.1041125"/>
    <n v="63.098484848484851"/>
    <x v="3"/>
  </r>
  <r>
    <x v="2"/>
    <x v="0"/>
    <s v="USD"/>
    <n v="1359738000"/>
    <n v="1355489140"/>
    <b v="0"/>
    <n v="0"/>
    <b v="0"/>
    <n v="0"/>
    <n v="0"/>
    <x v="3"/>
  </r>
  <r>
    <x v="2"/>
    <x v="0"/>
    <s v="USD"/>
    <n v="1381006294"/>
    <n v="1379710294"/>
    <b v="0"/>
    <n v="0"/>
    <b v="0"/>
    <n v="0"/>
    <n v="0"/>
    <x v="3"/>
  </r>
  <r>
    <x v="2"/>
    <x v="5"/>
    <s v="CAD"/>
    <n v="1461530721"/>
    <n v="1460666721"/>
    <b v="0"/>
    <n v="1"/>
    <b v="0"/>
    <n v="1.8867924528301887E-3"/>
    <n v="1"/>
    <x v="3"/>
  </r>
  <r>
    <x v="2"/>
    <x v="0"/>
    <s v="USD"/>
    <n v="1362711728"/>
    <n v="1360119728"/>
    <b v="0"/>
    <n v="13"/>
    <b v="0"/>
    <n v="0.14249999999999999"/>
    <n v="43.846153846153847"/>
    <x v="3"/>
  </r>
  <r>
    <x v="2"/>
    <x v="0"/>
    <s v="USD"/>
    <n v="1323994754"/>
    <n v="1321402754"/>
    <b v="0"/>
    <n v="2"/>
    <b v="0"/>
    <n v="0.03"/>
    <n v="75"/>
    <x v="3"/>
  </r>
  <r>
    <x v="2"/>
    <x v="0"/>
    <s v="USD"/>
    <n v="1434092876"/>
    <n v="1431414476"/>
    <b v="0"/>
    <n v="36"/>
    <b v="0"/>
    <n v="7.8809523809523815E-2"/>
    <n v="45.972222222222221"/>
    <x v="3"/>
  </r>
  <r>
    <x v="2"/>
    <x v="0"/>
    <s v="USD"/>
    <n v="1437149004"/>
    <n v="1434557004"/>
    <b v="0"/>
    <n v="1"/>
    <b v="0"/>
    <n v="3.3333333333333335E-3"/>
    <n v="10"/>
    <x v="3"/>
  </r>
  <r>
    <x v="2"/>
    <x v="0"/>
    <s v="USD"/>
    <n v="1409009306"/>
    <n v="1406417306"/>
    <b v="0"/>
    <n v="15"/>
    <b v="0"/>
    <n v="0.25545454545454543"/>
    <n v="93.666666666666671"/>
    <x v="3"/>
  </r>
  <r>
    <x v="2"/>
    <x v="0"/>
    <s v="USD"/>
    <n v="1448204621"/>
    <n v="1445609021"/>
    <b v="0"/>
    <n v="1"/>
    <b v="0"/>
    <n v="2.12E-2"/>
    <n v="53"/>
    <x v="3"/>
  </r>
  <r>
    <x v="2"/>
    <x v="13"/>
    <s v="EUR"/>
    <n v="1489142688"/>
    <n v="1486550688"/>
    <b v="0"/>
    <n v="0"/>
    <b v="0"/>
    <n v="0"/>
    <n v="0"/>
    <x v="3"/>
  </r>
  <r>
    <x v="0"/>
    <x v="0"/>
    <s v="USD"/>
    <n v="1423724400"/>
    <n v="1421274954"/>
    <b v="0"/>
    <n v="28"/>
    <b v="1"/>
    <n v="1.0528"/>
    <n v="47"/>
    <x v="1"/>
  </r>
  <r>
    <x v="0"/>
    <x v="0"/>
    <s v="USD"/>
    <n v="1424149140"/>
    <n v="1421964718"/>
    <b v="0"/>
    <n v="18"/>
    <b v="1"/>
    <n v="1.2"/>
    <n v="66.666666666666671"/>
    <x v="1"/>
  </r>
  <r>
    <x v="0"/>
    <x v="1"/>
    <s v="GBP"/>
    <n v="1429793446"/>
    <n v="1428583846"/>
    <b v="0"/>
    <n v="61"/>
    <b v="1"/>
    <n v="1.145"/>
    <n v="18.770491803278688"/>
    <x v="1"/>
  </r>
  <r>
    <x v="0"/>
    <x v="0"/>
    <s v="USD"/>
    <n v="1414608843"/>
    <n v="1412794443"/>
    <b v="0"/>
    <n v="108"/>
    <b v="1"/>
    <n v="1.19"/>
    <n v="66.111111111111114"/>
    <x v="1"/>
  </r>
  <r>
    <x v="0"/>
    <x v="0"/>
    <s v="USD"/>
    <n v="1470430800"/>
    <n v="1467865967"/>
    <b v="0"/>
    <n v="142"/>
    <b v="1"/>
    <n v="1.0468"/>
    <n v="36.859154929577464"/>
    <x v="1"/>
  </r>
  <r>
    <x v="0"/>
    <x v="1"/>
    <s v="GBP"/>
    <n v="1404913180"/>
    <n v="1403703580"/>
    <b v="0"/>
    <n v="74"/>
    <b v="1"/>
    <n v="1.1783999999999999"/>
    <n v="39.810810810810814"/>
    <x v="1"/>
  </r>
  <r>
    <x v="0"/>
    <x v="0"/>
    <s v="USD"/>
    <n v="1405658752"/>
    <n v="1403066752"/>
    <b v="0"/>
    <n v="38"/>
    <b v="1"/>
    <n v="1.1970000000000001"/>
    <n v="31.5"/>
    <x v="1"/>
  </r>
  <r>
    <x v="0"/>
    <x v="0"/>
    <s v="USD"/>
    <n v="1469811043"/>
    <n v="1467219043"/>
    <b v="0"/>
    <n v="20"/>
    <b v="1"/>
    <n v="1.0249999999999999"/>
    <n v="102.5"/>
    <x v="1"/>
  </r>
  <r>
    <x v="0"/>
    <x v="0"/>
    <s v="USD"/>
    <n v="1426132800"/>
    <n v="1424477934"/>
    <b v="0"/>
    <n v="24"/>
    <b v="1"/>
    <n v="1.0116666666666667"/>
    <n v="126.45833333333333"/>
    <x v="1"/>
  </r>
  <r>
    <x v="0"/>
    <x v="0"/>
    <s v="USD"/>
    <n v="1423693903"/>
    <n v="1421101903"/>
    <b v="0"/>
    <n v="66"/>
    <b v="1"/>
    <n v="1.0533333333333332"/>
    <n v="47.878787878787875"/>
    <x v="1"/>
  </r>
  <r>
    <x v="0"/>
    <x v="0"/>
    <s v="USD"/>
    <n v="1473393600"/>
    <n v="1470778559"/>
    <b v="0"/>
    <n v="28"/>
    <b v="1"/>
    <n v="1.0249999999999999"/>
    <n v="73.214285714285708"/>
    <x v="1"/>
  </r>
  <r>
    <x v="0"/>
    <x v="0"/>
    <s v="USD"/>
    <n v="1439357559"/>
    <n v="1435469559"/>
    <b v="0"/>
    <n v="24"/>
    <b v="1"/>
    <n v="1.0760000000000001"/>
    <n v="89.666666666666671"/>
    <x v="1"/>
  </r>
  <r>
    <x v="0"/>
    <x v="2"/>
    <s v="AUD"/>
    <n v="1437473005"/>
    <n v="1434881005"/>
    <b v="0"/>
    <n v="73"/>
    <b v="1"/>
    <n v="1.105675"/>
    <n v="151.4623287671233"/>
    <x v="1"/>
  </r>
  <r>
    <x v="0"/>
    <x v="1"/>
    <s v="GBP"/>
    <n v="1457031600"/>
    <n v="1455640559"/>
    <b v="0"/>
    <n v="3"/>
    <b v="1"/>
    <n v="1.5"/>
    <n v="25"/>
    <x v="1"/>
  </r>
  <r>
    <x v="0"/>
    <x v="0"/>
    <s v="USD"/>
    <n v="1402095600"/>
    <n v="1400675841"/>
    <b v="0"/>
    <n v="20"/>
    <b v="1"/>
    <n v="1.0428571428571429"/>
    <n v="36.5"/>
    <x v="1"/>
  </r>
  <r>
    <x v="0"/>
    <x v="1"/>
    <s v="GBP"/>
    <n v="1404564028"/>
    <n v="1401972028"/>
    <b v="0"/>
    <n v="21"/>
    <b v="1"/>
    <n v="1.155"/>
    <n v="44"/>
    <x v="1"/>
  </r>
  <r>
    <x v="0"/>
    <x v="1"/>
    <s v="GBP"/>
    <n v="1404858840"/>
    <n v="1402266840"/>
    <b v="0"/>
    <n v="94"/>
    <b v="1"/>
    <n v="1.02645125"/>
    <n v="87.357553191489373"/>
    <x v="1"/>
  </r>
  <r>
    <x v="0"/>
    <x v="1"/>
    <s v="GBP"/>
    <n v="1438358400"/>
    <n v="1437063121"/>
    <b v="0"/>
    <n v="139"/>
    <b v="1"/>
    <n v="1.014"/>
    <n v="36.474820143884891"/>
    <x v="1"/>
  </r>
  <r>
    <x v="0"/>
    <x v="1"/>
    <s v="GBP"/>
    <n v="1466179200"/>
    <n v="1463466070"/>
    <b v="0"/>
    <n v="130"/>
    <b v="1"/>
    <n v="1.1663479999999999"/>
    <n v="44.859538461538463"/>
    <x v="1"/>
  </r>
  <r>
    <x v="0"/>
    <x v="1"/>
    <s v="GBP"/>
    <n v="1420377366"/>
    <n v="1415193366"/>
    <b v="0"/>
    <n v="31"/>
    <b v="1"/>
    <n v="1.33"/>
    <n v="42.903225806451616"/>
    <x v="1"/>
  </r>
  <r>
    <x v="0"/>
    <x v="2"/>
    <s v="AUD"/>
    <n v="1412938800"/>
    <n v="1411019409"/>
    <b v="0"/>
    <n v="13"/>
    <b v="1"/>
    <n v="1.3320000000000001"/>
    <n v="51.230769230769234"/>
    <x v="1"/>
  </r>
  <r>
    <x v="0"/>
    <x v="1"/>
    <s v="GBP"/>
    <n v="1438875107"/>
    <n v="1436283107"/>
    <b v="0"/>
    <n v="90"/>
    <b v="1"/>
    <n v="1.0183333333333333"/>
    <n v="33.944444444444443"/>
    <x v="1"/>
  </r>
  <r>
    <x v="0"/>
    <x v="0"/>
    <s v="USD"/>
    <n v="1437004800"/>
    <n v="1433295276"/>
    <b v="0"/>
    <n v="141"/>
    <b v="1"/>
    <n v="1.2795000000000001"/>
    <n v="90.744680851063833"/>
    <x v="1"/>
  </r>
  <r>
    <x v="0"/>
    <x v="1"/>
    <s v="GBP"/>
    <n v="1411987990"/>
    <n v="1409395990"/>
    <b v="0"/>
    <n v="23"/>
    <b v="1"/>
    <n v="1.1499999999999999"/>
    <n v="50"/>
    <x v="1"/>
  </r>
  <r>
    <x v="0"/>
    <x v="1"/>
    <s v="GBP"/>
    <n v="1440245273"/>
    <n v="1438085273"/>
    <b v="0"/>
    <n v="18"/>
    <b v="1"/>
    <n v="1.1000000000000001"/>
    <n v="24.444444444444443"/>
    <x v="1"/>
  </r>
  <r>
    <x v="0"/>
    <x v="1"/>
    <s v="GBP"/>
    <n v="1438772400"/>
    <n v="1435645490"/>
    <b v="0"/>
    <n v="76"/>
    <b v="1"/>
    <n v="1.121"/>
    <n v="44.25"/>
    <x v="1"/>
  </r>
  <r>
    <x v="0"/>
    <x v="0"/>
    <s v="USD"/>
    <n v="1435611438"/>
    <n v="1433019438"/>
    <b v="0"/>
    <n v="93"/>
    <b v="1"/>
    <n v="1.26"/>
    <n v="67.741935483870961"/>
    <x v="1"/>
  </r>
  <r>
    <x v="0"/>
    <x v="0"/>
    <s v="USD"/>
    <n v="1440274735"/>
    <n v="1437682735"/>
    <b v="0"/>
    <n v="69"/>
    <b v="1"/>
    <n v="1.0024444444444445"/>
    <n v="65.376811594202906"/>
    <x v="1"/>
  </r>
  <r>
    <x v="0"/>
    <x v="0"/>
    <s v="USD"/>
    <n v="1459348740"/>
    <n v="1458647725"/>
    <b v="0"/>
    <n v="21"/>
    <b v="1"/>
    <n v="1.024"/>
    <n v="121.9047619047619"/>
    <x v="1"/>
  </r>
  <r>
    <x v="0"/>
    <x v="0"/>
    <s v="USD"/>
    <n v="1401595140"/>
    <n v="1398828064"/>
    <b v="0"/>
    <n v="57"/>
    <b v="1"/>
    <n v="1.0820000000000001"/>
    <n v="47.456140350877192"/>
    <x v="1"/>
  </r>
  <r>
    <x v="0"/>
    <x v="1"/>
    <s v="GBP"/>
    <n v="1424692503"/>
    <n v="1422100503"/>
    <b v="0"/>
    <n v="108"/>
    <b v="1"/>
    <n v="1.0026999999999999"/>
    <n v="92.842592592592595"/>
    <x v="1"/>
  </r>
  <r>
    <x v="0"/>
    <x v="5"/>
    <s v="CAD"/>
    <n v="1428292800"/>
    <n v="1424368298"/>
    <b v="0"/>
    <n v="83"/>
    <b v="1"/>
    <n v="1.133"/>
    <n v="68.253012048192772"/>
    <x v="1"/>
  </r>
  <r>
    <x v="0"/>
    <x v="0"/>
    <s v="USD"/>
    <n v="1481737761"/>
    <n v="1479577761"/>
    <b v="0"/>
    <n v="96"/>
    <b v="1"/>
    <n v="1.2757571428571428"/>
    <n v="37.209583333333335"/>
    <x v="1"/>
  </r>
  <r>
    <x v="0"/>
    <x v="1"/>
    <s v="GBP"/>
    <n v="1431164115"/>
    <n v="1428572115"/>
    <b v="0"/>
    <n v="64"/>
    <b v="1"/>
    <n v="1.0773333333333333"/>
    <n v="25.25"/>
    <x v="1"/>
  </r>
  <r>
    <x v="0"/>
    <x v="5"/>
    <s v="CAD"/>
    <n v="1470595109"/>
    <n v="1468003109"/>
    <b v="0"/>
    <n v="14"/>
    <b v="1"/>
    <n v="2.42"/>
    <n v="43.214285714285715"/>
    <x v="1"/>
  </r>
  <r>
    <x v="0"/>
    <x v="1"/>
    <s v="GBP"/>
    <n v="1438531200"/>
    <n v="1435921992"/>
    <b v="0"/>
    <n v="169"/>
    <b v="1"/>
    <n v="1.4156666666666666"/>
    <n v="25.130177514792898"/>
    <x v="1"/>
  </r>
  <r>
    <x v="0"/>
    <x v="1"/>
    <s v="GBP"/>
    <n v="1425136462"/>
    <n v="1421680462"/>
    <b v="0"/>
    <n v="33"/>
    <b v="1"/>
    <n v="1.3"/>
    <n v="23.636363636363637"/>
    <x v="1"/>
  </r>
  <r>
    <x v="0"/>
    <x v="0"/>
    <s v="USD"/>
    <n v="1443018086"/>
    <n v="1441290086"/>
    <b v="0"/>
    <n v="102"/>
    <b v="1"/>
    <n v="1.0603"/>
    <n v="103.95098039215686"/>
    <x v="1"/>
  </r>
  <r>
    <x v="0"/>
    <x v="1"/>
    <s v="GBP"/>
    <n v="1434285409"/>
    <n v="1431693409"/>
    <b v="0"/>
    <n v="104"/>
    <b v="1"/>
    <n v="1.048"/>
    <n v="50.384615384615387"/>
    <x v="1"/>
  </r>
  <r>
    <x v="0"/>
    <x v="1"/>
    <s v="GBP"/>
    <n v="1456444800"/>
    <n v="1454337589"/>
    <b v="0"/>
    <n v="20"/>
    <b v="1"/>
    <n v="1.36"/>
    <n v="13.6"/>
    <x v="1"/>
  </r>
  <r>
    <x v="0"/>
    <x v="1"/>
    <s v="GBP"/>
    <n v="1411510135"/>
    <n v="1408918135"/>
    <b v="0"/>
    <n v="35"/>
    <b v="1"/>
    <n v="1"/>
    <n v="28.571428571428573"/>
    <x v="1"/>
  </r>
  <r>
    <x v="0"/>
    <x v="0"/>
    <s v="USD"/>
    <n v="1427469892"/>
    <n v="1424881492"/>
    <b v="0"/>
    <n v="94"/>
    <b v="1"/>
    <n v="1"/>
    <n v="63.829787234042556"/>
    <x v="1"/>
  </r>
  <r>
    <x v="0"/>
    <x v="1"/>
    <s v="GBP"/>
    <n v="1427842740"/>
    <n v="1425428206"/>
    <b v="0"/>
    <n v="14"/>
    <b v="1"/>
    <n v="1.24"/>
    <n v="8.8571428571428577"/>
    <x v="1"/>
  </r>
  <r>
    <x v="0"/>
    <x v="0"/>
    <s v="USD"/>
    <n v="1434159780"/>
    <n v="1431412196"/>
    <b v="0"/>
    <n v="15"/>
    <b v="1"/>
    <n v="1.1692307692307693"/>
    <n v="50.666666666666664"/>
    <x v="1"/>
  </r>
  <r>
    <x v="0"/>
    <x v="1"/>
    <s v="GBP"/>
    <n v="1449255686"/>
    <n v="1446663686"/>
    <b v="0"/>
    <n v="51"/>
    <b v="1"/>
    <n v="1.0333333333333334"/>
    <n v="60.784313725490193"/>
    <x v="1"/>
  </r>
  <r>
    <x v="0"/>
    <x v="0"/>
    <s v="USD"/>
    <n v="1436511600"/>
    <n v="1434415812"/>
    <b v="0"/>
    <n v="19"/>
    <b v="1"/>
    <n v="1.0774999999999999"/>
    <n v="113.42105263157895"/>
    <x v="1"/>
  </r>
  <r>
    <x v="0"/>
    <x v="0"/>
    <s v="USD"/>
    <n v="1464971400"/>
    <n v="1462379066"/>
    <b v="0"/>
    <n v="23"/>
    <b v="1"/>
    <n v="1.2024999999999999"/>
    <n v="104.56521739130434"/>
    <x v="1"/>
  </r>
  <r>
    <x v="0"/>
    <x v="1"/>
    <s v="GBP"/>
    <n v="1443826800"/>
    <n v="1441606869"/>
    <b v="0"/>
    <n v="97"/>
    <b v="1"/>
    <n v="1.0037894736842106"/>
    <n v="98.30927835051547"/>
    <x v="1"/>
  </r>
  <r>
    <x v="0"/>
    <x v="1"/>
    <s v="GBP"/>
    <n v="1464863118"/>
    <n v="1462443918"/>
    <b v="0"/>
    <n v="76"/>
    <b v="1"/>
    <n v="1.0651999999999999"/>
    <n v="35.039473684210527"/>
    <x v="1"/>
  </r>
  <r>
    <x v="0"/>
    <x v="0"/>
    <s v="USD"/>
    <n v="1399867140"/>
    <n v="1398802148"/>
    <b v="0"/>
    <n v="11"/>
    <b v="1"/>
    <n v="1"/>
    <n v="272.72727272727275"/>
    <x v="1"/>
  </r>
  <r>
    <x v="0"/>
    <x v="0"/>
    <s v="USD"/>
    <n v="1437076070"/>
    <n v="1434484070"/>
    <b v="0"/>
    <n v="52"/>
    <b v="1"/>
    <n v="1.1066666666666667"/>
    <n v="63.846153846153847"/>
    <x v="1"/>
  </r>
  <r>
    <x v="0"/>
    <x v="1"/>
    <s v="GBP"/>
    <n v="1416780000"/>
    <n v="1414342894"/>
    <b v="0"/>
    <n v="95"/>
    <b v="1"/>
    <n v="1.1471959999999999"/>
    <n v="30.189368421052631"/>
    <x v="1"/>
  </r>
  <r>
    <x v="0"/>
    <x v="0"/>
    <s v="USD"/>
    <n v="1444528800"/>
    <n v="1442804633"/>
    <b v="0"/>
    <n v="35"/>
    <b v="1"/>
    <n v="1.0825925925925926"/>
    <n v="83.51428571428572"/>
    <x v="1"/>
  </r>
  <r>
    <x v="0"/>
    <x v="1"/>
    <s v="GBP"/>
    <n v="1422658930"/>
    <n v="1421362930"/>
    <b v="0"/>
    <n v="21"/>
    <b v="1"/>
    <n v="1.7"/>
    <n v="64.761904761904759"/>
    <x v="1"/>
  </r>
  <r>
    <x v="0"/>
    <x v="1"/>
    <s v="GBP"/>
    <n v="1449273600"/>
    <n v="1446742417"/>
    <b v="0"/>
    <n v="93"/>
    <b v="1"/>
    <n v="1.8709899999999999"/>
    <n v="20.118172043010752"/>
    <x v="1"/>
  </r>
  <r>
    <x v="0"/>
    <x v="0"/>
    <s v="USD"/>
    <n v="1487393940"/>
    <n v="1484115418"/>
    <b v="0"/>
    <n v="11"/>
    <b v="1"/>
    <n v="1.0777777777777777"/>
    <n v="44.090909090909093"/>
    <x v="1"/>
  </r>
  <r>
    <x v="0"/>
    <x v="5"/>
    <s v="CAD"/>
    <n v="1449701284"/>
    <n v="1446241684"/>
    <b v="0"/>
    <n v="21"/>
    <b v="1"/>
    <n v="1"/>
    <n v="40.476190476190474"/>
    <x v="1"/>
  </r>
  <r>
    <x v="0"/>
    <x v="0"/>
    <s v="USD"/>
    <n v="1407967200"/>
    <n v="1406039696"/>
    <b v="0"/>
    <n v="54"/>
    <b v="1"/>
    <n v="1.2024999999999999"/>
    <n v="44.537037037037038"/>
    <x v="1"/>
  </r>
  <r>
    <x v="0"/>
    <x v="0"/>
    <s v="USD"/>
    <n v="1408942740"/>
    <n v="1406958354"/>
    <b v="0"/>
    <n v="31"/>
    <b v="1"/>
    <n v="1.1142857142857143"/>
    <n v="125.80645161290323"/>
    <x v="1"/>
  </r>
  <r>
    <x v="0"/>
    <x v="1"/>
    <s v="GBP"/>
    <n v="1426698000"/>
    <n v="1424825479"/>
    <b v="0"/>
    <n v="132"/>
    <b v="1"/>
    <n v="1.04"/>
    <n v="19.696969696969695"/>
    <x v="1"/>
  </r>
  <r>
    <x v="2"/>
    <x v="1"/>
    <s v="GBP"/>
    <n v="1450032297"/>
    <n v="1444844697"/>
    <b v="0"/>
    <n v="1"/>
    <b v="0"/>
    <n v="0.01"/>
    <n v="10"/>
    <x v="1"/>
  </r>
  <r>
    <x v="2"/>
    <x v="1"/>
    <s v="GBP"/>
    <n v="1403348400"/>
    <n v="1401058295"/>
    <b v="0"/>
    <n v="0"/>
    <b v="0"/>
    <n v="0"/>
    <n v="0"/>
    <x v="1"/>
  </r>
  <r>
    <x v="2"/>
    <x v="0"/>
    <s v="USD"/>
    <n v="1465790400"/>
    <n v="1462210950"/>
    <b v="0"/>
    <n v="0"/>
    <b v="0"/>
    <n v="0"/>
    <n v="0"/>
    <x v="1"/>
  </r>
  <r>
    <x v="2"/>
    <x v="15"/>
    <s v="EUR"/>
    <n v="1483535180"/>
    <n v="1480943180"/>
    <b v="0"/>
    <n v="1"/>
    <b v="0"/>
    <n v="5.4545454545454543E-2"/>
    <n v="30"/>
    <x v="1"/>
  </r>
  <r>
    <x v="2"/>
    <x v="0"/>
    <s v="USD"/>
    <n v="1433723033"/>
    <n v="1428539033"/>
    <b v="0"/>
    <n v="39"/>
    <b v="0"/>
    <n v="0.31546666666666667"/>
    <n v="60.666666666666664"/>
    <x v="1"/>
  </r>
  <r>
    <x v="2"/>
    <x v="0"/>
    <s v="USD"/>
    <n v="1432917394"/>
    <n v="1429029394"/>
    <b v="0"/>
    <n v="0"/>
    <b v="0"/>
    <n v="0"/>
    <n v="0"/>
    <x v="1"/>
  </r>
  <r>
    <x v="2"/>
    <x v="0"/>
    <s v="USD"/>
    <n v="1464031265"/>
    <n v="1458847265"/>
    <b v="0"/>
    <n v="0"/>
    <b v="0"/>
    <n v="0"/>
    <n v="0"/>
    <x v="1"/>
  </r>
  <r>
    <x v="2"/>
    <x v="0"/>
    <s v="USD"/>
    <n v="1432913659"/>
    <n v="1430321659"/>
    <b v="0"/>
    <n v="3"/>
    <b v="0"/>
    <n v="2E-3"/>
    <n v="23.333333333333332"/>
    <x v="1"/>
  </r>
  <r>
    <x v="2"/>
    <x v="1"/>
    <s v="GBP"/>
    <n v="1461406600"/>
    <n v="1458814600"/>
    <b v="0"/>
    <n v="1"/>
    <b v="0"/>
    <n v="0.01"/>
    <n v="5"/>
    <x v="1"/>
  </r>
  <r>
    <x v="2"/>
    <x v="0"/>
    <s v="USD"/>
    <n v="1409962211"/>
    <n v="1407370211"/>
    <b v="0"/>
    <n v="13"/>
    <b v="0"/>
    <n v="3.8875E-2"/>
    <n v="23.923076923076923"/>
    <x v="1"/>
  </r>
  <r>
    <x v="2"/>
    <x v="17"/>
    <s v="EUR"/>
    <n v="1454109420"/>
    <n v="1453334629"/>
    <b v="0"/>
    <n v="0"/>
    <b v="0"/>
    <n v="0"/>
    <n v="0"/>
    <x v="1"/>
  </r>
  <r>
    <x v="2"/>
    <x v="0"/>
    <s v="USD"/>
    <n v="1403312703"/>
    <n v="1400720703"/>
    <b v="0"/>
    <n v="6"/>
    <b v="0"/>
    <n v="1.9E-2"/>
    <n v="15.833333333333334"/>
    <x v="1"/>
  </r>
  <r>
    <x v="2"/>
    <x v="5"/>
    <s v="CAD"/>
    <n v="1410669297"/>
    <n v="1405485297"/>
    <b v="0"/>
    <n v="0"/>
    <b v="0"/>
    <n v="0"/>
    <n v="0"/>
    <x v="1"/>
  </r>
  <r>
    <x v="2"/>
    <x v="1"/>
    <s v="GBP"/>
    <n v="1431018719"/>
    <n v="1429290719"/>
    <b v="0"/>
    <n v="14"/>
    <b v="0"/>
    <n v="0.41699999999999998"/>
    <n v="29.785714285714285"/>
    <x v="1"/>
  </r>
  <r>
    <x v="2"/>
    <x v="0"/>
    <s v="USD"/>
    <n v="1454110440"/>
    <n v="1451607071"/>
    <b v="0"/>
    <n v="5"/>
    <b v="0"/>
    <n v="0.5"/>
    <n v="60"/>
    <x v="1"/>
  </r>
  <r>
    <x v="2"/>
    <x v="0"/>
    <s v="USD"/>
    <n v="1439069640"/>
    <n v="1433897647"/>
    <b v="0"/>
    <n v="6"/>
    <b v="0"/>
    <n v="4.8666666666666664E-2"/>
    <n v="24.333333333333332"/>
    <x v="1"/>
  </r>
  <r>
    <x v="2"/>
    <x v="14"/>
    <s v="MXN"/>
    <n v="1487613600"/>
    <n v="1482444295"/>
    <b v="0"/>
    <n v="15"/>
    <b v="0"/>
    <n v="0.19736842105263158"/>
    <n v="500"/>
    <x v="1"/>
  </r>
  <r>
    <x v="2"/>
    <x v="9"/>
    <s v="EUR"/>
    <n v="1417778880"/>
    <n v="1415711095"/>
    <b v="0"/>
    <n v="0"/>
    <b v="0"/>
    <n v="0"/>
    <n v="0"/>
    <x v="1"/>
  </r>
  <r>
    <x v="2"/>
    <x v="2"/>
    <s v="AUD"/>
    <n v="1444984904"/>
    <n v="1439800904"/>
    <b v="0"/>
    <n v="1"/>
    <b v="0"/>
    <n v="1.7500000000000002E-2"/>
    <n v="35"/>
    <x v="1"/>
  </r>
  <r>
    <x v="2"/>
    <x v="0"/>
    <s v="USD"/>
    <n v="1466363576"/>
    <n v="1461179576"/>
    <b v="0"/>
    <n v="9"/>
    <b v="0"/>
    <n v="6.6500000000000004E-2"/>
    <n v="29.555555555555557"/>
    <x v="1"/>
  </r>
  <r>
    <x v="2"/>
    <x v="2"/>
    <s v="AUD"/>
    <n v="1443103848"/>
    <n v="1441894248"/>
    <b v="0"/>
    <n v="3"/>
    <b v="0"/>
    <n v="0.32"/>
    <n v="26.666666666666668"/>
    <x v="1"/>
  </r>
  <r>
    <x v="2"/>
    <x v="0"/>
    <s v="USD"/>
    <n v="1403636229"/>
    <n v="1401044229"/>
    <b v="0"/>
    <n v="3"/>
    <b v="0"/>
    <n v="4.3307086614173228E-3"/>
    <n v="18.333333333333332"/>
    <x v="1"/>
  </r>
  <r>
    <x v="2"/>
    <x v="0"/>
    <s v="USD"/>
    <n v="1410279123"/>
    <n v="1405095123"/>
    <b v="0"/>
    <n v="1"/>
    <b v="0"/>
    <n v="4.0000000000000002E-4"/>
    <n v="20"/>
    <x v="1"/>
  </r>
  <r>
    <x v="2"/>
    <x v="1"/>
    <s v="GBP"/>
    <n v="1437139080"/>
    <n v="1434552207"/>
    <b v="0"/>
    <n v="3"/>
    <b v="0"/>
    <n v="1.6E-2"/>
    <n v="13.333333333333334"/>
    <x v="1"/>
  </r>
  <r>
    <x v="2"/>
    <x v="0"/>
    <s v="USD"/>
    <n v="1420512259"/>
    <n v="1415328259"/>
    <b v="0"/>
    <n v="0"/>
    <b v="0"/>
    <n v="0"/>
    <n v="0"/>
    <x v="1"/>
  </r>
  <r>
    <x v="2"/>
    <x v="0"/>
    <s v="USD"/>
    <n v="1476482400"/>
    <n v="1473893721"/>
    <b v="0"/>
    <n v="2"/>
    <b v="0"/>
    <n v="8.9999999999999993E-3"/>
    <n v="22.5"/>
    <x v="1"/>
  </r>
  <r>
    <x v="2"/>
    <x v="0"/>
    <s v="USD"/>
    <n v="1467604800"/>
    <n v="1465533672"/>
    <b v="0"/>
    <n v="10"/>
    <b v="0"/>
    <n v="0.2016"/>
    <n v="50.4"/>
    <x v="1"/>
  </r>
  <r>
    <x v="2"/>
    <x v="0"/>
    <s v="USD"/>
    <n v="1475697054"/>
    <n v="1473105054"/>
    <b v="0"/>
    <n v="60"/>
    <b v="0"/>
    <n v="0.42011733333333334"/>
    <n v="105.02933333333334"/>
    <x v="1"/>
  </r>
  <r>
    <x v="2"/>
    <x v="0"/>
    <s v="USD"/>
    <n v="1468937681"/>
    <n v="1466345681"/>
    <b v="0"/>
    <n v="5"/>
    <b v="0"/>
    <n v="8.8500000000000002E-3"/>
    <n v="35.4"/>
    <x v="1"/>
  </r>
  <r>
    <x v="2"/>
    <x v="0"/>
    <s v="USD"/>
    <n v="1400301165"/>
    <n v="1397709165"/>
    <b v="0"/>
    <n v="9"/>
    <b v="0"/>
    <n v="0.15"/>
    <n v="83.333333333333329"/>
    <x v="1"/>
  </r>
  <r>
    <x v="2"/>
    <x v="0"/>
    <s v="USD"/>
    <n v="1419183813"/>
    <n v="1417455813"/>
    <b v="0"/>
    <n v="13"/>
    <b v="0"/>
    <n v="4.6699999999999998E-2"/>
    <n v="35.92307692307692"/>
    <x v="1"/>
  </r>
  <r>
    <x v="2"/>
    <x v="0"/>
    <s v="USD"/>
    <n v="1434768438"/>
    <n v="1429584438"/>
    <b v="0"/>
    <n v="0"/>
    <b v="0"/>
    <n v="0"/>
    <n v="0"/>
    <x v="1"/>
  </r>
  <r>
    <x v="2"/>
    <x v="0"/>
    <s v="USD"/>
    <n v="1422473831"/>
    <n v="1419881831"/>
    <b v="0"/>
    <n v="8"/>
    <b v="0"/>
    <n v="0.38119999999999998"/>
    <n v="119.125"/>
    <x v="1"/>
  </r>
  <r>
    <x v="2"/>
    <x v="0"/>
    <s v="USD"/>
    <n v="1484684186"/>
    <n v="1482092186"/>
    <b v="0"/>
    <n v="3"/>
    <b v="0"/>
    <n v="5.4199999999999998E-2"/>
    <n v="90.333333333333329"/>
    <x v="1"/>
  </r>
  <r>
    <x v="2"/>
    <x v="0"/>
    <s v="USD"/>
    <n v="1462417493"/>
    <n v="1459825493"/>
    <b v="0"/>
    <n v="3"/>
    <b v="0"/>
    <n v="3.5E-4"/>
    <n v="2.3333333333333335"/>
    <x v="1"/>
  </r>
  <r>
    <x v="2"/>
    <x v="0"/>
    <s v="USD"/>
    <n v="1437069079"/>
    <n v="1434477079"/>
    <b v="0"/>
    <n v="0"/>
    <b v="0"/>
    <n v="0"/>
    <n v="0"/>
    <x v="1"/>
  </r>
  <r>
    <x v="2"/>
    <x v="0"/>
    <s v="USD"/>
    <n v="1480525200"/>
    <n v="1477781724"/>
    <b v="0"/>
    <n v="6"/>
    <b v="0"/>
    <n v="0.10833333333333334"/>
    <n v="108.33333333333333"/>
    <x v="1"/>
  </r>
  <r>
    <x v="2"/>
    <x v="1"/>
    <s v="GBP"/>
    <n v="1435934795"/>
    <n v="1430750795"/>
    <b v="0"/>
    <n v="4"/>
    <b v="0"/>
    <n v="2.1000000000000001E-2"/>
    <n v="15.75"/>
    <x v="1"/>
  </r>
  <r>
    <x v="2"/>
    <x v="0"/>
    <s v="USD"/>
    <n v="1453310661"/>
    <n v="1450718661"/>
    <b v="0"/>
    <n v="1"/>
    <b v="0"/>
    <n v="2.5892857142857141E-3"/>
    <n v="29"/>
    <x v="1"/>
  </r>
  <r>
    <x v="2"/>
    <x v="0"/>
    <s v="USD"/>
    <n v="1440090300"/>
    <n v="1436305452"/>
    <b v="0"/>
    <n v="29"/>
    <b v="0"/>
    <n v="0.23333333333333334"/>
    <n v="96.551724137931032"/>
    <x v="1"/>
  </r>
  <r>
    <x v="2"/>
    <x v="0"/>
    <s v="USD"/>
    <n v="1417620036"/>
    <n v="1412432436"/>
    <b v="0"/>
    <n v="0"/>
    <b v="0"/>
    <n v="0"/>
    <n v="0"/>
    <x v="1"/>
  </r>
  <r>
    <x v="2"/>
    <x v="0"/>
    <s v="USD"/>
    <n v="1462112318"/>
    <n v="1459520318"/>
    <b v="0"/>
    <n v="4"/>
    <b v="0"/>
    <n v="0.33600000000000002"/>
    <n v="63"/>
    <x v="1"/>
  </r>
  <r>
    <x v="2"/>
    <x v="0"/>
    <s v="USD"/>
    <n v="1454734740"/>
    <n v="1451684437"/>
    <b v="0"/>
    <n v="5"/>
    <b v="0"/>
    <n v="0.1908"/>
    <n v="381.6"/>
    <x v="1"/>
  </r>
  <r>
    <x v="2"/>
    <x v="0"/>
    <s v="USD"/>
    <n v="1417800435"/>
    <n v="1415208435"/>
    <b v="0"/>
    <n v="4"/>
    <b v="0"/>
    <n v="4.1111111111111114E-3"/>
    <n v="46.25"/>
    <x v="1"/>
  </r>
  <r>
    <x v="2"/>
    <x v="0"/>
    <s v="USD"/>
    <n v="1426294201"/>
    <n v="1423705801"/>
    <b v="0"/>
    <n v="5"/>
    <b v="0"/>
    <n v="0.32500000000000001"/>
    <n v="26"/>
    <x v="1"/>
  </r>
  <r>
    <x v="2"/>
    <x v="0"/>
    <s v="USD"/>
    <n v="1442635140"/>
    <n v="1442243484"/>
    <b v="0"/>
    <n v="1"/>
    <b v="0"/>
    <n v="0.05"/>
    <n v="10"/>
    <x v="1"/>
  </r>
  <r>
    <x v="2"/>
    <x v="0"/>
    <s v="USD"/>
    <n v="1420971324"/>
    <n v="1418379324"/>
    <b v="0"/>
    <n v="1"/>
    <b v="0"/>
    <n v="1.6666666666666668E-3"/>
    <n v="5"/>
    <x v="1"/>
  </r>
  <r>
    <x v="2"/>
    <x v="0"/>
    <s v="USD"/>
    <n v="1413608340"/>
    <n v="1412945440"/>
    <b v="0"/>
    <n v="0"/>
    <b v="0"/>
    <n v="0"/>
    <n v="0"/>
    <x v="1"/>
  </r>
  <r>
    <x v="2"/>
    <x v="0"/>
    <s v="USD"/>
    <n v="1409344985"/>
    <n v="1406752985"/>
    <b v="0"/>
    <n v="14"/>
    <b v="0"/>
    <n v="0.38066666666666665"/>
    <n v="81.571428571428569"/>
    <x v="1"/>
  </r>
  <r>
    <x v="2"/>
    <x v="0"/>
    <s v="USD"/>
    <n v="1407553200"/>
    <n v="1405100992"/>
    <b v="0"/>
    <n v="3"/>
    <b v="0"/>
    <n v="1.0500000000000001E-2"/>
    <n v="7"/>
    <x v="1"/>
  </r>
  <r>
    <x v="2"/>
    <x v="0"/>
    <s v="USD"/>
    <n v="1460751128"/>
    <n v="1455570728"/>
    <b v="0"/>
    <n v="10"/>
    <b v="0"/>
    <n v="2.7300000000000001E-2"/>
    <n v="27.3"/>
    <x v="1"/>
  </r>
  <r>
    <x v="2"/>
    <x v="0"/>
    <s v="USD"/>
    <n v="1409000400"/>
    <n v="1408381704"/>
    <b v="0"/>
    <n v="17"/>
    <b v="0"/>
    <n v="9.0909090909090912E-2"/>
    <n v="29.411764705882351"/>
    <x v="1"/>
  </r>
  <r>
    <x v="2"/>
    <x v="0"/>
    <s v="USD"/>
    <n v="1420768800"/>
    <n v="1415644395"/>
    <b v="0"/>
    <n v="2"/>
    <b v="0"/>
    <n v="5.0000000000000001E-3"/>
    <n v="12.5"/>
    <x v="1"/>
  </r>
  <r>
    <x v="2"/>
    <x v="0"/>
    <s v="USD"/>
    <n v="1428100815"/>
    <n v="1422920415"/>
    <b v="0"/>
    <n v="0"/>
    <b v="0"/>
    <n v="0"/>
    <n v="0"/>
    <x v="1"/>
  </r>
  <r>
    <x v="2"/>
    <x v="0"/>
    <s v="USD"/>
    <n v="1403470800"/>
    <n v="1403356792"/>
    <b v="0"/>
    <n v="4"/>
    <b v="0"/>
    <n v="4.5999999999999999E-2"/>
    <n v="5.75"/>
    <x v="1"/>
  </r>
  <r>
    <x v="2"/>
    <x v="0"/>
    <s v="USD"/>
    <n v="1481522400"/>
    <n v="1480283321"/>
    <b v="0"/>
    <n v="12"/>
    <b v="0"/>
    <n v="0.20833333333333334"/>
    <n v="52.083333333333336"/>
    <x v="1"/>
  </r>
  <r>
    <x v="2"/>
    <x v="0"/>
    <s v="USD"/>
    <n v="1444577345"/>
    <n v="1441985458"/>
    <b v="0"/>
    <n v="3"/>
    <b v="0"/>
    <n v="4.583333333333333E-2"/>
    <n v="183.33333333333334"/>
    <x v="1"/>
  </r>
  <r>
    <x v="2"/>
    <x v="0"/>
    <s v="USD"/>
    <n v="1446307053"/>
    <n v="1443715053"/>
    <b v="0"/>
    <n v="12"/>
    <b v="0"/>
    <n v="4.2133333333333335E-2"/>
    <n v="26.333333333333332"/>
    <x v="1"/>
  </r>
  <r>
    <x v="2"/>
    <x v="0"/>
    <s v="USD"/>
    <n v="1469325158"/>
    <n v="1464141158"/>
    <b v="0"/>
    <n v="0"/>
    <b v="0"/>
    <n v="0"/>
    <n v="0"/>
    <x v="1"/>
  </r>
  <r>
    <x v="2"/>
    <x v="0"/>
    <s v="USD"/>
    <n v="1407562632"/>
    <n v="1404970632"/>
    <b v="0"/>
    <n v="7"/>
    <b v="0"/>
    <n v="0.61909090909090914"/>
    <n v="486.42857142857144"/>
    <x v="1"/>
  </r>
  <r>
    <x v="2"/>
    <x v="0"/>
    <s v="USD"/>
    <n v="1423345339"/>
    <n v="1418161339"/>
    <b v="0"/>
    <n v="2"/>
    <b v="0"/>
    <n v="8.0000000000000002E-3"/>
    <n v="3"/>
    <x v="1"/>
  </r>
  <r>
    <x v="2"/>
    <x v="0"/>
    <s v="USD"/>
    <n v="1440412396"/>
    <n v="1437820396"/>
    <b v="0"/>
    <n v="1"/>
    <b v="0"/>
    <n v="1.6666666666666666E-4"/>
    <n v="25"/>
    <x v="1"/>
  </r>
  <r>
    <x v="2"/>
    <x v="0"/>
    <s v="USD"/>
    <n v="1441771218"/>
    <n v="1436587218"/>
    <b v="0"/>
    <n v="4"/>
    <b v="0"/>
    <n v="7.7999999999999996E-3"/>
    <n v="9.75"/>
    <x v="1"/>
  </r>
  <r>
    <x v="2"/>
    <x v="1"/>
    <s v="GBP"/>
    <n v="1415534400"/>
    <n v="1414538031"/>
    <b v="0"/>
    <n v="4"/>
    <b v="0"/>
    <n v="0.05"/>
    <n v="18.75"/>
    <x v="1"/>
  </r>
  <r>
    <x v="2"/>
    <x v="0"/>
    <s v="USD"/>
    <n v="1473211313"/>
    <n v="1472001713"/>
    <b v="0"/>
    <n v="17"/>
    <b v="0"/>
    <n v="0.17771428571428571"/>
    <n v="36.588235294117645"/>
    <x v="1"/>
  </r>
  <r>
    <x v="2"/>
    <x v="0"/>
    <s v="USD"/>
    <n v="1438390800"/>
    <n v="1436888066"/>
    <b v="0"/>
    <n v="7"/>
    <b v="0"/>
    <n v="9.4166666666666662E-2"/>
    <n v="80.714285714285708"/>
    <x v="1"/>
  </r>
  <r>
    <x v="2"/>
    <x v="0"/>
    <s v="USD"/>
    <n v="1463259837"/>
    <n v="1458075837"/>
    <b v="0"/>
    <n v="2"/>
    <b v="0"/>
    <n v="8.0000000000000004E-4"/>
    <n v="1"/>
    <x v="1"/>
  </r>
  <r>
    <x v="2"/>
    <x v="0"/>
    <s v="USD"/>
    <n v="1465407219"/>
    <n v="1462815219"/>
    <b v="0"/>
    <n v="5"/>
    <b v="0"/>
    <n v="2.75E-2"/>
    <n v="52.8"/>
    <x v="1"/>
  </r>
  <r>
    <x v="2"/>
    <x v="0"/>
    <s v="USD"/>
    <n v="1416944760"/>
    <n v="1413527001"/>
    <b v="0"/>
    <n v="1"/>
    <b v="0"/>
    <n v="1.1111111111111112E-4"/>
    <n v="20"/>
    <x v="1"/>
  </r>
  <r>
    <x v="2"/>
    <x v="1"/>
    <s v="GBP"/>
    <n v="1434139887"/>
    <n v="1428955887"/>
    <b v="0"/>
    <n v="1"/>
    <b v="0"/>
    <n v="3.3333333333333335E-5"/>
    <n v="1"/>
    <x v="1"/>
  </r>
  <r>
    <x v="2"/>
    <x v="0"/>
    <s v="USD"/>
    <n v="1435429626"/>
    <n v="1431973626"/>
    <b v="0"/>
    <n v="14"/>
    <b v="0"/>
    <n v="0.36499999999999999"/>
    <n v="46.928571428571431"/>
    <x v="1"/>
  </r>
  <r>
    <x v="2"/>
    <x v="0"/>
    <s v="USD"/>
    <n v="1452827374"/>
    <n v="1450235374"/>
    <b v="0"/>
    <n v="26"/>
    <b v="0"/>
    <n v="0.14058171745152354"/>
    <n v="78.07692307692308"/>
    <x v="1"/>
  </r>
  <r>
    <x v="2"/>
    <x v="0"/>
    <s v="USD"/>
    <n v="1410041339"/>
    <n v="1404857339"/>
    <b v="0"/>
    <n v="2"/>
    <b v="0"/>
    <n v="2.0000000000000001E-4"/>
    <n v="1"/>
    <x v="1"/>
  </r>
  <r>
    <x v="2"/>
    <x v="1"/>
    <s v="GBP"/>
    <n v="1426365994"/>
    <n v="1421185594"/>
    <b v="0"/>
    <n v="1"/>
    <b v="0"/>
    <n v="4.0000000000000003E-5"/>
    <n v="1"/>
    <x v="1"/>
  </r>
  <r>
    <x v="2"/>
    <x v="1"/>
    <s v="GBP"/>
    <n v="1458117190"/>
    <n v="1455528790"/>
    <b v="0"/>
    <n v="3"/>
    <b v="0"/>
    <n v="0.61099999999999999"/>
    <n v="203.66666666666666"/>
    <x v="1"/>
  </r>
  <r>
    <x v="2"/>
    <x v="1"/>
    <s v="GBP"/>
    <n v="1400498789"/>
    <n v="1398511589"/>
    <b v="0"/>
    <n v="7"/>
    <b v="0"/>
    <n v="7.8378378378378383E-2"/>
    <n v="20.714285714285715"/>
    <x v="1"/>
  </r>
  <r>
    <x v="2"/>
    <x v="0"/>
    <s v="USD"/>
    <n v="1442381847"/>
    <n v="1440826647"/>
    <b v="0"/>
    <n v="9"/>
    <b v="0"/>
    <n v="0.2185"/>
    <n v="48.555555555555557"/>
    <x v="1"/>
  </r>
  <r>
    <x v="2"/>
    <x v="0"/>
    <s v="USD"/>
    <n v="1446131207"/>
    <n v="1443712007"/>
    <b v="0"/>
    <n v="20"/>
    <b v="0"/>
    <n v="0.27239999999999998"/>
    <n v="68.099999999999994"/>
    <x v="1"/>
  </r>
  <r>
    <x v="2"/>
    <x v="0"/>
    <s v="USD"/>
    <n v="1407250329"/>
    <n v="1404658329"/>
    <b v="0"/>
    <n v="6"/>
    <b v="0"/>
    <n v="8.5000000000000006E-2"/>
    <n v="8.5"/>
    <x v="1"/>
  </r>
  <r>
    <x v="2"/>
    <x v="5"/>
    <s v="CAD"/>
    <n v="1427306470"/>
    <n v="1424718070"/>
    <b v="0"/>
    <n v="13"/>
    <b v="0"/>
    <n v="0.26840000000000003"/>
    <n v="51.615384615384613"/>
    <x v="1"/>
  </r>
  <r>
    <x v="0"/>
    <x v="0"/>
    <s v="USD"/>
    <n v="1411679804"/>
    <n v="1409087804"/>
    <b v="0"/>
    <n v="3"/>
    <b v="1"/>
    <n v="1.29"/>
    <n v="43"/>
    <x v="1"/>
  </r>
  <r>
    <x v="0"/>
    <x v="1"/>
    <s v="GBP"/>
    <n v="1431982727"/>
    <n v="1428094727"/>
    <b v="0"/>
    <n v="6"/>
    <b v="1"/>
    <n v="1"/>
    <n v="83.333333333333329"/>
    <x v="1"/>
  </r>
  <r>
    <x v="0"/>
    <x v="0"/>
    <s v="USD"/>
    <n v="1422068400"/>
    <n v="1420774779"/>
    <b v="0"/>
    <n v="10"/>
    <b v="1"/>
    <n v="1"/>
    <n v="30"/>
    <x v="1"/>
  </r>
  <r>
    <x v="0"/>
    <x v="0"/>
    <s v="USD"/>
    <n v="1431143940"/>
    <n v="1428585710"/>
    <b v="0"/>
    <n v="147"/>
    <b v="1"/>
    <n v="1.032"/>
    <n v="175.51020408163265"/>
    <x v="1"/>
  </r>
  <r>
    <x v="0"/>
    <x v="0"/>
    <s v="USD"/>
    <n v="1410444068"/>
    <n v="1407852068"/>
    <b v="0"/>
    <n v="199"/>
    <b v="1"/>
    <n v="1.0244597777777777"/>
    <n v="231.66175879396985"/>
    <x v="1"/>
  </r>
  <r>
    <x v="0"/>
    <x v="0"/>
    <s v="USD"/>
    <n v="1424715779"/>
    <n v="1423506179"/>
    <b v="0"/>
    <n v="50"/>
    <b v="1"/>
    <n v="1.25"/>
    <n v="75"/>
    <x v="1"/>
  </r>
  <r>
    <x v="0"/>
    <x v="0"/>
    <s v="USD"/>
    <n v="1405400400"/>
    <n v="1402934629"/>
    <b v="0"/>
    <n v="21"/>
    <b v="1"/>
    <n v="1.3083333333333333"/>
    <n v="112.14285714285714"/>
    <x v="1"/>
  </r>
  <r>
    <x v="0"/>
    <x v="0"/>
    <s v="USD"/>
    <n v="1457135846"/>
    <n v="1454543846"/>
    <b v="0"/>
    <n v="24"/>
    <b v="1"/>
    <n v="1"/>
    <n v="41.666666666666664"/>
    <x v="1"/>
  </r>
  <r>
    <x v="0"/>
    <x v="0"/>
    <s v="USD"/>
    <n v="1401024758"/>
    <n v="1398432758"/>
    <b v="0"/>
    <n v="32"/>
    <b v="1"/>
    <n v="1.02069375"/>
    <n v="255.17343750000001"/>
    <x v="1"/>
  </r>
  <r>
    <x v="0"/>
    <x v="1"/>
    <s v="GBP"/>
    <n v="1431007264"/>
    <n v="1428415264"/>
    <b v="0"/>
    <n v="62"/>
    <b v="1"/>
    <n v="1.0092000000000001"/>
    <n v="162.7741935483871"/>
    <x v="1"/>
  </r>
  <r>
    <x v="0"/>
    <x v="5"/>
    <s v="CAD"/>
    <n v="1410761280"/>
    <n v="1408604363"/>
    <b v="0"/>
    <n v="9"/>
    <b v="1"/>
    <n v="1.06"/>
    <n v="88.333333333333329"/>
    <x v="1"/>
  </r>
  <r>
    <x v="0"/>
    <x v="2"/>
    <s v="AUD"/>
    <n v="1424516400"/>
    <n v="1421812637"/>
    <b v="0"/>
    <n v="38"/>
    <b v="1"/>
    <n v="1.0509677419354839"/>
    <n v="85.736842105263165"/>
    <x v="1"/>
  </r>
  <r>
    <x v="0"/>
    <x v="0"/>
    <s v="USD"/>
    <n v="1465081053"/>
    <n v="1462489053"/>
    <b v="0"/>
    <n v="54"/>
    <b v="1"/>
    <n v="1.0276000000000001"/>
    <n v="47.574074074074076"/>
    <x v="1"/>
  </r>
  <r>
    <x v="0"/>
    <x v="5"/>
    <s v="CAD"/>
    <n v="1402845364"/>
    <n v="1400253364"/>
    <b v="0"/>
    <n v="37"/>
    <b v="1"/>
    <n v="1.08"/>
    <n v="72.972972972972968"/>
    <x v="1"/>
  </r>
  <r>
    <x v="0"/>
    <x v="0"/>
    <s v="USD"/>
    <n v="1472490000"/>
    <n v="1467468008"/>
    <b v="0"/>
    <n v="39"/>
    <b v="1"/>
    <n v="1.0088571428571429"/>
    <n v="90.538461538461533"/>
    <x v="1"/>
  </r>
  <r>
    <x v="0"/>
    <x v="0"/>
    <s v="USD"/>
    <n v="1413176340"/>
    <n v="1412091423"/>
    <b v="0"/>
    <n v="34"/>
    <b v="1"/>
    <n v="1.28"/>
    <n v="37.647058823529413"/>
    <x v="1"/>
  </r>
  <r>
    <x v="0"/>
    <x v="1"/>
    <s v="GBP"/>
    <n v="1405249113"/>
    <n v="1402657113"/>
    <b v="0"/>
    <n v="55"/>
    <b v="1"/>
    <n v="1.3333333333333333"/>
    <n v="36.363636363636367"/>
    <x v="1"/>
  </r>
  <r>
    <x v="0"/>
    <x v="0"/>
    <s v="USD"/>
    <n v="1422636814"/>
    <n v="1420044814"/>
    <b v="0"/>
    <n v="32"/>
    <b v="1"/>
    <n v="1.0137499999999999"/>
    <n v="126.71875"/>
    <x v="1"/>
  </r>
  <r>
    <x v="0"/>
    <x v="0"/>
    <s v="USD"/>
    <n v="1409187600"/>
    <n v="1406316312"/>
    <b v="0"/>
    <n v="25"/>
    <b v="1"/>
    <n v="1.0287500000000001"/>
    <n v="329.2"/>
    <x v="1"/>
  </r>
  <r>
    <x v="0"/>
    <x v="0"/>
    <s v="USD"/>
    <n v="1421606018"/>
    <n v="1418150018"/>
    <b v="0"/>
    <n v="33"/>
    <b v="1"/>
    <n v="1.0724"/>
    <n v="81.242424242424249"/>
    <x v="1"/>
  </r>
  <r>
    <x v="2"/>
    <x v="0"/>
    <s v="USD"/>
    <n v="1425250955"/>
    <n v="1422658955"/>
    <b v="0"/>
    <n v="1"/>
    <b v="0"/>
    <n v="4.0000000000000003E-5"/>
    <n v="1"/>
    <x v="1"/>
  </r>
  <r>
    <x v="2"/>
    <x v="5"/>
    <s v="CAD"/>
    <n v="1450297080"/>
    <n v="1448565459"/>
    <b v="0"/>
    <n v="202"/>
    <b v="0"/>
    <n v="0.20424999999999999"/>
    <n v="202.22772277227722"/>
    <x v="1"/>
  </r>
  <r>
    <x v="2"/>
    <x v="0"/>
    <s v="USD"/>
    <n v="1428894380"/>
    <n v="1426302380"/>
    <b v="0"/>
    <n v="0"/>
    <b v="0"/>
    <n v="0"/>
    <n v="0"/>
    <x v="1"/>
  </r>
  <r>
    <x v="2"/>
    <x v="0"/>
    <s v="USD"/>
    <n v="1433714198"/>
    <n v="1431122198"/>
    <b v="0"/>
    <n v="1"/>
    <b v="0"/>
    <n v="0.01"/>
    <n v="100"/>
    <x v="1"/>
  </r>
  <r>
    <x v="2"/>
    <x v="0"/>
    <s v="USD"/>
    <n v="1432437660"/>
    <n v="1429845660"/>
    <b v="0"/>
    <n v="0"/>
    <b v="0"/>
    <n v="0"/>
    <n v="0"/>
    <x v="1"/>
  </r>
  <r>
    <x v="2"/>
    <x v="1"/>
    <s v="GBP"/>
    <n v="1471265092"/>
    <n v="1468673092"/>
    <b v="0"/>
    <n v="2"/>
    <b v="0"/>
    <n v="1E-3"/>
    <n v="1"/>
    <x v="1"/>
  </r>
  <r>
    <x v="2"/>
    <x v="0"/>
    <s v="USD"/>
    <n v="1480007460"/>
    <n v="1475760567"/>
    <b v="0"/>
    <n v="13"/>
    <b v="0"/>
    <n v="4.2880000000000001E-2"/>
    <n v="82.461538461538467"/>
    <x v="1"/>
  </r>
  <r>
    <x v="2"/>
    <x v="0"/>
    <s v="USD"/>
    <n v="1433259293"/>
    <n v="1428075293"/>
    <b v="0"/>
    <n v="9"/>
    <b v="0"/>
    <n v="4.8000000000000001E-5"/>
    <n v="2.6666666666666665"/>
    <x v="1"/>
  </r>
  <r>
    <x v="2"/>
    <x v="0"/>
    <s v="USD"/>
    <n v="1447965917"/>
    <n v="1445370317"/>
    <b v="0"/>
    <n v="2"/>
    <b v="0"/>
    <n v="2.5000000000000001E-2"/>
    <n v="12.5"/>
    <x v="1"/>
  </r>
  <r>
    <x v="2"/>
    <x v="0"/>
    <s v="USD"/>
    <n v="1453538752"/>
    <n v="1450946752"/>
    <b v="0"/>
    <n v="0"/>
    <b v="0"/>
    <n v="0"/>
    <n v="0"/>
    <x v="1"/>
  </r>
  <r>
    <x v="1"/>
    <x v="0"/>
    <s v="USD"/>
    <n v="1412536573"/>
    <n v="1408648573"/>
    <b v="0"/>
    <n v="58"/>
    <b v="0"/>
    <n v="2.1919999999999999E-2"/>
    <n v="18.896551724137932"/>
    <x v="1"/>
  </r>
  <r>
    <x v="1"/>
    <x v="0"/>
    <s v="USD"/>
    <n v="1476676800"/>
    <n v="1473957239"/>
    <b v="0"/>
    <n v="8"/>
    <b v="0"/>
    <n v="8.0250000000000002E-2"/>
    <n v="200.625"/>
    <x v="1"/>
  </r>
  <r>
    <x v="1"/>
    <x v="0"/>
    <s v="USD"/>
    <n v="1444330821"/>
    <n v="1441738821"/>
    <b v="0"/>
    <n v="3"/>
    <b v="0"/>
    <n v="1.5125E-3"/>
    <n v="201.66666666666666"/>
    <x v="1"/>
  </r>
  <r>
    <x v="1"/>
    <x v="0"/>
    <s v="USD"/>
    <n v="1489669203"/>
    <n v="1487944803"/>
    <b v="0"/>
    <n v="0"/>
    <b v="0"/>
    <n v="0"/>
    <n v="0"/>
    <x v="1"/>
  </r>
  <r>
    <x v="1"/>
    <x v="0"/>
    <s v="USD"/>
    <n v="1434476849"/>
    <n v="1431884849"/>
    <b v="0"/>
    <n v="11"/>
    <b v="0"/>
    <n v="0.59583333333333333"/>
    <n v="65"/>
    <x v="1"/>
  </r>
  <r>
    <x v="1"/>
    <x v="0"/>
    <s v="USD"/>
    <n v="1462402850"/>
    <n v="1459810850"/>
    <b v="0"/>
    <n v="20"/>
    <b v="0"/>
    <n v="0.16734177215189874"/>
    <n v="66.099999999999994"/>
    <x v="1"/>
  </r>
  <r>
    <x v="1"/>
    <x v="0"/>
    <s v="USD"/>
    <n v="1427498172"/>
    <n v="1422317772"/>
    <b v="0"/>
    <n v="3"/>
    <b v="0"/>
    <n v="1.8666666666666668E-2"/>
    <n v="93.333333333333329"/>
    <x v="1"/>
  </r>
  <r>
    <x v="1"/>
    <x v="0"/>
    <s v="USD"/>
    <n v="1462729317"/>
    <n v="1457548917"/>
    <b v="0"/>
    <n v="0"/>
    <b v="0"/>
    <n v="0"/>
    <n v="0"/>
    <x v="1"/>
  </r>
  <r>
    <x v="1"/>
    <x v="1"/>
    <s v="GBP"/>
    <n v="1465258325"/>
    <n v="1462666325"/>
    <b v="0"/>
    <n v="0"/>
    <b v="0"/>
    <n v="0"/>
    <n v="0"/>
    <x v="1"/>
  </r>
  <r>
    <x v="1"/>
    <x v="0"/>
    <s v="USD"/>
    <n v="1410459023"/>
    <n v="1407867023"/>
    <b v="0"/>
    <n v="0"/>
    <b v="0"/>
    <n v="0"/>
    <n v="0"/>
    <x v="1"/>
  </r>
  <r>
    <x v="0"/>
    <x v="0"/>
    <s v="USD"/>
    <n v="1427342400"/>
    <n v="1424927159"/>
    <b v="0"/>
    <n v="108"/>
    <b v="1"/>
    <n v="1.0962000000000001"/>
    <n v="50.75"/>
    <x v="1"/>
  </r>
  <r>
    <x v="0"/>
    <x v="0"/>
    <s v="USD"/>
    <n v="1425193140"/>
    <n v="1422769906"/>
    <b v="0"/>
    <n v="20"/>
    <b v="1"/>
    <n v="1.218"/>
    <n v="60.9"/>
    <x v="1"/>
  </r>
  <r>
    <x v="0"/>
    <x v="0"/>
    <s v="USD"/>
    <n v="1435835824"/>
    <n v="1433243824"/>
    <b v="0"/>
    <n v="98"/>
    <b v="1"/>
    <n v="1.0685"/>
    <n v="109.03061224489795"/>
    <x v="1"/>
  </r>
  <r>
    <x v="0"/>
    <x v="0"/>
    <s v="USD"/>
    <n v="1407360720"/>
    <n v="1404769819"/>
    <b v="0"/>
    <n v="196"/>
    <b v="1"/>
    <n v="1.0071379999999999"/>
    <n v="25.692295918367346"/>
    <x v="1"/>
  </r>
  <r>
    <x v="0"/>
    <x v="0"/>
    <s v="USD"/>
    <n v="1436290233"/>
    <n v="1433698233"/>
    <b v="0"/>
    <n v="39"/>
    <b v="1"/>
    <n v="1.0900000000000001"/>
    <n v="41.92307692307692"/>
    <x v="1"/>
  </r>
  <r>
    <x v="0"/>
    <x v="0"/>
    <s v="USD"/>
    <n v="1442425412"/>
    <n v="1439833412"/>
    <b v="0"/>
    <n v="128"/>
    <b v="1"/>
    <n v="1.1363000000000001"/>
    <n v="88.7734375"/>
    <x v="1"/>
  </r>
  <r>
    <x v="0"/>
    <x v="0"/>
    <s v="USD"/>
    <n v="1425872692"/>
    <n v="1423284292"/>
    <b v="0"/>
    <n v="71"/>
    <b v="1"/>
    <n v="1.1392"/>
    <n v="80.225352112676063"/>
    <x v="1"/>
  </r>
  <r>
    <x v="0"/>
    <x v="0"/>
    <s v="USD"/>
    <n v="1471406340"/>
    <n v="1470227660"/>
    <b v="0"/>
    <n v="47"/>
    <b v="1"/>
    <n v="1.06"/>
    <n v="78.936170212765958"/>
    <x v="1"/>
  </r>
  <r>
    <x v="0"/>
    <x v="5"/>
    <s v="CAD"/>
    <n v="1430693460"/>
    <n v="1428087153"/>
    <b v="0"/>
    <n v="17"/>
    <b v="1"/>
    <n v="1.625"/>
    <n v="95.588235294117652"/>
    <x v="1"/>
  </r>
  <r>
    <x v="0"/>
    <x v="0"/>
    <s v="USD"/>
    <n v="1405699451"/>
    <n v="1403107451"/>
    <b v="0"/>
    <n v="91"/>
    <b v="1"/>
    <n v="1.06"/>
    <n v="69.890109890109883"/>
    <x v="1"/>
  </r>
  <r>
    <x v="0"/>
    <x v="0"/>
    <s v="USD"/>
    <n v="1409500078"/>
    <n v="1406908078"/>
    <b v="0"/>
    <n v="43"/>
    <b v="1"/>
    <n v="1.0015624999999999"/>
    <n v="74.534883720930239"/>
    <x v="1"/>
  </r>
  <r>
    <x v="0"/>
    <x v="0"/>
    <s v="USD"/>
    <n v="1480899600"/>
    <n v="1479609520"/>
    <b v="0"/>
    <n v="17"/>
    <b v="1"/>
    <n v="1.0535000000000001"/>
    <n v="123.94117647058823"/>
    <x v="1"/>
  </r>
  <r>
    <x v="0"/>
    <x v="0"/>
    <s v="USD"/>
    <n v="1451620800"/>
    <n v="1449171508"/>
    <b v="0"/>
    <n v="33"/>
    <b v="1"/>
    <n v="1.748"/>
    <n v="264.84848484848487"/>
    <x v="1"/>
  </r>
  <r>
    <x v="0"/>
    <x v="0"/>
    <s v="USD"/>
    <n v="1411695300"/>
    <n v="1409275671"/>
    <b v="0"/>
    <n v="87"/>
    <b v="1"/>
    <n v="1.02"/>
    <n v="58.620689655172413"/>
    <x v="1"/>
  </r>
  <r>
    <x v="0"/>
    <x v="0"/>
    <s v="USD"/>
    <n v="1417057200"/>
    <n v="1414599886"/>
    <b v="0"/>
    <n v="113"/>
    <b v="1"/>
    <n v="1.00125"/>
    <n v="70.884955752212392"/>
    <x v="1"/>
  </r>
  <r>
    <x v="0"/>
    <x v="1"/>
    <s v="GBP"/>
    <n v="1457870400"/>
    <n v="1456421530"/>
    <b v="0"/>
    <n v="14"/>
    <b v="1"/>
    <n v="1.7142857142857142"/>
    <n v="8.5714285714285712"/>
    <x v="1"/>
  </r>
  <r>
    <x v="0"/>
    <x v="0"/>
    <s v="USD"/>
    <n v="1427076840"/>
    <n v="1421960934"/>
    <b v="0"/>
    <n v="30"/>
    <b v="1"/>
    <n v="1.1356666666666666"/>
    <n v="113.56666666666666"/>
    <x v="1"/>
  </r>
  <r>
    <x v="0"/>
    <x v="0"/>
    <s v="USD"/>
    <n v="1413784740"/>
    <n v="1412954547"/>
    <b v="0"/>
    <n v="16"/>
    <b v="1"/>
    <n v="1.2946666666666666"/>
    <n v="60.6875"/>
    <x v="1"/>
  </r>
  <r>
    <x v="0"/>
    <x v="0"/>
    <s v="USD"/>
    <n v="1420524000"/>
    <n v="1419104823"/>
    <b v="0"/>
    <n v="46"/>
    <b v="1"/>
    <n v="1.014"/>
    <n v="110.21739130434783"/>
    <x v="1"/>
  </r>
  <r>
    <x v="0"/>
    <x v="0"/>
    <s v="USD"/>
    <n v="1440381600"/>
    <n v="1438639130"/>
    <b v="0"/>
    <n v="24"/>
    <b v="1"/>
    <n v="1.0916666666666666"/>
    <n v="136.45833333333334"/>
    <x v="1"/>
  </r>
  <r>
    <x v="0"/>
    <x v="17"/>
    <s v="EUR"/>
    <n v="1443014756"/>
    <n v="1439126756"/>
    <b v="1"/>
    <n v="97"/>
    <b v="1"/>
    <n v="1.28925"/>
    <n v="53.164948453608247"/>
    <x v="1"/>
  </r>
  <r>
    <x v="0"/>
    <x v="1"/>
    <s v="GBP"/>
    <n v="1455208143"/>
    <n v="1452616143"/>
    <b v="1"/>
    <n v="59"/>
    <b v="1"/>
    <n v="1.0206"/>
    <n v="86.491525423728817"/>
    <x v="1"/>
  </r>
  <r>
    <x v="0"/>
    <x v="0"/>
    <s v="USD"/>
    <n v="1415722236"/>
    <n v="1410534636"/>
    <b v="1"/>
    <n v="1095"/>
    <b v="1"/>
    <n v="1.465395775862069"/>
    <n v="155.23827397260274"/>
    <x v="1"/>
  </r>
  <r>
    <x v="0"/>
    <x v="0"/>
    <s v="USD"/>
    <n v="1472020881"/>
    <n v="1469428881"/>
    <b v="1"/>
    <n v="218"/>
    <b v="1"/>
    <n v="1.00352"/>
    <n v="115.08256880733946"/>
    <x v="1"/>
  </r>
  <r>
    <x v="0"/>
    <x v="4"/>
    <s v="NZD"/>
    <n v="1477886400"/>
    <n v="1476228128"/>
    <b v="0"/>
    <n v="111"/>
    <b v="1"/>
    <n v="1.2164999999999999"/>
    <n v="109.5945945945946"/>
    <x v="1"/>
  </r>
  <r>
    <x v="0"/>
    <x v="1"/>
    <s v="GBP"/>
    <n v="1462100406"/>
    <n v="1456920006"/>
    <b v="0"/>
    <n v="56"/>
    <b v="1"/>
    <n v="1.0549999999999999"/>
    <n v="45.214285714285715"/>
    <x v="1"/>
  </r>
  <r>
    <x v="0"/>
    <x v="0"/>
    <s v="USD"/>
    <n v="1476316800"/>
    <n v="1473837751"/>
    <b v="0"/>
    <n v="265"/>
    <b v="1"/>
    <n v="1.1040080000000001"/>
    <n v="104.15169811320754"/>
    <x v="1"/>
  </r>
  <r>
    <x v="0"/>
    <x v="1"/>
    <s v="GBP"/>
    <n v="1466412081"/>
    <n v="1463820081"/>
    <b v="0"/>
    <n v="28"/>
    <b v="1"/>
    <n v="1"/>
    <n v="35.714285714285715"/>
    <x v="1"/>
  </r>
  <r>
    <x v="0"/>
    <x v="0"/>
    <s v="USD"/>
    <n v="1450673940"/>
    <n v="1448756962"/>
    <b v="0"/>
    <n v="364"/>
    <b v="1"/>
    <n v="1.76535"/>
    <n v="96.997252747252745"/>
    <x v="1"/>
  </r>
  <r>
    <x v="0"/>
    <x v="0"/>
    <s v="USD"/>
    <n v="1452174420"/>
    <n v="1449150420"/>
    <b v="0"/>
    <n v="27"/>
    <b v="1"/>
    <n v="1"/>
    <n v="370.37037037037038"/>
    <x v="1"/>
  </r>
  <r>
    <x v="0"/>
    <x v="0"/>
    <s v="USD"/>
    <n v="1485547530"/>
    <n v="1483646730"/>
    <b v="0"/>
    <n v="93"/>
    <b v="1"/>
    <n v="1.0329411764705883"/>
    <n v="94.408602150537632"/>
    <x v="1"/>
  </r>
  <r>
    <x v="0"/>
    <x v="0"/>
    <s v="USD"/>
    <n v="1476037510"/>
    <n v="1473445510"/>
    <b v="0"/>
    <n v="64"/>
    <b v="1"/>
    <n v="1.0449999999999999"/>
    <n v="48.984375"/>
    <x v="1"/>
  </r>
  <r>
    <x v="0"/>
    <x v="0"/>
    <s v="USD"/>
    <n v="1455998867"/>
    <n v="1453406867"/>
    <b v="0"/>
    <n v="22"/>
    <b v="1"/>
    <n v="1.0029999999999999"/>
    <n v="45.590909090909093"/>
    <x v="1"/>
  </r>
  <r>
    <x v="0"/>
    <x v="1"/>
    <s v="GBP"/>
    <n v="1412335772"/>
    <n v="1409743772"/>
    <b v="0"/>
    <n v="59"/>
    <b v="1"/>
    <n v="4.577466666666667"/>
    <n v="23.275254237288134"/>
    <x v="1"/>
  </r>
  <r>
    <x v="0"/>
    <x v="0"/>
    <s v="USD"/>
    <n v="1484841471"/>
    <n v="1482249471"/>
    <b v="0"/>
    <n v="249"/>
    <b v="1"/>
    <n v="1.0496000000000001"/>
    <n v="63.2289156626506"/>
    <x v="1"/>
  </r>
  <r>
    <x v="0"/>
    <x v="0"/>
    <s v="USD"/>
    <n v="1432677240"/>
    <n v="1427493240"/>
    <b v="0"/>
    <n v="392"/>
    <b v="1"/>
    <n v="1.7194285714285715"/>
    <n v="153.5204081632653"/>
    <x v="1"/>
  </r>
  <r>
    <x v="0"/>
    <x v="0"/>
    <s v="USD"/>
    <n v="1488171540"/>
    <n v="1486661793"/>
    <b v="0"/>
    <n v="115"/>
    <b v="1"/>
    <n v="1.0373000000000001"/>
    <n v="90.2"/>
    <x v="1"/>
  </r>
  <r>
    <x v="0"/>
    <x v="0"/>
    <s v="USD"/>
    <n v="1402892700"/>
    <n v="1400474329"/>
    <b v="0"/>
    <n v="433"/>
    <b v="1"/>
    <n v="1.0302899999999999"/>
    <n v="118.97113163972287"/>
    <x v="1"/>
  </r>
  <r>
    <x v="0"/>
    <x v="0"/>
    <s v="USD"/>
    <n v="1488333600"/>
    <n v="1487094360"/>
    <b v="0"/>
    <n v="20"/>
    <b v="1"/>
    <n v="1.1888888888888889"/>
    <n v="80.25"/>
    <x v="1"/>
  </r>
  <r>
    <x v="0"/>
    <x v="0"/>
    <s v="USD"/>
    <n v="1485885600"/>
    <n v="1484682670"/>
    <b v="0"/>
    <n v="8"/>
    <b v="1"/>
    <n v="1"/>
    <n v="62.5"/>
    <x v="1"/>
  </r>
  <r>
    <x v="0"/>
    <x v="0"/>
    <s v="USD"/>
    <n v="1468445382"/>
    <n v="1465853382"/>
    <b v="0"/>
    <n v="175"/>
    <b v="1"/>
    <n v="3.1869988910451896"/>
    <n v="131.37719999999999"/>
    <x v="1"/>
  </r>
  <r>
    <x v="0"/>
    <x v="0"/>
    <s v="USD"/>
    <n v="1356552252"/>
    <n v="1353960252"/>
    <b v="0"/>
    <n v="104"/>
    <b v="1"/>
    <n v="1.0850614285714286"/>
    <n v="73.032980769230775"/>
    <x v="1"/>
  </r>
  <r>
    <x v="0"/>
    <x v="0"/>
    <s v="USD"/>
    <n v="1456811940"/>
    <n v="1454098976"/>
    <b v="0"/>
    <n v="17"/>
    <b v="1"/>
    <n v="1.0116666666666667"/>
    <n v="178.52941176470588"/>
    <x v="1"/>
  </r>
  <r>
    <x v="0"/>
    <x v="0"/>
    <s v="USD"/>
    <n v="1416089324"/>
    <n v="1413493724"/>
    <b v="0"/>
    <n v="277"/>
    <b v="1"/>
    <n v="1.12815"/>
    <n v="162.90974729241879"/>
    <x v="1"/>
  </r>
  <r>
    <x v="0"/>
    <x v="0"/>
    <s v="USD"/>
    <n v="1412611905"/>
    <n v="1410019905"/>
    <b v="0"/>
    <n v="118"/>
    <b v="1"/>
    <n v="1.2049622641509434"/>
    <n v="108.24237288135593"/>
    <x v="1"/>
  </r>
  <r>
    <x v="0"/>
    <x v="5"/>
    <s v="CAD"/>
    <n v="1418580591"/>
    <n v="1415988591"/>
    <b v="0"/>
    <n v="97"/>
    <b v="1"/>
    <n v="1.0774999999999999"/>
    <n v="88.865979381443296"/>
    <x v="1"/>
  </r>
  <r>
    <x v="0"/>
    <x v="0"/>
    <s v="USD"/>
    <n v="1429938683"/>
    <n v="1428124283"/>
    <b v="0"/>
    <n v="20"/>
    <b v="1"/>
    <n v="1.8"/>
    <n v="54"/>
    <x v="1"/>
  </r>
  <r>
    <x v="0"/>
    <x v="0"/>
    <s v="USD"/>
    <n v="1453352719"/>
    <n v="1450760719"/>
    <b v="0"/>
    <n v="26"/>
    <b v="1"/>
    <n v="1.0116666666666667"/>
    <n v="116.73076923076923"/>
    <x v="1"/>
  </r>
  <r>
    <x v="0"/>
    <x v="0"/>
    <s v="USD"/>
    <n v="1417012840"/>
    <n v="1414417240"/>
    <b v="0"/>
    <n v="128"/>
    <b v="1"/>
    <n v="1.19756"/>
    <n v="233.8984375"/>
    <x v="1"/>
  </r>
  <r>
    <x v="0"/>
    <x v="0"/>
    <s v="USD"/>
    <n v="1424548719"/>
    <n v="1419364719"/>
    <b v="0"/>
    <n v="15"/>
    <b v="1"/>
    <n v="1.58"/>
    <n v="158"/>
    <x v="1"/>
  </r>
  <r>
    <x v="0"/>
    <x v="3"/>
    <s v="EUR"/>
    <n v="1450911540"/>
    <n v="1448536516"/>
    <b v="0"/>
    <n v="25"/>
    <b v="1"/>
    <n v="1.2366666666666666"/>
    <n v="14.84"/>
    <x v="1"/>
  </r>
  <r>
    <x v="0"/>
    <x v="0"/>
    <s v="USD"/>
    <n v="1423587130"/>
    <n v="1421772730"/>
    <b v="0"/>
    <n v="55"/>
    <b v="1"/>
    <n v="1.1712499999999999"/>
    <n v="85.181818181818187"/>
    <x v="1"/>
  </r>
  <r>
    <x v="0"/>
    <x v="0"/>
    <s v="USD"/>
    <n v="1434917049"/>
    <n v="1432325049"/>
    <b v="0"/>
    <n v="107"/>
    <b v="1"/>
    <n v="1.5696000000000001"/>
    <n v="146.69158878504672"/>
    <x v="1"/>
  </r>
  <r>
    <x v="0"/>
    <x v="0"/>
    <s v="USD"/>
    <n v="1415163600"/>
    <n v="1412737080"/>
    <b v="0"/>
    <n v="557"/>
    <b v="1"/>
    <n v="1.13104"/>
    <n v="50.764811490125673"/>
    <x v="1"/>
  </r>
  <r>
    <x v="0"/>
    <x v="0"/>
    <s v="USD"/>
    <n v="1402459200"/>
    <n v="1401125238"/>
    <b v="0"/>
    <n v="40"/>
    <b v="1"/>
    <n v="1.0317647058823529"/>
    <n v="87.7"/>
    <x v="1"/>
  </r>
  <r>
    <x v="0"/>
    <x v="0"/>
    <s v="USD"/>
    <n v="1405688952"/>
    <n v="1400504952"/>
    <b v="0"/>
    <n v="36"/>
    <b v="1"/>
    <n v="1.0261176470588236"/>
    <n v="242.27777777777777"/>
    <x v="1"/>
  </r>
  <r>
    <x v="0"/>
    <x v="0"/>
    <s v="USD"/>
    <n v="1408566243"/>
    <n v="1405974243"/>
    <b v="0"/>
    <n v="159"/>
    <b v="1"/>
    <n v="1.0584090909090909"/>
    <n v="146.44654088050314"/>
    <x v="1"/>
  </r>
  <r>
    <x v="0"/>
    <x v="6"/>
    <s v="EUR"/>
    <n v="1437429600"/>
    <n v="1433747376"/>
    <b v="0"/>
    <n v="41"/>
    <b v="1"/>
    <n v="1.0071428571428571"/>
    <n v="103.17073170731707"/>
    <x v="1"/>
  </r>
  <r>
    <x v="0"/>
    <x v="0"/>
    <s v="USD"/>
    <n v="1401159600"/>
    <n v="1398801620"/>
    <b v="0"/>
    <n v="226"/>
    <b v="1"/>
    <n v="1.2123333333333333"/>
    <n v="80.464601769911511"/>
    <x v="1"/>
  </r>
  <r>
    <x v="0"/>
    <x v="0"/>
    <s v="USD"/>
    <n v="1439583533"/>
    <n v="1434399533"/>
    <b v="0"/>
    <n v="30"/>
    <b v="1"/>
    <n v="1.0057142857142858"/>
    <n v="234.66666666666666"/>
    <x v="1"/>
  </r>
  <r>
    <x v="0"/>
    <x v="0"/>
    <s v="USD"/>
    <n v="1479794340"/>
    <n v="1476715869"/>
    <b v="0"/>
    <n v="103"/>
    <b v="1"/>
    <n v="1.1602222222222223"/>
    <n v="50.689320388349515"/>
    <x v="1"/>
  </r>
  <r>
    <x v="0"/>
    <x v="0"/>
    <s v="USD"/>
    <n v="1472338409"/>
    <n v="1468450409"/>
    <b v="0"/>
    <n v="62"/>
    <b v="1"/>
    <n v="1.0087999999999999"/>
    <n v="162.70967741935485"/>
    <x v="1"/>
  </r>
  <r>
    <x v="0"/>
    <x v="1"/>
    <s v="GBP"/>
    <n v="1434039186"/>
    <n v="1430151186"/>
    <b v="0"/>
    <n v="6"/>
    <b v="1"/>
    <n v="1.03"/>
    <n v="120.16666666666667"/>
    <x v="1"/>
  </r>
  <r>
    <x v="0"/>
    <x v="0"/>
    <s v="USD"/>
    <n v="1349567475"/>
    <n v="1346975475"/>
    <b v="0"/>
    <n v="182"/>
    <b v="1"/>
    <n v="2.4641999999999999"/>
    <n v="67.697802197802204"/>
    <x v="1"/>
  </r>
  <r>
    <x v="0"/>
    <x v="1"/>
    <s v="GBP"/>
    <n v="1401465600"/>
    <n v="1399032813"/>
    <b v="0"/>
    <n v="145"/>
    <b v="1"/>
    <n v="3.0219999999999998"/>
    <n v="52.103448275862071"/>
    <x v="1"/>
  </r>
  <r>
    <x v="0"/>
    <x v="1"/>
    <s v="GBP"/>
    <n v="1488538892"/>
    <n v="1487329292"/>
    <b v="0"/>
    <n v="25"/>
    <b v="1"/>
    <n v="1.4333333333333333"/>
    <n v="51.6"/>
    <x v="1"/>
  </r>
  <r>
    <x v="0"/>
    <x v="0"/>
    <s v="USD"/>
    <n v="1426866851"/>
    <n v="1424278451"/>
    <b v="0"/>
    <n v="320"/>
    <b v="1"/>
    <n v="1.3144"/>
    <n v="164.3"/>
    <x v="1"/>
  </r>
  <r>
    <x v="0"/>
    <x v="0"/>
    <s v="USD"/>
    <n v="1471242025"/>
    <n v="1468650025"/>
    <b v="0"/>
    <n v="99"/>
    <b v="1"/>
    <n v="1.6801999999999999"/>
    <n v="84.858585858585855"/>
    <x v="1"/>
  </r>
  <r>
    <x v="0"/>
    <x v="0"/>
    <s v="USD"/>
    <n v="1416285300"/>
    <n v="1413824447"/>
    <b v="0"/>
    <n v="348"/>
    <b v="1"/>
    <n v="1.0967666666666667"/>
    <n v="94.548850574712645"/>
    <x v="1"/>
  </r>
  <r>
    <x v="0"/>
    <x v="0"/>
    <s v="USD"/>
    <n v="1442426171"/>
    <n v="1439834171"/>
    <b v="0"/>
    <n v="41"/>
    <b v="1"/>
    <n v="1.0668571428571429"/>
    <n v="45.536585365853661"/>
    <x v="1"/>
  </r>
  <r>
    <x v="0"/>
    <x v="0"/>
    <s v="USD"/>
    <n v="1476479447"/>
    <n v="1471295447"/>
    <b v="0"/>
    <n v="29"/>
    <b v="1"/>
    <n v="1"/>
    <n v="51.724137931034484"/>
    <x v="1"/>
  </r>
  <r>
    <x v="0"/>
    <x v="0"/>
    <s v="USD"/>
    <n v="1441933459"/>
    <n v="1439341459"/>
    <b v="0"/>
    <n v="25"/>
    <b v="1"/>
    <n v="1.272"/>
    <n v="50.88"/>
    <x v="1"/>
  </r>
  <r>
    <x v="0"/>
    <x v="0"/>
    <s v="USD"/>
    <n v="1471487925"/>
    <n v="1468895925"/>
    <b v="0"/>
    <n v="23"/>
    <b v="1"/>
    <n v="1.4653333333333334"/>
    <n v="191.13043478260869"/>
    <x v="1"/>
  </r>
  <r>
    <x v="0"/>
    <x v="0"/>
    <s v="USD"/>
    <n v="1477972740"/>
    <n v="1475326255"/>
    <b v="0"/>
    <n v="1260"/>
    <b v="1"/>
    <n v="1.1253599999999999"/>
    <n v="89.314285714285717"/>
    <x v="1"/>
  </r>
  <r>
    <x v="0"/>
    <x v="0"/>
    <s v="USD"/>
    <n v="1367674009"/>
    <n v="1365082009"/>
    <b v="0"/>
    <n v="307"/>
    <b v="1"/>
    <n v="1.0878684000000001"/>
    <n v="88.588631921824103"/>
    <x v="1"/>
  </r>
  <r>
    <x v="0"/>
    <x v="0"/>
    <s v="USD"/>
    <n v="1376654340"/>
    <n v="1373568644"/>
    <b v="0"/>
    <n v="329"/>
    <b v="1"/>
    <n v="1.26732"/>
    <n v="96.300911854103347"/>
    <x v="1"/>
  </r>
  <r>
    <x v="0"/>
    <x v="0"/>
    <s v="USD"/>
    <n v="1285995540"/>
    <n v="1279574773"/>
    <b v="0"/>
    <n v="32"/>
    <b v="1"/>
    <n v="2.1320000000000001"/>
    <n v="33.3125"/>
    <x v="1"/>
  </r>
  <r>
    <x v="0"/>
    <x v="0"/>
    <s v="USD"/>
    <n v="1457071397"/>
    <n v="1451887397"/>
    <b v="0"/>
    <n v="27"/>
    <b v="1"/>
    <n v="1.0049999999999999"/>
    <n v="37.222222222222221"/>
    <x v="1"/>
  </r>
  <r>
    <x v="0"/>
    <x v="0"/>
    <s v="USD"/>
    <n v="1388303940"/>
    <n v="1386011038"/>
    <b v="0"/>
    <n v="236"/>
    <b v="1"/>
    <n v="1.0871389999999999"/>
    <n v="92.130423728813554"/>
    <x v="1"/>
  </r>
  <r>
    <x v="0"/>
    <x v="0"/>
    <s v="USD"/>
    <n v="1435359600"/>
    <n v="1434999621"/>
    <b v="0"/>
    <n v="42"/>
    <b v="1"/>
    <n v="1.075"/>
    <n v="76.785714285714292"/>
    <x v="1"/>
  </r>
  <r>
    <x v="0"/>
    <x v="0"/>
    <s v="USD"/>
    <n v="1453323048"/>
    <n v="1450731048"/>
    <b v="0"/>
    <n v="95"/>
    <b v="1"/>
    <n v="1.1048192771084338"/>
    <n v="96.526315789473685"/>
    <x v="1"/>
  </r>
  <r>
    <x v="0"/>
    <x v="1"/>
    <s v="GBP"/>
    <n v="1444149047"/>
    <n v="1441557047"/>
    <b v="0"/>
    <n v="37"/>
    <b v="1"/>
    <n v="1.28"/>
    <n v="51.891891891891895"/>
    <x v="1"/>
  </r>
  <r>
    <x v="0"/>
    <x v="5"/>
    <s v="CAD"/>
    <n v="1429152600"/>
    <n v="1426815699"/>
    <b v="0"/>
    <n v="128"/>
    <b v="1"/>
    <n v="1.1000666666666667"/>
    <n v="128.9140625"/>
    <x v="1"/>
  </r>
  <r>
    <x v="0"/>
    <x v="0"/>
    <s v="USD"/>
    <n v="1454433998"/>
    <n v="1453137998"/>
    <b v="0"/>
    <n v="156"/>
    <b v="1"/>
    <n v="1.0934166666666667"/>
    <n v="84.108974358974365"/>
    <x v="1"/>
  </r>
  <r>
    <x v="0"/>
    <x v="0"/>
    <s v="USD"/>
    <n v="1408679055"/>
    <n v="1406087055"/>
    <b v="0"/>
    <n v="64"/>
    <b v="1"/>
    <n v="1.3270650000000002"/>
    <n v="82.941562500000003"/>
    <x v="1"/>
  </r>
  <r>
    <x v="0"/>
    <x v="0"/>
    <s v="USD"/>
    <n v="1410324720"/>
    <n v="1407784586"/>
    <b v="0"/>
    <n v="58"/>
    <b v="1"/>
    <n v="1.9084810126582279"/>
    <n v="259.94827586206895"/>
    <x v="1"/>
  </r>
  <r>
    <x v="0"/>
    <x v="0"/>
    <s v="USD"/>
    <n v="1461762960"/>
    <n v="1457999054"/>
    <b v="0"/>
    <n v="20"/>
    <b v="1"/>
    <n v="1.49"/>
    <n v="37.25"/>
    <x v="1"/>
  </r>
  <r>
    <x v="0"/>
    <x v="0"/>
    <s v="USD"/>
    <n v="1420060920"/>
    <n v="1417556262"/>
    <b v="0"/>
    <n v="47"/>
    <b v="1"/>
    <n v="1.6639999999999999"/>
    <n v="177.02127659574469"/>
    <x v="1"/>
  </r>
  <r>
    <x v="0"/>
    <x v="0"/>
    <s v="USD"/>
    <n v="1434241255"/>
    <n v="1431649255"/>
    <b v="0"/>
    <n v="54"/>
    <b v="1"/>
    <n v="1.0666666666666667"/>
    <n v="74.074074074074076"/>
    <x v="1"/>
  </r>
  <r>
    <x v="0"/>
    <x v="0"/>
    <s v="USD"/>
    <n v="1462420960"/>
    <n v="1459828960"/>
    <b v="0"/>
    <n v="9"/>
    <b v="1"/>
    <n v="1.06"/>
    <n v="70.666666666666671"/>
    <x v="1"/>
  </r>
  <r>
    <x v="2"/>
    <x v="1"/>
    <s v="GBP"/>
    <n v="1486547945"/>
    <n v="1483955945"/>
    <b v="1"/>
    <n v="35"/>
    <b v="0"/>
    <n v="0.23628571428571429"/>
    <n v="23.62857142857143"/>
    <x v="1"/>
  </r>
  <r>
    <x v="2"/>
    <x v="0"/>
    <s v="USD"/>
    <n v="1432828740"/>
    <n v="1430237094"/>
    <b v="0"/>
    <n v="2"/>
    <b v="0"/>
    <n v="1.5E-3"/>
    <n v="37.5"/>
    <x v="1"/>
  </r>
  <r>
    <x v="2"/>
    <x v="0"/>
    <s v="USD"/>
    <n v="1412222340"/>
    <n v="1407781013"/>
    <b v="0"/>
    <n v="3"/>
    <b v="0"/>
    <n v="4.0000000000000001E-3"/>
    <n v="13.333333333333334"/>
    <x v="1"/>
  </r>
  <r>
    <x v="2"/>
    <x v="0"/>
    <s v="USD"/>
    <n v="1425258240"/>
    <n v="1422043154"/>
    <b v="0"/>
    <n v="0"/>
    <b v="0"/>
    <n v="0"/>
    <n v="0"/>
    <x v="1"/>
  </r>
  <r>
    <x v="2"/>
    <x v="0"/>
    <s v="USD"/>
    <n v="1420844390"/>
    <n v="1415660390"/>
    <b v="0"/>
    <n v="1"/>
    <b v="0"/>
    <n v="5.0000000000000002E-5"/>
    <n v="1"/>
    <x v="1"/>
  </r>
  <r>
    <x v="2"/>
    <x v="0"/>
    <s v="USD"/>
    <n v="1412003784"/>
    <n v="1406819784"/>
    <b v="0"/>
    <n v="0"/>
    <b v="0"/>
    <n v="0"/>
    <n v="0"/>
    <x v="1"/>
  </r>
  <r>
    <x v="2"/>
    <x v="1"/>
    <s v="GBP"/>
    <n v="1459694211"/>
    <n v="1457105811"/>
    <b v="0"/>
    <n v="0"/>
    <b v="0"/>
    <n v="0"/>
    <n v="0"/>
    <x v="1"/>
  </r>
  <r>
    <x v="2"/>
    <x v="13"/>
    <s v="EUR"/>
    <n v="1463734740"/>
    <n v="1459414740"/>
    <b v="0"/>
    <n v="3"/>
    <b v="0"/>
    <n v="1.6666666666666666E-4"/>
    <n v="1"/>
    <x v="1"/>
  </r>
  <r>
    <x v="2"/>
    <x v="0"/>
    <s v="USD"/>
    <n v="1407536846"/>
    <n v="1404944846"/>
    <b v="0"/>
    <n v="11"/>
    <b v="0"/>
    <n v="3.0066666666666665E-2"/>
    <n v="41"/>
    <x v="1"/>
  </r>
  <r>
    <x v="2"/>
    <x v="0"/>
    <s v="USD"/>
    <n v="1443422134"/>
    <n v="1440830134"/>
    <b v="0"/>
    <n v="6"/>
    <b v="0"/>
    <n v="1.5227272727272728E-3"/>
    <n v="55.833333333333336"/>
    <x v="1"/>
  </r>
  <r>
    <x v="2"/>
    <x v="0"/>
    <s v="USD"/>
    <n v="1407955748"/>
    <n v="1405363748"/>
    <b v="0"/>
    <n v="0"/>
    <b v="0"/>
    <n v="0"/>
    <n v="0"/>
    <x v="1"/>
  </r>
  <r>
    <x v="2"/>
    <x v="0"/>
    <s v="USD"/>
    <n v="1443636000"/>
    <n v="1441111892"/>
    <b v="0"/>
    <n v="67"/>
    <b v="0"/>
    <n v="0.66839999999999999"/>
    <n v="99.761194029850742"/>
    <x v="1"/>
  </r>
  <r>
    <x v="2"/>
    <x v="0"/>
    <s v="USD"/>
    <n v="1477174138"/>
    <n v="1474150138"/>
    <b v="0"/>
    <n v="23"/>
    <b v="0"/>
    <n v="0.19566666666666666"/>
    <n v="25.521739130434781"/>
    <x v="1"/>
  </r>
  <r>
    <x v="2"/>
    <x v="0"/>
    <s v="USD"/>
    <n v="1448175540"/>
    <n v="1445483246"/>
    <b v="0"/>
    <n v="72"/>
    <b v="0"/>
    <n v="0.11294666666666667"/>
    <n v="117.65277777777777"/>
    <x v="1"/>
  </r>
  <r>
    <x v="2"/>
    <x v="0"/>
    <s v="USD"/>
    <n v="1406683172"/>
    <n v="1404523172"/>
    <b v="0"/>
    <n v="2"/>
    <b v="0"/>
    <n v="4.0000000000000002E-4"/>
    <n v="5"/>
    <x v="1"/>
  </r>
  <r>
    <x v="2"/>
    <x v="2"/>
    <s v="AUD"/>
    <n v="1468128537"/>
    <n v="1465536537"/>
    <b v="0"/>
    <n v="15"/>
    <b v="0"/>
    <n v="0.11985714285714286"/>
    <n v="2796.6666666666665"/>
    <x v="1"/>
  </r>
  <r>
    <x v="2"/>
    <x v="4"/>
    <s v="NZD"/>
    <n v="1441837879"/>
    <n v="1439245879"/>
    <b v="0"/>
    <n v="1"/>
    <b v="0"/>
    <n v="2.5000000000000001E-2"/>
    <n v="200"/>
    <x v="1"/>
  </r>
  <r>
    <x v="2"/>
    <x v="0"/>
    <s v="USD"/>
    <n v="1445013352"/>
    <n v="1442421352"/>
    <b v="0"/>
    <n v="2"/>
    <b v="0"/>
    <n v="6.9999999999999999E-4"/>
    <n v="87.5"/>
    <x v="1"/>
  </r>
  <r>
    <x v="2"/>
    <x v="0"/>
    <s v="USD"/>
    <n v="1418587234"/>
    <n v="1415995234"/>
    <b v="0"/>
    <n v="7"/>
    <b v="0"/>
    <n v="0.14099999999999999"/>
    <n v="20.142857142857142"/>
    <x v="1"/>
  </r>
  <r>
    <x v="2"/>
    <x v="1"/>
    <s v="GBP"/>
    <n v="1481132169"/>
    <n v="1479317769"/>
    <b v="0"/>
    <n v="16"/>
    <b v="0"/>
    <n v="3.3399999999999999E-2"/>
    <n v="20.875"/>
    <x v="1"/>
  </r>
  <r>
    <x v="2"/>
    <x v="0"/>
    <s v="USD"/>
    <n v="1429595940"/>
    <n v="1428082481"/>
    <b v="0"/>
    <n v="117"/>
    <b v="0"/>
    <n v="0.59775"/>
    <n v="61.307692307692307"/>
    <x v="1"/>
  </r>
  <r>
    <x v="2"/>
    <x v="0"/>
    <s v="USD"/>
    <n v="1477791960"/>
    <n v="1476549262"/>
    <b v="0"/>
    <n v="2"/>
    <b v="0"/>
    <n v="1.6666666666666666E-4"/>
    <n v="1"/>
    <x v="1"/>
  </r>
  <r>
    <x v="2"/>
    <x v="0"/>
    <s v="USD"/>
    <n v="1434309540"/>
    <n v="1429287900"/>
    <b v="0"/>
    <n v="7"/>
    <b v="0"/>
    <n v="2.3035714285714285E-4"/>
    <n v="92.142857142857139"/>
    <x v="1"/>
  </r>
  <r>
    <x v="2"/>
    <x v="6"/>
    <s v="EUR"/>
    <n v="1457617359"/>
    <n v="1455025359"/>
    <b v="0"/>
    <n v="3"/>
    <b v="0"/>
    <n v="8.8000000000000003E-4"/>
    <n v="7.333333333333333"/>
    <x v="1"/>
  </r>
  <r>
    <x v="2"/>
    <x v="0"/>
    <s v="USD"/>
    <n v="1471573640"/>
    <n v="1467253640"/>
    <b v="0"/>
    <n v="20"/>
    <b v="0"/>
    <n v="8.6400000000000005E-2"/>
    <n v="64.8"/>
    <x v="1"/>
  </r>
  <r>
    <x v="2"/>
    <x v="0"/>
    <s v="USD"/>
    <n v="1444405123"/>
    <n v="1439221123"/>
    <b v="0"/>
    <n v="50"/>
    <b v="0"/>
    <n v="0.15060000000000001"/>
    <n v="30.12"/>
    <x v="1"/>
  </r>
  <r>
    <x v="2"/>
    <x v="5"/>
    <s v="CAD"/>
    <n v="1488495478"/>
    <n v="1485903478"/>
    <b v="0"/>
    <n v="2"/>
    <b v="0"/>
    <n v="4.7727272727272731E-3"/>
    <n v="52.5"/>
    <x v="1"/>
  </r>
  <r>
    <x v="2"/>
    <x v="0"/>
    <s v="USD"/>
    <n v="1424920795"/>
    <n v="1422328795"/>
    <b v="0"/>
    <n v="3"/>
    <b v="0"/>
    <n v="1.1833333333333333E-3"/>
    <n v="23.666666666666668"/>
    <x v="1"/>
  </r>
  <r>
    <x v="2"/>
    <x v="0"/>
    <s v="USD"/>
    <n v="1427040435"/>
    <n v="1424452035"/>
    <b v="0"/>
    <n v="27"/>
    <b v="0"/>
    <n v="8.4173998587352451E-3"/>
    <n v="415.77777777777777"/>
    <x v="1"/>
  </r>
  <r>
    <x v="2"/>
    <x v="0"/>
    <s v="USD"/>
    <n v="1419644444"/>
    <n v="1414456844"/>
    <b v="0"/>
    <n v="7"/>
    <b v="0"/>
    <n v="1.8799999999999999E-4"/>
    <n v="53.714285714285715"/>
    <x v="1"/>
  </r>
  <r>
    <x v="2"/>
    <x v="0"/>
    <s v="USD"/>
    <n v="1442722891"/>
    <n v="1440130891"/>
    <b v="0"/>
    <n v="5"/>
    <b v="0"/>
    <n v="2.1029999999999998E-3"/>
    <n v="420.6"/>
    <x v="1"/>
  </r>
  <r>
    <x v="2"/>
    <x v="0"/>
    <s v="USD"/>
    <n v="1447628946"/>
    <n v="1445033346"/>
    <b v="0"/>
    <n v="0"/>
    <b v="0"/>
    <n v="0"/>
    <n v="0"/>
    <x v="1"/>
  </r>
  <r>
    <x v="2"/>
    <x v="0"/>
    <s v="USD"/>
    <n v="1409547600"/>
    <n v="1406986278"/>
    <b v="0"/>
    <n v="3"/>
    <b v="0"/>
    <n v="2.8E-3"/>
    <n v="18.666666666666668"/>
    <x v="1"/>
  </r>
  <r>
    <x v="2"/>
    <x v="0"/>
    <s v="USD"/>
    <n v="1430851680"/>
    <n v="1428340931"/>
    <b v="0"/>
    <n v="6"/>
    <b v="0"/>
    <n v="0.11579206701157921"/>
    <n v="78.333333333333329"/>
    <x v="1"/>
  </r>
  <r>
    <x v="2"/>
    <x v="0"/>
    <s v="USD"/>
    <n v="1443561159"/>
    <n v="1440969159"/>
    <b v="0"/>
    <n v="9"/>
    <b v="0"/>
    <n v="2.4400000000000002E-2"/>
    <n v="67.777777777777771"/>
    <x v="1"/>
  </r>
  <r>
    <x v="2"/>
    <x v="13"/>
    <s v="EUR"/>
    <n v="1439827559"/>
    <n v="1434643559"/>
    <b v="0"/>
    <n v="3"/>
    <b v="0"/>
    <n v="2.5000000000000001E-3"/>
    <n v="16.666666666666668"/>
    <x v="1"/>
  </r>
  <r>
    <x v="2"/>
    <x v="0"/>
    <s v="USD"/>
    <n v="1482294990"/>
    <n v="1477107390"/>
    <b v="0"/>
    <n v="2"/>
    <b v="0"/>
    <n v="6.2500000000000003E-3"/>
    <n v="62.5"/>
    <x v="1"/>
  </r>
  <r>
    <x v="2"/>
    <x v="0"/>
    <s v="USD"/>
    <n v="1420724460"/>
    <n v="1418046247"/>
    <b v="0"/>
    <n v="3"/>
    <b v="0"/>
    <n v="1.9384615384615384E-3"/>
    <n v="42"/>
    <x v="1"/>
  </r>
  <r>
    <x v="2"/>
    <x v="0"/>
    <s v="USD"/>
    <n v="1468029540"/>
    <n v="1465304483"/>
    <b v="0"/>
    <n v="45"/>
    <b v="0"/>
    <n v="0.23416000000000001"/>
    <n v="130.0888888888889"/>
    <x v="1"/>
  </r>
  <r>
    <x v="2"/>
    <x v="0"/>
    <s v="USD"/>
    <n v="1430505545"/>
    <n v="1425325145"/>
    <b v="0"/>
    <n v="9"/>
    <b v="0"/>
    <n v="5.080888888888889E-2"/>
    <n v="1270.2222222222222"/>
    <x v="1"/>
  </r>
  <r>
    <x v="2"/>
    <x v="0"/>
    <s v="USD"/>
    <n v="1471214743"/>
    <n v="1468622743"/>
    <b v="0"/>
    <n v="9"/>
    <b v="0"/>
    <n v="0.15920000000000001"/>
    <n v="88.444444444444443"/>
    <x v="1"/>
  </r>
  <r>
    <x v="2"/>
    <x v="0"/>
    <s v="USD"/>
    <n v="1444946400"/>
    <n v="1441723912"/>
    <b v="0"/>
    <n v="21"/>
    <b v="0"/>
    <n v="1.1831900000000001E-2"/>
    <n v="56.342380952380957"/>
    <x v="1"/>
  </r>
  <r>
    <x v="2"/>
    <x v="5"/>
    <s v="CAD"/>
    <n v="1401595140"/>
    <n v="1398980941"/>
    <b v="0"/>
    <n v="17"/>
    <b v="0"/>
    <n v="0.22750000000000001"/>
    <n v="53.529411764705884"/>
    <x v="1"/>
  </r>
  <r>
    <x v="2"/>
    <x v="0"/>
    <s v="USD"/>
    <n v="1442775956"/>
    <n v="1437591956"/>
    <b v="0"/>
    <n v="1"/>
    <b v="0"/>
    <n v="2.5000000000000001E-4"/>
    <n v="25"/>
    <x v="1"/>
  </r>
  <r>
    <x v="2"/>
    <x v="0"/>
    <s v="USD"/>
    <n v="1470011780"/>
    <n v="1464827780"/>
    <b v="0"/>
    <n v="1"/>
    <b v="0"/>
    <n v="3.351206434316354E-3"/>
    <n v="50"/>
    <x v="1"/>
  </r>
  <r>
    <x v="2"/>
    <x v="0"/>
    <s v="USD"/>
    <n v="1432151326"/>
    <n v="1429559326"/>
    <b v="0"/>
    <n v="14"/>
    <b v="0"/>
    <n v="3.9750000000000001E-2"/>
    <n v="56.785714285714285"/>
    <x v="1"/>
  </r>
  <r>
    <x v="2"/>
    <x v="1"/>
    <s v="GBP"/>
    <n v="1475848800"/>
    <n v="1474027501"/>
    <b v="0"/>
    <n v="42"/>
    <b v="0"/>
    <n v="0.17150000000000001"/>
    <n v="40.833333333333336"/>
    <x v="1"/>
  </r>
  <r>
    <x v="2"/>
    <x v="0"/>
    <s v="USD"/>
    <n v="1454890620"/>
    <n v="1450724449"/>
    <b v="0"/>
    <n v="27"/>
    <b v="0"/>
    <n v="3.608004104669061E-2"/>
    <n v="65.111111111111114"/>
    <x v="1"/>
  </r>
  <r>
    <x v="2"/>
    <x v="0"/>
    <s v="USD"/>
    <n v="1455251591"/>
    <n v="1452659591"/>
    <b v="0"/>
    <n v="5"/>
    <b v="0"/>
    <n v="0.13900000000000001"/>
    <n v="55.6"/>
    <x v="1"/>
  </r>
  <r>
    <x v="2"/>
    <x v="0"/>
    <s v="USD"/>
    <n v="1413816975"/>
    <n v="1411224975"/>
    <b v="0"/>
    <n v="13"/>
    <b v="0"/>
    <n v="0.15225"/>
    <n v="140.53846153846155"/>
    <x v="1"/>
  </r>
  <r>
    <x v="2"/>
    <x v="6"/>
    <s v="EUR"/>
    <n v="1437033360"/>
    <n v="1434445937"/>
    <b v="0"/>
    <n v="12"/>
    <b v="0"/>
    <n v="0.12"/>
    <n v="25"/>
    <x v="1"/>
  </r>
  <r>
    <x v="2"/>
    <x v="1"/>
    <s v="GBP"/>
    <n v="1471939818"/>
    <n v="1467619818"/>
    <b v="0"/>
    <n v="90"/>
    <b v="0"/>
    <n v="0.391125"/>
    <n v="69.533333333333331"/>
    <x v="1"/>
  </r>
  <r>
    <x v="2"/>
    <x v="0"/>
    <s v="USD"/>
    <n v="1434080706"/>
    <n v="1428896706"/>
    <b v="0"/>
    <n v="2"/>
    <b v="0"/>
    <n v="2.6829268292682929E-3"/>
    <n v="5.5"/>
    <x v="1"/>
  </r>
  <r>
    <x v="2"/>
    <x v="2"/>
    <s v="AUD"/>
    <n v="1422928800"/>
    <n v="1420235311"/>
    <b v="0"/>
    <n v="5"/>
    <b v="0"/>
    <n v="0.29625000000000001"/>
    <n v="237"/>
    <x v="1"/>
  </r>
  <r>
    <x v="2"/>
    <x v="0"/>
    <s v="USD"/>
    <n v="1413694800"/>
    <n v="1408986916"/>
    <b v="0"/>
    <n v="31"/>
    <b v="0"/>
    <n v="0.4236099230111206"/>
    <n v="79.870967741935488"/>
    <x v="1"/>
  </r>
  <r>
    <x v="2"/>
    <x v="1"/>
    <s v="GBP"/>
    <n v="1442440800"/>
    <n v="1440497876"/>
    <b v="0"/>
    <n v="4"/>
    <b v="0"/>
    <n v="4.1000000000000002E-2"/>
    <n v="10.25"/>
    <x v="1"/>
  </r>
  <r>
    <x v="2"/>
    <x v="0"/>
    <s v="USD"/>
    <n v="1431372751"/>
    <n v="1430767951"/>
    <b v="0"/>
    <n v="29"/>
    <b v="0"/>
    <n v="0.197625"/>
    <n v="272.58620689655174"/>
    <x v="1"/>
  </r>
  <r>
    <x v="2"/>
    <x v="0"/>
    <s v="USD"/>
    <n v="1430234394"/>
    <n v="1425053994"/>
    <b v="0"/>
    <n v="2"/>
    <b v="0"/>
    <n v="5.1999999999999995E-4"/>
    <n v="13"/>
    <x v="1"/>
  </r>
  <r>
    <x v="2"/>
    <x v="0"/>
    <s v="USD"/>
    <n v="1409194810"/>
    <n v="1406170810"/>
    <b v="0"/>
    <n v="114"/>
    <b v="0"/>
    <n v="0.25030188679245285"/>
    <n v="58.184210526315788"/>
    <x v="1"/>
  </r>
  <r>
    <x v="2"/>
    <x v="0"/>
    <s v="USD"/>
    <n v="1487465119"/>
    <n v="1484009119"/>
    <b v="0"/>
    <n v="1"/>
    <b v="0"/>
    <n v="4.0000000000000002E-4"/>
    <n v="10"/>
    <x v="1"/>
  </r>
  <r>
    <x v="2"/>
    <x v="0"/>
    <s v="USD"/>
    <n v="1412432220"/>
    <n v="1409753820"/>
    <b v="0"/>
    <n v="76"/>
    <b v="0"/>
    <n v="0.26640000000000003"/>
    <n v="70.10526315789474"/>
    <x v="1"/>
  </r>
  <r>
    <x v="2"/>
    <x v="0"/>
    <s v="USD"/>
    <n v="1477968934"/>
    <n v="1472784934"/>
    <b v="0"/>
    <n v="9"/>
    <b v="0"/>
    <n v="4.7363636363636365E-2"/>
    <n v="57.888888888888886"/>
    <x v="1"/>
  </r>
  <r>
    <x v="2"/>
    <x v="0"/>
    <s v="USD"/>
    <n v="1429291982"/>
    <n v="1426699982"/>
    <b v="0"/>
    <n v="37"/>
    <b v="0"/>
    <n v="4.2435339894712751E-2"/>
    <n v="125.27027027027027"/>
    <x v="1"/>
  </r>
  <r>
    <x v="2"/>
    <x v="0"/>
    <s v="USD"/>
    <n v="1411312250"/>
    <n v="1406128250"/>
    <b v="0"/>
    <n v="0"/>
    <b v="0"/>
    <n v="0"/>
    <n v="0"/>
    <x v="1"/>
  </r>
  <r>
    <x v="2"/>
    <x v="11"/>
    <s v="SEK"/>
    <n v="1465123427"/>
    <n v="1462531427"/>
    <b v="0"/>
    <n v="1"/>
    <b v="0"/>
    <n v="0.03"/>
    <n v="300"/>
    <x v="1"/>
  </r>
  <r>
    <x v="2"/>
    <x v="0"/>
    <s v="USD"/>
    <n v="1427890925"/>
    <n v="1426681325"/>
    <b v="0"/>
    <n v="10"/>
    <b v="0"/>
    <n v="0.57333333333333336"/>
    <n v="43"/>
    <x v="1"/>
  </r>
  <r>
    <x v="2"/>
    <x v="1"/>
    <s v="GBP"/>
    <n v="1464354720"/>
    <n v="1463648360"/>
    <b v="0"/>
    <n v="1"/>
    <b v="0"/>
    <n v="1E-3"/>
    <n v="1"/>
    <x v="1"/>
  </r>
  <r>
    <x v="2"/>
    <x v="11"/>
    <s v="SEK"/>
    <n v="1467473723"/>
    <n v="1465832123"/>
    <b v="0"/>
    <n v="2"/>
    <b v="0"/>
    <n v="3.0999999999999999E-3"/>
    <n v="775"/>
    <x v="1"/>
  </r>
  <r>
    <x v="2"/>
    <x v="0"/>
    <s v="USD"/>
    <n v="1427414732"/>
    <n v="1424826332"/>
    <b v="0"/>
    <n v="1"/>
    <b v="0"/>
    <n v="5.0000000000000001E-4"/>
    <n v="5"/>
    <x v="1"/>
  </r>
  <r>
    <x v="2"/>
    <x v="9"/>
    <s v="EUR"/>
    <n v="1462484196"/>
    <n v="1457303796"/>
    <b v="0"/>
    <n v="10"/>
    <b v="0"/>
    <n v="9.8461538461538464E-5"/>
    <n v="12.8"/>
    <x v="1"/>
  </r>
  <r>
    <x v="1"/>
    <x v="5"/>
    <s v="CAD"/>
    <n v="1411748335"/>
    <n v="1406564335"/>
    <b v="0"/>
    <n v="1"/>
    <b v="0"/>
    <n v="6.6666666666666671E-3"/>
    <n v="10"/>
    <x v="1"/>
  </r>
  <r>
    <x v="1"/>
    <x v="0"/>
    <s v="USD"/>
    <n v="1478733732"/>
    <n v="1478298132"/>
    <b v="0"/>
    <n v="2"/>
    <b v="0"/>
    <n v="0.58291457286432158"/>
    <n v="58"/>
    <x v="1"/>
  </r>
  <r>
    <x v="1"/>
    <x v="0"/>
    <s v="USD"/>
    <n v="1468108198"/>
    <n v="1465516198"/>
    <b v="0"/>
    <n v="348"/>
    <b v="0"/>
    <n v="0.68153600000000003"/>
    <n v="244.80459770114942"/>
    <x v="1"/>
  </r>
  <r>
    <x v="1"/>
    <x v="0"/>
    <s v="USD"/>
    <n v="1422902601"/>
    <n v="1417718601"/>
    <b v="0"/>
    <n v="4"/>
    <b v="0"/>
    <n v="3.2499999999999997E-5"/>
    <n v="6.5"/>
    <x v="1"/>
  </r>
  <r>
    <x v="1"/>
    <x v="0"/>
    <s v="USD"/>
    <n v="1452142672"/>
    <n v="1449550672"/>
    <b v="0"/>
    <n v="0"/>
    <b v="0"/>
    <n v="0"/>
    <n v="0"/>
    <x v="1"/>
  </r>
  <r>
    <x v="1"/>
    <x v="0"/>
    <s v="USD"/>
    <n v="1459121162"/>
    <n v="1456532762"/>
    <b v="0"/>
    <n v="17"/>
    <b v="0"/>
    <n v="4.1599999999999998E-2"/>
    <n v="61.176470588235297"/>
    <x v="1"/>
  </r>
  <r>
    <x v="1"/>
    <x v="0"/>
    <s v="USD"/>
    <n v="1425242029"/>
    <n v="1422650029"/>
    <b v="0"/>
    <n v="0"/>
    <b v="0"/>
    <n v="0"/>
    <n v="0"/>
    <x v="1"/>
  </r>
  <r>
    <x v="3"/>
    <x v="0"/>
    <s v="USD"/>
    <n v="1489690141"/>
    <n v="1487101741"/>
    <b v="0"/>
    <n v="117"/>
    <b v="0"/>
    <n v="1.0860666666666667"/>
    <n v="139.23931623931625"/>
    <x v="1"/>
  </r>
  <r>
    <x v="3"/>
    <x v="0"/>
    <s v="USD"/>
    <n v="1492542819"/>
    <n v="1489090419"/>
    <b v="0"/>
    <n v="1"/>
    <b v="0"/>
    <n v="8.0000000000000002E-3"/>
    <n v="10"/>
    <x v="1"/>
  </r>
  <r>
    <x v="3"/>
    <x v="0"/>
    <s v="USD"/>
    <n v="1492145940"/>
    <n v="1489504916"/>
    <b v="0"/>
    <n v="4"/>
    <b v="0"/>
    <n v="3.7499999999999999E-2"/>
    <n v="93.75"/>
    <x v="1"/>
  </r>
  <r>
    <x v="3"/>
    <x v="0"/>
    <s v="USD"/>
    <n v="1491656045"/>
    <n v="1489067645"/>
    <b v="0"/>
    <n v="12"/>
    <b v="0"/>
    <n v="0.15731707317073171"/>
    <n v="53.75"/>
    <x v="1"/>
  </r>
  <r>
    <x v="3"/>
    <x v="0"/>
    <s v="USD"/>
    <n v="1492759460"/>
    <n v="1487579060"/>
    <b v="0"/>
    <n v="1"/>
    <b v="0"/>
    <n v="3.3333333333333332E-4"/>
    <n v="10"/>
    <x v="1"/>
  </r>
  <r>
    <x v="3"/>
    <x v="1"/>
    <s v="GBP"/>
    <n v="1490358834"/>
    <n v="1487770434"/>
    <b v="0"/>
    <n v="16"/>
    <b v="0"/>
    <n v="1.08"/>
    <n v="33.75"/>
    <x v="1"/>
  </r>
  <r>
    <x v="3"/>
    <x v="1"/>
    <s v="GBP"/>
    <n v="1490631419"/>
    <n v="1488820619"/>
    <b v="0"/>
    <n v="12"/>
    <b v="0"/>
    <n v="0.22500000000000001"/>
    <n v="18.75"/>
    <x v="1"/>
  </r>
  <r>
    <x v="3"/>
    <x v="0"/>
    <s v="USD"/>
    <n v="1491277121"/>
    <n v="1489376321"/>
    <b v="0"/>
    <n v="7"/>
    <b v="0"/>
    <n v="0.20849420849420849"/>
    <n v="23.142857142857142"/>
    <x v="1"/>
  </r>
  <r>
    <x v="3"/>
    <x v="1"/>
    <s v="GBP"/>
    <n v="1491001140"/>
    <n v="1487847954"/>
    <b v="0"/>
    <n v="22"/>
    <b v="0"/>
    <n v="1.278"/>
    <n v="29.045454545454547"/>
    <x v="1"/>
  </r>
  <r>
    <x v="3"/>
    <x v="0"/>
    <s v="USD"/>
    <n v="1493838720"/>
    <n v="1489439669"/>
    <b v="0"/>
    <n v="1"/>
    <b v="0"/>
    <n v="3.3333333333333333E-2"/>
    <n v="50"/>
    <x v="1"/>
  </r>
  <r>
    <x v="3"/>
    <x v="1"/>
    <s v="GBP"/>
    <n v="1491233407"/>
    <n v="1489591807"/>
    <b v="0"/>
    <n v="0"/>
    <b v="0"/>
    <n v="0"/>
    <n v="0"/>
    <x v="1"/>
  </r>
  <r>
    <x v="3"/>
    <x v="14"/>
    <s v="MXN"/>
    <n v="1490416380"/>
    <n v="1487485760"/>
    <b v="0"/>
    <n v="6"/>
    <b v="0"/>
    <n v="5.3999999999999999E-2"/>
    <n v="450"/>
    <x v="1"/>
  </r>
  <r>
    <x v="3"/>
    <x v="6"/>
    <s v="EUR"/>
    <n v="1491581703"/>
    <n v="1488993303"/>
    <b v="0"/>
    <n v="4"/>
    <b v="0"/>
    <n v="9.5999999999999992E-3"/>
    <n v="24"/>
    <x v="1"/>
  </r>
  <r>
    <x v="3"/>
    <x v="9"/>
    <s v="EUR"/>
    <n v="1492372800"/>
    <n v="1488823488"/>
    <b v="0"/>
    <n v="8"/>
    <b v="0"/>
    <n v="0.51600000000000001"/>
    <n v="32.25"/>
    <x v="1"/>
  </r>
  <r>
    <x v="3"/>
    <x v="1"/>
    <s v="GBP"/>
    <n v="1489922339"/>
    <n v="1487333939"/>
    <b v="0"/>
    <n v="3"/>
    <b v="0"/>
    <n v="1.6363636363636365E-2"/>
    <n v="15"/>
    <x v="1"/>
  </r>
  <r>
    <x v="3"/>
    <x v="1"/>
    <s v="GBP"/>
    <n v="1491726956"/>
    <n v="1489480556"/>
    <b v="0"/>
    <n v="0"/>
    <b v="0"/>
    <n v="0"/>
    <n v="0"/>
    <x v="1"/>
  </r>
  <r>
    <x v="3"/>
    <x v="0"/>
    <s v="USD"/>
    <n v="1489903200"/>
    <n v="1488459307"/>
    <b v="0"/>
    <n v="30"/>
    <b v="0"/>
    <n v="0.754"/>
    <n v="251.33333333333334"/>
    <x v="1"/>
  </r>
  <r>
    <x v="3"/>
    <x v="0"/>
    <s v="USD"/>
    <n v="1490659134"/>
    <n v="1485478734"/>
    <b v="0"/>
    <n v="0"/>
    <b v="0"/>
    <n v="0"/>
    <n v="0"/>
    <x v="1"/>
  </r>
  <r>
    <x v="3"/>
    <x v="14"/>
    <s v="MXN"/>
    <n v="1492356166"/>
    <n v="1488471766"/>
    <b v="0"/>
    <n v="12"/>
    <b v="0"/>
    <n v="0.105"/>
    <n v="437.5"/>
    <x v="1"/>
  </r>
  <r>
    <x v="0"/>
    <x v="0"/>
    <s v="USD"/>
    <n v="1415319355"/>
    <n v="1411859755"/>
    <b v="1"/>
    <n v="213"/>
    <b v="1"/>
    <n v="1.1752499999999999"/>
    <n v="110.35211267605634"/>
    <x v="1"/>
  </r>
  <r>
    <x v="0"/>
    <x v="0"/>
    <s v="USD"/>
    <n v="1412136000"/>
    <n v="1410278284"/>
    <b v="1"/>
    <n v="57"/>
    <b v="1"/>
    <n v="1.3116666666666668"/>
    <n v="41.421052631578945"/>
    <x v="1"/>
  </r>
  <r>
    <x v="0"/>
    <x v="0"/>
    <s v="USD"/>
    <n v="1354845600"/>
    <n v="1352766300"/>
    <b v="1"/>
    <n v="25"/>
    <b v="1"/>
    <n v="1.04"/>
    <n v="52"/>
    <x v="1"/>
  </r>
  <r>
    <x v="0"/>
    <x v="0"/>
    <s v="USD"/>
    <n v="1295928000"/>
    <n v="1288160403"/>
    <b v="1"/>
    <n v="104"/>
    <b v="1"/>
    <n v="1.01"/>
    <n v="33.990384615384613"/>
    <x v="1"/>
  </r>
  <r>
    <x v="0"/>
    <x v="0"/>
    <s v="USD"/>
    <n v="1410379774"/>
    <n v="1407787774"/>
    <b v="1"/>
    <n v="34"/>
    <b v="1"/>
    <n v="1.004"/>
    <n v="103.35294117647059"/>
    <x v="1"/>
  </r>
  <r>
    <x v="0"/>
    <x v="1"/>
    <s v="GBP"/>
    <n v="1383425367"/>
    <n v="1380833367"/>
    <b v="1"/>
    <n v="67"/>
    <b v="1"/>
    <n v="1.0595454545454546"/>
    <n v="34.791044776119406"/>
    <x v="1"/>
  </r>
  <r>
    <x v="0"/>
    <x v="0"/>
    <s v="USD"/>
    <n v="1304225940"/>
    <n v="1301542937"/>
    <b v="1"/>
    <n v="241"/>
    <b v="1"/>
    <n v="3.3558333333333334"/>
    <n v="41.773858921161825"/>
    <x v="1"/>
  </r>
  <r>
    <x v="0"/>
    <x v="0"/>
    <s v="USD"/>
    <n v="1333310458"/>
    <n v="1330722058"/>
    <b v="1"/>
    <n v="123"/>
    <b v="1"/>
    <n v="1.1292857142857142"/>
    <n v="64.268292682926827"/>
    <x v="1"/>
  </r>
  <r>
    <x v="0"/>
    <x v="1"/>
    <s v="GBP"/>
    <n v="1356004725"/>
    <n v="1353412725"/>
    <b v="1"/>
    <n v="302"/>
    <b v="1"/>
    <n v="1.885046"/>
    <n v="31.209370860927152"/>
    <x v="1"/>
  </r>
  <r>
    <x v="0"/>
    <x v="0"/>
    <s v="USD"/>
    <n v="1338591144"/>
    <n v="1335567144"/>
    <b v="1"/>
    <n v="89"/>
    <b v="1"/>
    <n v="1.0181818181818181"/>
    <n v="62.921348314606739"/>
    <x v="1"/>
  </r>
  <r>
    <x v="0"/>
    <x v="0"/>
    <s v="USD"/>
    <n v="1405746000"/>
    <n v="1404932105"/>
    <b v="1"/>
    <n v="41"/>
    <b v="1"/>
    <n v="1.01"/>
    <n v="98.536585365853654"/>
    <x v="1"/>
  </r>
  <r>
    <x v="0"/>
    <x v="0"/>
    <s v="USD"/>
    <n v="1374523752"/>
    <n v="1371931752"/>
    <b v="1"/>
    <n v="69"/>
    <b v="1"/>
    <n v="1.1399999999999999"/>
    <n v="82.608695652173907"/>
    <x v="1"/>
  </r>
  <r>
    <x v="0"/>
    <x v="0"/>
    <s v="USD"/>
    <n v="1326927600"/>
    <n v="1323221761"/>
    <b v="1"/>
    <n v="52"/>
    <b v="1"/>
    <n v="1.3348133333333334"/>
    <n v="38.504230769230773"/>
    <x v="1"/>
  </r>
  <r>
    <x v="0"/>
    <x v="0"/>
    <s v="USD"/>
    <n v="1407905940"/>
    <n v="1405923687"/>
    <b v="1"/>
    <n v="57"/>
    <b v="1"/>
    <n v="1.0153333333333334"/>
    <n v="80.15789473684211"/>
    <x v="1"/>
  </r>
  <r>
    <x v="0"/>
    <x v="1"/>
    <s v="GBP"/>
    <n v="1413377522"/>
    <n v="1410785522"/>
    <b v="1"/>
    <n v="74"/>
    <b v="1"/>
    <n v="1.0509999999999999"/>
    <n v="28.405405405405407"/>
    <x v="1"/>
  </r>
  <r>
    <x v="0"/>
    <x v="0"/>
    <s v="USD"/>
    <n v="1404698400"/>
    <n v="1402331262"/>
    <b v="1"/>
    <n v="63"/>
    <b v="1"/>
    <n v="1.2715000000000001"/>
    <n v="80.730158730158735"/>
    <x v="1"/>
  </r>
  <r>
    <x v="0"/>
    <x v="0"/>
    <s v="USD"/>
    <n v="1402855525"/>
    <n v="1400263525"/>
    <b v="1"/>
    <n v="72"/>
    <b v="1"/>
    <n v="1.1115384615384616"/>
    <n v="200.69444444444446"/>
    <x v="1"/>
  </r>
  <r>
    <x v="0"/>
    <x v="0"/>
    <s v="USD"/>
    <n v="1402341615"/>
    <n v="1399490415"/>
    <b v="1"/>
    <n v="71"/>
    <b v="1"/>
    <n v="1.0676000000000001"/>
    <n v="37.591549295774648"/>
    <x v="1"/>
  </r>
  <r>
    <x v="0"/>
    <x v="0"/>
    <s v="USD"/>
    <n v="1304395140"/>
    <n v="1302493760"/>
    <b v="1"/>
    <n v="21"/>
    <b v="1"/>
    <n v="1.6266666666666667"/>
    <n v="58.095238095238095"/>
    <x v="1"/>
  </r>
  <r>
    <x v="0"/>
    <x v="0"/>
    <s v="USD"/>
    <n v="1416988740"/>
    <n v="1414514153"/>
    <b v="1"/>
    <n v="930"/>
    <b v="1"/>
    <n v="1.6022808571428573"/>
    <n v="60.300892473118282"/>
    <x v="1"/>
  </r>
  <r>
    <x v="0"/>
    <x v="0"/>
    <s v="USD"/>
    <n v="1406952781"/>
    <n v="1405743181"/>
    <b v="1"/>
    <n v="55"/>
    <b v="1"/>
    <n v="1.1616666666666666"/>
    <n v="63.363636363636367"/>
    <x v="1"/>
  </r>
  <r>
    <x v="0"/>
    <x v="0"/>
    <s v="USD"/>
    <n v="1402696800"/>
    <n v="1399948353"/>
    <b v="1"/>
    <n v="61"/>
    <b v="1"/>
    <n v="1.242"/>
    <n v="50.901639344262293"/>
    <x v="1"/>
  </r>
  <r>
    <x v="0"/>
    <x v="0"/>
    <s v="USD"/>
    <n v="1386910740"/>
    <n v="1384364561"/>
    <b v="1"/>
    <n v="82"/>
    <b v="1"/>
    <n v="1.030125"/>
    <n v="100.5"/>
    <x v="1"/>
  </r>
  <r>
    <x v="0"/>
    <x v="0"/>
    <s v="USD"/>
    <n v="1404273600"/>
    <n v="1401414944"/>
    <b v="1"/>
    <n v="71"/>
    <b v="1"/>
    <n v="1.1225000000000001"/>
    <n v="31.619718309859156"/>
    <x v="1"/>
  </r>
  <r>
    <x v="0"/>
    <x v="1"/>
    <s v="GBP"/>
    <n v="1462545358"/>
    <n v="1459953358"/>
    <b v="1"/>
    <n v="117"/>
    <b v="1"/>
    <n v="1.0881428571428571"/>
    <n v="65.102564102564102"/>
    <x v="1"/>
  </r>
  <r>
    <x v="0"/>
    <x v="0"/>
    <s v="USD"/>
    <n v="1329240668"/>
    <n v="1326648668"/>
    <b v="1"/>
    <n v="29"/>
    <b v="1"/>
    <n v="1.1499999999999999"/>
    <n v="79.310344827586206"/>
    <x v="1"/>
  </r>
  <r>
    <x v="0"/>
    <x v="0"/>
    <s v="USD"/>
    <n v="1411765492"/>
    <n v="1409173492"/>
    <b v="1"/>
    <n v="74"/>
    <b v="1"/>
    <n v="1.03"/>
    <n v="139.18918918918919"/>
    <x v="1"/>
  </r>
  <r>
    <x v="0"/>
    <x v="0"/>
    <s v="USD"/>
    <n v="1408999508"/>
    <n v="1407789908"/>
    <b v="1"/>
    <n v="23"/>
    <b v="1"/>
    <n v="1.0113333333333334"/>
    <n v="131.91304347826087"/>
    <x v="1"/>
  </r>
  <r>
    <x v="0"/>
    <x v="0"/>
    <s v="USD"/>
    <n v="1297977427"/>
    <n v="1292793427"/>
    <b v="1"/>
    <n v="60"/>
    <b v="1"/>
    <n v="1.0955999999999999"/>
    <n v="91.3"/>
    <x v="1"/>
  </r>
  <r>
    <x v="0"/>
    <x v="0"/>
    <s v="USD"/>
    <n v="1376838000"/>
    <n v="1374531631"/>
    <b v="1"/>
    <n v="55"/>
    <b v="1"/>
    <n v="1.148421052631579"/>
    <n v="39.672727272727272"/>
    <x v="1"/>
  </r>
  <r>
    <x v="0"/>
    <x v="0"/>
    <s v="USD"/>
    <n v="1403366409"/>
    <n v="1400774409"/>
    <b v="1"/>
    <n v="51"/>
    <b v="1"/>
    <n v="1.1739999999999999"/>
    <n v="57.549019607843135"/>
    <x v="1"/>
  </r>
  <r>
    <x v="0"/>
    <x v="1"/>
    <s v="GBP"/>
    <n v="1405521075"/>
    <n v="1402929075"/>
    <b v="1"/>
    <n v="78"/>
    <b v="1"/>
    <n v="1.7173333333333334"/>
    <n v="33.025641025641029"/>
    <x v="1"/>
  </r>
  <r>
    <x v="0"/>
    <x v="0"/>
    <s v="USD"/>
    <n v="1367859071"/>
    <n v="1365699071"/>
    <b v="1"/>
    <n v="62"/>
    <b v="1"/>
    <n v="1.1416238095238094"/>
    <n v="77.335806451612896"/>
    <x v="1"/>
  </r>
  <r>
    <x v="0"/>
    <x v="1"/>
    <s v="GBP"/>
    <n v="1403258049"/>
    <n v="1400666049"/>
    <b v="1"/>
    <n v="45"/>
    <b v="1"/>
    <n v="1.1975"/>
    <n v="31.933333333333334"/>
    <x v="1"/>
  </r>
  <r>
    <x v="0"/>
    <x v="1"/>
    <s v="GBP"/>
    <n v="1402848000"/>
    <n v="1400570787"/>
    <b v="1"/>
    <n v="15"/>
    <b v="1"/>
    <n v="1.0900000000000001"/>
    <n v="36.333333333333336"/>
    <x v="1"/>
  </r>
  <r>
    <x v="0"/>
    <x v="0"/>
    <s v="USD"/>
    <n v="1328029200"/>
    <n v="1323211621"/>
    <b v="1"/>
    <n v="151"/>
    <b v="1"/>
    <n v="1.0088571428571429"/>
    <n v="46.768211920529801"/>
    <x v="1"/>
  </r>
  <r>
    <x v="0"/>
    <x v="0"/>
    <s v="USD"/>
    <n v="1377284669"/>
    <n v="1375729469"/>
    <b v="1"/>
    <n v="68"/>
    <b v="1"/>
    <n v="1.0900000000000001"/>
    <n v="40.073529411764703"/>
    <x v="1"/>
  </r>
  <r>
    <x v="0"/>
    <x v="0"/>
    <s v="USD"/>
    <n v="1404258631"/>
    <n v="1401666631"/>
    <b v="1"/>
    <n v="46"/>
    <b v="1"/>
    <n v="1.0720930232558139"/>
    <n v="100.21739130434783"/>
    <x v="1"/>
  </r>
  <r>
    <x v="0"/>
    <x v="1"/>
    <s v="GBP"/>
    <n v="1405553241"/>
    <n v="1404948441"/>
    <b v="1"/>
    <n v="24"/>
    <b v="1"/>
    <n v="1"/>
    <n v="41.666666666666664"/>
    <x v="1"/>
  </r>
  <r>
    <x v="0"/>
    <x v="1"/>
    <s v="GBP"/>
    <n v="1410901200"/>
    <n v="1408313438"/>
    <b v="1"/>
    <n v="70"/>
    <b v="1"/>
    <n v="1.0218750000000001"/>
    <n v="46.714285714285715"/>
    <x v="1"/>
  </r>
  <r>
    <x v="0"/>
    <x v="0"/>
    <s v="USD"/>
    <n v="1407167973"/>
    <n v="1405439973"/>
    <b v="1"/>
    <n v="244"/>
    <b v="1"/>
    <n v="1.1629333333333334"/>
    <n v="71.491803278688522"/>
    <x v="1"/>
  </r>
  <r>
    <x v="2"/>
    <x v="1"/>
    <s v="GBP"/>
    <n v="1433930302"/>
    <n v="1432115902"/>
    <b v="0"/>
    <n v="9"/>
    <b v="0"/>
    <n v="0.65"/>
    <n v="14.444444444444445"/>
    <x v="1"/>
  </r>
  <r>
    <x v="2"/>
    <x v="11"/>
    <s v="SEK"/>
    <n v="1432455532"/>
    <n v="1429863532"/>
    <b v="0"/>
    <n v="19"/>
    <b v="0"/>
    <n v="0.12327272727272727"/>
    <n v="356.84210526315792"/>
    <x v="1"/>
  </r>
  <r>
    <x v="2"/>
    <x v="5"/>
    <s v="CAD"/>
    <n v="1481258275"/>
    <n v="1478662675"/>
    <b v="0"/>
    <n v="0"/>
    <b v="0"/>
    <n v="0"/>
    <n v="0"/>
    <x v="1"/>
  </r>
  <r>
    <x v="2"/>
    <x v="0"/>
    <s v="USD"/>
    <n v="1471370869"/>
    <n v="1466186869"/>
    <b v="0"/>
    <n v="4"/>
    <b v="0"/>
    <n v="4.0266666666666666E-2"/>
    <n v="37.75"/>
    <x v="1"/>
  </r>
  <r>
    <x v="2"/>
    <x v="1"/>
    <s v="GBP"/>
    <n v="1425160800"/>
    <n v="1421274859"/>
    <b v="0"/>
    <n v="8"/>
    <b v="0"/>
    <n v="1.0200000000000001E-2"/>
    <n v="12.75"/>
    <x v="1"/>
  </r>
  <r>
    <x v="2"/>
    <x v="1"/>
    <s v="GBP"/>
    <n v="1424474056"/>
    <n v="1420586056"/>
    <b v="0"/>
    <n v="24"/>
    <b v="0"/>
    <n v="0.1174"/>
    <n v="24.458333333333332"/>
    <x v="1"/>
  </r>
  <r>
    <x v="2"/>
    <x v="0"/>
    <s v="USD"/>
    <n v="1437960598"/>
    <n v="1435368598"/>
    <b v="0"/>
    <n v="0"/>
    <b v="0"/>
    <n v="0"/>
    <n v="0"/>
    <x v="1"/>
  </r>
  <r>
    <x v="2"/>
    <x v="0"/>
    <s v="USD"/>
    <n v="1423750542"/>
    <n v="1421158542"/>
    <b v="0"/>
    <n v="39"/>
    <b v="0"/>
    <n v="0.59142857142857141"/>
    <n v="53.07692307692308"/>
    <x v="1"/>
  </r>
  <r>
    <x v="2"/>
    <x v="0"/>
    <s v="USD"/>
    <n v="1438437600"/>
    <n v="1433254875"/>
    <b v="0"/>
    <n v="6"/>
    <b v="0"/>
    <n v="5.9999999999999995E-4"/>
    <n v="300"/>
    <x v="1"/>
  </r>
  <r>
    <x v="2"/>
    <x v="10"/>
    <s v="NOK"/>
    <n v="1423050618"/>
    <n v="1420458618"/>
    <b v="0"/>
    <n v="4"/>
    <b v="0"/>
    <n v="0.1145"/>
    <n v="286.25"/>
    <x v="1"/>
  </r>
  <r>
    <x v="2"/>
    <x v="8"/>
    <s v="DKK"/>
    <n v="1424081477"/>
    <n v="1420798277"/>
    <b v="0"/>
    <n v="3"/>
    <b v="0"/>
    <n v="3.6666666666666666E-3"/>
    <n v="36.666666666666664"/>
    <x v="1"/>
  </r>
  <r>
    <x v="2"/>
    <x v="0"/>
    <s v="USD"/>
    <n v="1410037200"/>
    <n v="1407435418"/>
    <b v="0"/>
    <n v="53"/>
    <b v="0"/>
    <n v="0.52159999999999995"/>
    <n v="49.20754716981132"/>
    <x v="1"/>
  </r>
  <r>
    <x v="2"/>
    <x v="0"/>
    <s v="USD"/>
    <n v="1461994440"/>
    <n v="1459410101"/>
    <b v="0"/>
    <n v="1"/>
    <b v="0"/>
    <n v="2.0000000000000002E-5"/>
    <n v="1"/>
    <x v="1"/>
  </r>
  <r>
    <x v="2"/>
    <x v="1"/>
    <s v="GBP"/>
    <n v="1409509477"/>
    <n v="1407695077"/>
    <b v="0"/>
    <n v="2"/>
    <b v="0"/>
    <n v="1.2500000000000001E-2"/>
    <n v="12.5"/>
    <x v="1"/>
  </r>
  <r>
    <x v="2"/>
    <x v="0"/>
    <s v="USD"/>
    <n v="1450072740"/>
    <n v="1445027346"/>
    <b v="0"/>
    <n v="25"/>
    <b v="0"/>
    <n v="0.54520000000000002"/>
    <n v="109.04"/>
    <x v="1"/>
  </r>
  <r>
    <x v="2"/>
    <x v="0"/>
    <s v="USD"/>
    <n v="1443224622"/>
    <n v="1440632622"/>
    <b v="0"/>
    <n v="6"/>
    <b v="0"/>
    <n v="0.25"/>
    <n v="41.666666666666664"/>
    <x v="1"/>
  </r>
  <r>
    <x v="2"/>
    <x v="0"/>
    <s v="USD"/>
    <n v="1437149640"/>
    <n v="1434558479"/>
    <b v="0"/>
    <n v="0"/>
    <b v="0"/>
    <n v="0"/>
    <n v="0"/>
    <x v="1"/>
  </r>
  <r>
    <x v="2"/>
    <x v="1"/>
    <s v="GBP"/>
    <n v="1430470772"/>
    <n v="1427878772"/>
    <b v="0"/>
    <n v="12"/>
    <b v="0"/>
    <n v="3.4125000000000003E-2"/>
    <n v="22.75"/>
    <x v="1"/>
  </r>
  <r>
    <x v="2"/>
    <x v="0"/>
    <s v="USD"/>
    <n v="1442644651"/>
    <n v="1440052651"/>
    <b v="0"/>
    <n v="0"/>
    <b v="0"/>
    <n v="0"/>
    <n v="0"/>
    <x v="1"/>
  </r>
  <r>
    <x v="2"/>
    <x v="0"/>
    <s v="USD"/>
    <n v="1429767607"/>
    <n v="1424587207"/>
    <b v="0"/>
    <n v="36"/>
    <b v="0"/>
    <n v="0.46363636363636362"/>
    <n v="70.833333333333329"/>
    <x v="1"/>
  </r>
  <r>
    <x v="0"/>
    <x v="0"/>
    <s v="USD"/>
    <n v="1406557877"/>
    <n v="1404743477"/>
    <b v="1"/>
    <n v="82"/>
    <b v="1"/>
    <n v="1.0349999999999999"/>
    <n v="63.109756097560975"/>
    <x v="1"/>
  </r>
  <r>
    <x v="0"/>
    <x v="0"/>
    <s v="USD"/>
    <n v="1403305200"/>
    <n v="1400512658"/>
    <b v="1"/>
    <n v="226"/>
    <b v="1"/>
    <n v="1.1932315789473684"/>
    <n v="50.157964601769912"/>
    <x v="1"/>
  </r>
  <r>
    <x v="0"/>
    <x v="0"/>
    <s v="USD"/>
    <n v="1338523140"/>
    <n v="1334442519"/>
    <b v="1"/>
    <n v="60"/>
    <b v="1"/>
    <n v="1.2576666666666667"/>
    <n v="62.883333333333333"/>
    <x v="1"/>
  </r>
  <r>
    <x v="0"/>
    <x v="0"/>
    <s v="USD"/>
    <n v="1408068000"/>
    <n v="1405346680"/>
    <b v="1"/>
    <n v="322"/>
    <b v="1"/>
    <n v="1.1974347826086957"/>
    <n v="85.531055900621112"/>
    <x v="1"/>
  </r>
  <r>
    <x v="0"/>
    <x v="0"/>
    <s v="USD"/>
    <n v="1407524751"/>
    <n v="1404932751"/>
    <b v="1"/>
    <n v="94"/>
    <b v="1"/>
    <n v="1.2625"/>
    <n v="53.723404255319146"/>
    <x v="1"/>
  </r>
  <r>
    <x v="0"/>
    <x v="1"/>
    <s v="GBP"/>
    <n v="1437934759"/>
    <n v="1434478759"/>
    <b v="1"/>
    <n v="47"/>
    <b v="1"/>
    <n v="1.0011666666666668"/>
    <n v="127.80851063829788"/>
    <x v="1"/>
  </r>
  <r>
    <x v="0"/>
    <x v="1"/>
    <s v="GBP"/>
    <n v="1452038100"/>
    <n v="1448823673"/>
    <b v="1"/>
    <n v="115"/>
    <b v="1"/>
    <n v="1.0213333333333334"/>
    <n v="106.57391304347826"/>
    <x v="1"/>
  </r>
  <r>
    <x v="0"/>
    <x v="0"/>
    <s v="USD"/>
    <n v="1441857540"/>
    <n v="1438617471"/>
    <b v="1"/>
    <n v="134"/>
    <b v="1"/>
    <n v="1.0035142857142858"/>
    <n v="262.11194029850748"/>
    <x v="1"/>
  </r>
  <r>
    <x v="0"/>
    <x v="1"/>
    <s v="GBP"/>
    <n v="1436625000"/>
    <n v="1433934371"/>
    <b v="1"/>
    <n v="35"/>
    <b v="1"/>
    <n v="1.0004999999999999"/>
    <n v="57.171428571428571"/>
    <x v="1"/>
  </r>
  <r>
    <x v="0"/>
    <x v="0"/>
    <s v="USD"/>
    <n v="1478264784"/>
    <n v="1475672784"/>
    <b v="1"/>
    <n v="104"/>
    <b v="1"/>
    <n v="1.1602222222222223"/>
    <n v="50.20192307692308"/>
    <x v="1"/>
  </r>
  <r>
    <x v="0"/>
    <x v="1"/>
    <s v="GBP"/>
    <n v="1419984000"/>
    <n v="1417132986"/>
    <b v="1"/>
    <n v="184"/>
    <b v="1"/>
    <n v="1.0209999999999999"/>
    <n v="66.586956521739125"/>
    <x v="1"/>
  </r>
  <r>
    <x v="0"/>
    <x v="0"/>
    <s v="USD"/>
    <n v="1427063747"/>
    <n v="1424043347"/>
    <b v="1"/>
    <n v="119"/>
    <b v="1"/>
    <n v="1.0011000000000001"/>
    <n v="168.25210084033614"/>
    <x v="1"/>
  </r>
  <r>
    <x v="0"/>
    <x v="0"/>
    <s v="USD"/>
    <n v="1489352400"/>
    <n v="1486411204"/>
    <b v="1"/>
    <n v="59"/>
    <b v="1"/>
    <n v="1.0084"/>
    <n v="256.37288135593218"/>
    <x v="1"/>
  </r>
  <r>
    <x v="0"/>
    <x v="1"/>
    <s v="GBP"/>
    <n v="1436114603"/>
    <n v="1433090603"/>
    <b v="1"/>
    <n v="113"/>
    <b v="1"/>
    <n v="1.0342499999999999"/>
    <n v="36.610619469026545"/>
    <x v="1"/>
  </r>
  <r>
    <x v="0"/>
    <x v="0"/>
    <s v="USD"/>
    <n v="1445722140"/>
    <n v="1443016697"/>
    <b v="1"/>
    <n v="84"/>
    <b v="1"/>
    <n v="1.248"/>
    <n v="37.142857142857146"/>
    <x v="1"/>
  </r>
  <r>
    <x v="0"/>
    <x v="0"/>
    <s v="USD"/>
    <n v="1440100976"/>
    <n v="1437508976"/>
    <b v="1"/>
    <n v="74"/>
    <b v="1"/>
    <n v="1.0951612903225807"/>
    <n v="45.878378378378379"/>
    <x v="1"/>
  </r>
  <r>
    <x v="0"/>
    <x v="0"/>
    <s v="USD"/>
    <n v="1484024400"/>
    <n v="1479932713"/>
    <b v="1"/>
    <n v="216"/>
    <b v="1"/>
    <n v="1.0203333333333333"/>
    <n v="141.71296296296296"/>
    <x v="1"/>
  </r>
  <r>
    <x v="0"/>
    <x v="0"/>
    <s v="USD"/>
    <n v="1464987600"/>
    <n v="1463145938"/>
    <b v="1"/>
    <n v="39"/>
    <b v="1"/>
    <n v="1.0235000000000001"/>
    <n v="52.487179487179489"/>
    <x v="1"/>
  </r>
  <r>
    <x v="0"/>
    <x v="1"/>
    <s v="GBP"/>
    <n v="1446213612"/>
    <n v="1443621612"/>
    <b v="1"/>
    <n v="21"/>
    <b v="1"/>
    <n v="1.0416666666666667"/>
    <n v="59.523809523809526"/>
    <x v="1"/>
  </r>
  <r>
    <x v="0"/>
    <x v="1"/>
    <s v="GBP"/>
    <n v="1484687436"/>
    <n v="1482095436"/>
    <b v="0"/>
    <n v="30"/>
    <b v="1"/>
    <n v="1.25"/>
    <n v="50"/>
    <x v="1"/>
  </r>
  <r>
    <x v="0"/>
    <x v="0"/>
    <s v="USD"/>
    <n v="1450328340"/>
    <n v="1447606884"/>
    <b v="1"/>
    <n v="37"/>
    <b v="1"/>
    <n v="1.0234285714285714"/>
    <n v="193.62162162162161"/>
    <x v="1"/>
  </r>
  <r>
    <x v="0"/>
    <x v="0"/>
    <s v="USD"/>
    <n v="1416470398"/>
    <n v="1413874798"/>
    <b v="1"/>
    <n v="202"/>
    <b v="1"/>
    <n v="1.0786500000000001"/>
    <n v="106.79702970297029"/>
    <x v="1"/>
  </r>
  <r>
    <x v="0"/>
    <x v="0"/>
    <s v="USD"/>
    <n v="1412135940"/>
    <n v="1410840126"/>
    <b v="1"/>
    <n v="37"/>
    <b v="1"/>
    <n v="1.0988461538461538"/>
    <n v="77.21621621621621"/>
    <x v="1"/>
  </r>
  <r>
    <x v="0"/>
    <x v="0"/>
    <s v="USD"/>
    <n v="1460846347"/>
    <n v="1458254347"/>
    <b v="0"/>
    <n v="28"/>
    <b v="1"/>
    <n v="1.61"/>
    <n v="57.5"/>
    <x v="1"/>
  </r>
  <r>
    <x v="0"/>
    <x v="0"/>
    <s v="USD"/>
    <n v="1462334340"/>
    <n v="1459711917"/>
    <b v="1"/>
    <n v="26"/>
    <b v="1"/>
    <n v="1.3120000000000001"/>
    <n v="50.46153846153846"/>
    <x v="1"/>
  </r>
  <r>
    <x v="0"/>
    <x v="0"/>
    <s v="USD"/>
    <n v="1488482355"/>
    <n v="1485890355"/>
    <b v="0"/>
    <n v="61"/>
    <b v="1"/>
    <n v="1.1879999999999999"/>
    <n v="97.377049180327873"/>
    <x v="1"/>
  </r>
  <r>
    <x v="0"/>
    <x v="1"/>
    <s v="GBP"/>
    <n v="1485991860"/>
    <n v="1483124208"/>
    <b v="0"/>
    <n v="115"/>
    <b v="1"/>
    <n v="1.0039275000000001"/>
    <n v="34.91921739130435"/>
    <x v="1"/>
  </r>
  <r>
    <x v="0"/>
    <x v="0"/>
    <s v="USD"/>
    <n v="1467361251"/>
    <n v="1464769251"/>
    <b v="1"/>
    <n v="181"/>
    <b v="1"/>
    <n v="1.0320666666666667"/>
    <n v="85.530386740331494"/>
    <x v="1"/>
  </r>
  <r>
    <x v="0"/>
    <x v="0"/>
    <s v="USD"/>
    <n v="1482962433"/>
    <n v="1480370433"/>
    <b v="0"/>
    <n v="110"/>
    <b v="1"/>
    <n v="1.006"/>
    <n v="182.90909090909091"/>
    <x v="1"/>
  </r>
  <r>
    <x v="0"/>
    <x v="0"/>
    <s v="USD"/>
    <n v="1443499140"/>
    <n v="1441452184"/>
    <b v="1"/>
    <n v="269"/>
    <b v="1"/>
    <n v="1.0078754285714286"/>
    <n v="131.13620817843866"/>
    <x v="1"/>
  </r>
  <r>
    <x v="0"/>
    <x v="1"/>
    <s v="GBP"/>
    <n v="1435752898"/>
    <n v="1433160898"/>
    <b v="1"/>
    <n v="79"/>
    <b v="1"/>
    <n v="1.1232142857142857"/>
    <n v="39.810126582278478"/>
    <x v="1"/>
  </r>
  <r>
    <x v="0"/>
    <x v="1"/>
    <s v="GBP"/>
    <n v="1445817540"/>
    <n v="1443665293"/>
    <b v="1"/>
    <n v="104"/>
    <b v="1"/>
    <n v="1.0591914022517912"/>
    <n v="59.701730769230764"/>
    <x v="1"/>
  </r>
  <r>
    <x v="0"/>
    <x v="1"/>
    <s v="GBP"/>
    <n v="1487286000"/>
    <n v="1484843948"/>
    <b v="0"/>
    <n v="34"/>
    <b v="1"/>
    <n v="1.0056666666666667"/>
    <n v="88.735294117647058"/>
    <x v="1"/>
  </r>
  <r>
    <x v="0"/>
    <x v="0"/>
    <s v="USD"/>
    <n v="1413269940"/>
    <n v="1410421670"/>
    <b v="1"/>
    <n v="167"/>
    <b v="1"/>
    <n v="1.1530588235294117"/>
    <n v="58.688622754491021"/>
    <x v="1"/>
  </r>
  <r>
    <x v="0"/>
    <x v="0"/>
    <s v="USD"/>
    <n v="1411150092"/>
    <n v="1408558092"/>
    <b v="1"/>
    <n v="183"/>
    <b v="1"/>
    <n v="1.273042"/>
    <n v="69.56513661202186"/>
    <x v="1"/>
  </r>
  <r>
    <x v="0"/>
    <x v="0"/>
    <s v="USD"/>
    <n v="1444348800"/>
    <n v="1442283562"/>
    <b v="1"/>
    <n v="71"/>
    <b v="1"/>
    <n v="1.028375"/>
    <n v="115.87323943661971"/>
    <x v="1"/>
  </r>
  <r>
    <x v="0"/>
    <x v="1"/>
    <s v="GBP"/>
    <n v="1480613982"/>
    <n v="1478018382"/>
    <b v="0"/>
    <n v="69"/>
    <b v="1"/>
    <n v="1.0293749999999999"/>
    <n v="23.869565217391305"/>
    <x v="1"/>
  </r>
  <r>
    <x v="0"/>
    <x v="0"/>
    <s v="USD"/>
    <n v="1434074400"/>
    <n v="1431354258"/>
    <b v="0"/>
    <n v="270"/>
    <b v="1"/>
    <n v="1.043047619047619"/>
    <n v="81.125925925925927"/>
    <x v="1"/>
  </r>
  <r>
    <x v="0"/>
    <x v="0"/>
    <s v="USD"/>
    <n v="1442030340"/>
    <n v="1439551200"/>
    <b v="1"/>
    <n v="193"/>
    <b v="1"/>
    <n v="1.1122000000000001"/>
    <n v="57.626943005181346"/>
    <x v="1"/>
  </r>
  <r>
    <x v="0"/>
    <x v="1"/>
    <s v="GBP"/>
    <n v="1436696712"/>
    <n v="1434104712"/>
    <b v="1"/>
    <n v="57"/>
    <b v="1"/>
    <n v="1.0586"/>
    <n v="46.429824561403507"/>
    <x v="1"/>
  </r>
  <r>
    <x v="0"/>
    <x v="0"/>
    <s v="USD"/>
    <n v="1428178757"/>
    <n v="1425590357"/>
    <b v="1"/>
    <n v="200"/>
    <b v="1"/>
    <n v="1.0079166666666666"/>
    <n v="60.475000000000001"/>
    <x v="1"/>
  </r>
  <r>
    <x v="0"/>
    <x v="0"/>
    <s v="USD"/>
    <n v="1434822914"/>
    <n v="1432230914"/>
    <b v="1"/>
    <n v="88"/>
    <b v="1"/>
    <n v="1.0492727272727274"/>
    <n v="65.579545454545453"/>
    <x v="1"/>
  </r>
  <r>
    <x v="0"/>
    <x v="0"/>
    <s v="USD"/>
    <n v="1415213324"/>
    <n v="1412617724"/>
    <b v="1"/>
    <n v="213"/>
    <b v="1"/>
    <n v="1.01552"/>
    <n v="119.1924882629108"/>
    <x v="1"/>
  </r>
  <r>
    <x v="0"/>
    <x v="0"/>
    <s v="USD"/>
    <n v="1434907966"/>
    <n v="1432315966"/>
    <b v="1"/>
    <n v="20"/>
    <b v="1"/>
    <n v="1.1073333333333333"/>
    <n v="83.05"/>
    <x v="1"/>
  </r>
  <r>
    <x v="0"/>
    <x v="1"/>
    <s v="GBP"/>
    <n v="1473247240"/>
    <n v="1470655240"/>
    <b v="1"/>
    <n v="50"/>
    <b v="1"/>
    <n v="1.2782222222222221"/>
    <n v="57.52"/>
    <x v="1"/>
  </r>
  <r>
    <x v="0"/>
    <x v="0"/>
    <s v="USD"/>
    <n v="1473306300"/>
    <n v="1471701028"/>
    <b v="1"/>
    <n v="115"/>
    <b v="1"/>
    <n v="1.0182500000000001"/>
    <n v="177.08695652173913"/>
    <x v="1"/>
  </r>
  <r>
    <x v="0"/>
    <x v="1"/>
    <s v="GBP"/>
    <n v="1427331809"/>
    <n v="1424743409"/>
    <b v="1"/>
    <n v="186"/>
    <b v="1"/>
    <n v="1.012576923076923"/>
    <n v="70.771505376344081"/>
    <x v="1"/>
  </r>
  <r>
    <x v="0"/>
    <x v="1"/>
    <s v="GBP"/>
    <n v="1412706375"/>
    <n v="1410114375"/>
    <b v="1"/>
    <n v="18"/>
    <b v="1"/>
    <n v="1.75"/>
    <n v="29.166666666666668"/>
    <x v="1"/>
  </r>
  <r>
    <x v="0"/>
    <x v="0"/>
    <s v="USD"/>
    <n v="1433995140"/>
    <n v="1432129577"/>
    <b v="1"/>
    <n v="176"/>
    <b v="1"/>
    <n v="1.2806"/>
    <n v="72.76136363636364"/>
    <x v="1"/>
  </r>
  <r>
    <x v="0"/>
    <x v="1"/>
    <s v="GBP"/>
    <n v="1487769952"/>
    <n v="1485177952"/>
    <b v="0"/>
    <n v="41"/>
    <b v="1"/>
    <n v="1.0629949999999999"/>
    <n v="51.853414634146333"/>
    <x v="1"/>
  </r>
  <r>
    <x v="0"/>
    <x v="0"/>
    <s v="USD"/>
    <n v="1420751861"/>
    <n v="1418159861"/>
    <b v="1"/>
    <n v="75"/>
    <b v="1"/>
    <n v="1.052142857142857"/>
    <n v="98.2"/>
    <x v="1"/>
  </r>
  <r>
    <x v="0"/>
    <x v="0"/>
    <s v="USD"/>
    <n v="1475294340"/>
    <n v="1472753745"/>
    <b v="1"/>
    <n v="97"/>
    <b v="1"/>
    <n v="1.0616782608695652"/>
    <n v="251.7381443298969"/>
    <x v="1"/>
  </r>
  <r>
    <x v="0"/>
    <x v="0"/>
    <s v="USD"/>
    <n v="1448903318"/>
    <n v="1445875718"/>
    <b v="1"/>
    <n v="73"/>
    <b v="1"/>
    <n v="1.0924"/>
    <n v="74.821917808219183"/>
    <x v="1"/>
  </r>
  <r>
    <x v="0"/>
    <x v="0"/>
    <s v="USD"/>
    <n v="1437067476"/>
    <n v="1434475476"/>
    <b v="1"/>
    <n v="49"/>
    <b v="1"/>
    <n v="1.0045454545454546"/>
    <n v="67.65306122448979"/>
    <x v="1"/>
  </r>
  <r>
    <x v="0"/>
    <x v="0"/>
    <s v="USD"/>
    <n v="1419220800"/>
    <n v="1416555262"/>
    <b v="1"/>
    <n v="134"/>
    <b v="1"/>
    <n v="1.0304098360655738"/>
    <n v="93.81343283582089"/>
    <x v="1"/>
  </r>
  <r>
    <x v="0"/>
    <x v="0"/>
    <s v="USD"/>
    <n v="1446238800"/>
    <n v="1444220588"/>
    <b v="1"/>
    <n v="68"/>
    <b v="1"/>
    <n v="1.121664"/>
    <n v="41.237647058823526"/>
    <x v="1"/>
  </r>
  <r>
    <x v="0"/>
    <x v="0"/>
    <s v="USD"/>
    <n v="1422482400"/>
    <n v="1421089938"/>
    <b v="1"/>
    <n v="49"/>
    <b v="1"/>
    <n v="1.03"/>
    <n v="52.551020408163268"/>
    <x v="1"/>
  </r>
  <r>
    <x v="0"/>
    <x v="17"/>
    <s v="EUR"/>
    <n v="1449162000"/>
    <n v="1446570315"/>
    <b v="1"/>
    <n v="63"/>
    <b v="1"/>
    <n v="1.64"/>
    <n v="70.285714285714292"/>
    <x v="1"/>
  </r>
  <r>
    <x v="0"/>
    <x v="0"/>
    <s v="USD"/>
    <n v="1434142800"/>
    <n v="1431435122"/>
    <b v="1"/>
    <n v="163"/>
    <b v="1"/>
    <n v="1.3128333333333333"/>
    <n v="48.325153374233132"/>
    <x v="1"/>
  </r>
  <r>
    <x v="0"/>
    <x v="0"/>
    <s v="USD"/>
    <n v="1437156660"/>
    <n v="1434564660"/>
    <b v="1"/>
    <n v="288"/>
    <b v="1"/>
    <n v="1.0209999999999999"/>
    <n v="53.177083333333336"/>
    <x v="1"/>
  </r>
  <r>
    <x v="0"/>
    <x v="0"/>
    <s v="USD"/>
    <n v="1472074928"/>
    <n v="1470692528"/>
    <b v="1"/>
    <n v="42"/>
    <b v="1"/>
    <n v="1.28"/>
    <n v="60.952380952380949"/>
    <x v="1"/>
  </r>
  <r>
    <x v="0"/>
    <x v="1"/>
    <s v="GBP"/>
    <n v="1434452400"/>
    <n v="1431509397"/>
    <b v="1"/>
    <n v="70"/>
    <b v="1"/>
    <n v="1.0149999999999999"/>
    <n v="116"/>
    <x v="1"/>
  </r>
  <r>
    <x v="0"/>
    <x v="1"/>
    <s v="GBP"/>
    <n v="1436705265"/>
    <n v="1434113265"/>
    <b v="1"/>
    <n v="30"/>
    <b v="1"/>
    <n v="1.0166666666666666"/>
    <n v="61"/>
    <x v="1"/>
  </r>
  <r>
    <x v="0"/>
    <x v="1"/>
    <s v="GBP"/>
    <n v="1414927775"/>
    <n v="1412332175"/>
    <b v="1"/>
    <n v="51"/>
    <b v="1"/>
    <n v="1.3"/>
    <n v="38.235294117647058"/>
    <x v="1"/>
  </r>
  <r>
    <x v="0"/>
    <x v="0"/>
    <s v="USD"/>
    <n v="1446814809"/>
    <n v="1444219209"/>
    <b v="1"/>
    <n v="145"/>
    <b v="1"/>
    <n v="1.5443"/>
    <n v="106.50344827586207"/>
    <x v="1"/>
  </r>
  <r>
    <x v="0"/>
    <x v="0"/>
    <s v="USD"/>
    <n v="1473879600"/>
    <n v="1472498042"/>
    <b v="1"/>
    <n v="21"/>
    <b v="1"/>
    <n v="1.0740000000000001"/>
    <n v="204.57142857142858"/>
    <x v="1"/>
  </r>
  <r>
    <x v="0"/>
    <x v="0"/>
    <s v="USD"/>
    <n v="1458075600"/>
    <n v="1454259272"/>
    <b v="1"/>
    <n v="286"/>
    <b v="1"/>
    <n v="1.0132258064516129"/>
    <n v="54.912587412587413"/>
    <x v="1"/>
  </r>
  <r>
    <x v="0"/>
    <x v="0"/>
    <s v="USD"/>
    <n v="1423456200"/>
    <n v="1421183271"/>
    <b v="1"/>
    <n v="12"/>
    <b v="1"/>
    <n v="1.0027777777777778"/>
    <n v="150.41666666666666"/>
    <x v="1"/>
  </r>
  <r>
    <x v="0"/>
    <x v="5"/>
    <s v="CAD"/>
    <n v="1459483140"/>
    <n v="1456526879"/>
    <b v="1"/>
    <n v="100"/>
    <b v="1"/>
    <n v="1.1684444444444444"/>
    <n v="52.58"/>
    <x v="1"/>
  </r>
  <r>
    <x v="0"/>
    <x v="1"/>
    <s v="GBP"/>
    <n v="1416331406"/>
    <n v="1413735806"/>
    <b v="1"/>
    <n v="100"/>
    <b v="1"/>
    <n v="1.0860000000000001"/>
    <n v="54.3"/>
    <x v="1"/>
  </r>
  <r>
    <x v="0"/>
    <x v="1"/>
    <s v="GBP"/>
    <n v="1433017303"/>
    <n v="1430425303"/>
    <b v="1"/>
    <n v="34"/>
    <b v="1"/>
    <n v="1.034"/>
    <n v="76.029411764705884"/>
    <x v="1"/>
  </r>
  <r>
    <x v="0"/>
    <x v="0"/>
    <s v="USD"/>
    <n v="1459474059"/>
    <n v="1456885659"/>
    <b v="0"/>
    <n v="63"/>
    <b v="1"/>
    <n v="1.1427586206896552"/>
    <n v="105.2063492063492"/>
    <x v="1"/>
  </r>
  <r>
    <x v="0"/>
    <x v="0"/>
    <s v="USD"/>
    <n v="1433134800"/>
    <n v="1430158198"/>
    <b v="0"/>
    <n v="30"/>
    <b v="1"/>
    <n v="1.03"/>
    <n v="68.666666666666671"/>
    <x v="1"/>
  </r>
  <r>
    <x v="0"/>
    <x v="0"/>
    <s v="USD"/>
    <n v="1441153705"/>
    <n v="1438561705"/>
    <b v="0"/>
    <n v="47"/>
    <b v="1"/>
    <n v="1.216"/>
    <n v="129.36170212765958"/>
    <x v="1"/>
  </r>
  <r>
    <x v="0"/>
    <x v="0"/>
    <s v="USD"/>
    <n v="1461904788"/>
    <n v="1458103188"/>
    <b v="0"/>
    <n v="237"/>
    <b v="1"/>
    <n v="1.026467741935484"/>
    <n v="134.26371308016877"/>
    <x v="1"/>
  </r>
  <r>
    <x v="0"/>
    <x v="1"/>
    <s v="GBP"/>
    <n v="1455138000"/>
    <n v="1452448298"/>
    <b v="0"/>
    <n v="47"/>
    <b v="1"/>
    <n v="1.0475000000000001"/>
    <n v="17.829787234042552"/>
    <x v="1"/>
  </r>
  <r>
    <x v="0"/>
    <x v="0"/>
    <s v="USD"/>
    <n v="1454047140"/>
    <n v="1452546853"/>
    <b v="0"/>
    <n v="15"/>
    <b v="1"/>
    <n v="1.016"/>
    <n v="203.2"/>
    <x v="1"/>
  </r>
  <r>
    <x v="0"/>
    <x v="0"/>
    <s v="USD"/>
    <n v="1488258000"/>
    <n v="1485556626"/>
    <b v="0"/>
    <n v="81"/>
    <b v="1"/>
    <n v="1.1210242048409682"/>
    <n v="69.18518518518519"/>
    <x v="1"/>
  </r>
  <r>
    <x v="0"/>
    <x v="0"/>
    <s v="USD"/>
    <n v="1471291782"/>
    <n v="1468699782"/>
    <b v="0"/>
    <n v="122"/>
    <b v="1"/>
    <n v="1.0176666666666667"/>
    <n v="125.12295081967213"/>
    <x v="1"/>
  </r>
  <r>
    <x v="0"/>
    <x v="5"/>
    <s v="CAD"/>
    <n v="1448733628"/>
    <n v="1446573628"/>
    <b v="0"/>
    <n v="34"/>
    <b v="1"/>
    <n v="1"/>
    <n v="73.529411764705884"/>
    <x v="1"/>
  </r>
  <r>
    <x v="0"/>
    <x v="1"/>
    <s v="GBP"/>
    <n v="1466463600"/>
    <n v="1463337315"/>
    <b v="0"/>
    <n v="207"/>
    <b v="1"/>
    <n v="1.0026489999999999"/>
    <n v="48.437149758454105"/>
    <x v="1"/>
  </r>
  <r>
    <x v="0"/>
    <x v="1"/>
    <s v="GBP"/>
    <n v="1487580602"/>
    <n v="1485161402"/>
    <b v="0"/>
    <n v="25"/>
    <b v="1"/>
    <n v="1.3304200000000002"/>
    <n v="26.608400000000003"/>
    <x v="1"/>
  </r>
  <r>
    <x v="0"/>
    <x v="1"/>
    <s v="GBP"/>
    <n v="1489234891"/>
    <n v="1486642891"/>
    <b v="0"/>
    <n v="72"/>
    <b v="1"/>
    <n v="1.212"/>
    <n v="33.666666666666664"/>
    <x v="1"/>
  </r>
  <r>
    <x v="0"/>
    <x v="0"/>
    <s v="USD"/>
    <n v="1442462340"/>
    <n v="1439743900"/>
    <b v="0"/>
    <n v="14"/>
    <b v="1"/>
    <n v="1.1399999999999999"/>
    <n v="40.714285714285715"/>
    <x v="1"/>
  </r>
  <r>
    <x v="0"/>
    <x v="1"/>
    <s v="GBP"/>
    <n v="1449257348"/>
    <n v="1444069748"/>
    <b v="0"/>
    <n v="15"/>
    <b v="1"/>
    <n v="2.8613861386138613"/>
    <n v="19.266666666666666"/>
    <x v="1"/>
  </r>
  <r>
    <x v="0"/>
    <x v="4"/>
    <s v="NZD"/>
    <n v="1488622352"/>
    <n v="1486030352"/>
    <b v="0"/>
    <n v="91"/>
    <b v="1"/>
    <n v="1.7044444444444444"/>
    <n v="84.285714285714292"/>
    <x v="1"/>
  </r>
  <r>
    <x v="0"/>
    <x v="1"/>
    <s v="GBP"/>
    <n v="1434459554"/>
    <n v="1431867554"/>
    <b v="0"/>
    <n v="24"/>
    <b v="1"/>
    <n v="1.1833333333333333"/>
    <n v="29.583333333333332"/>
    <x v="1"/>
  </r>
  <r>
    <x v="0"/>
    <x v="1"/>
    <s v="GBP"/>
    <n v="1474886229"/>
    <n v="1472294229"/>
    <b v="0"/>
    <n v="27"/>
    <b v="1"/>
    <n v="1.0285857142857142"/>
    <n v="26.667037037037037"/>
    <x v="1"/>
  </r>
  <r>
    <x v="0"/>
    <x v="1"/>
    <s v="GBP"/>
    <n v="1448229600"/>
    <n v="1446401372"/>
    <b v="0"/>
    <n v="47"/>
    <b v="1"/>
    <n v="1.4406666666666668"/>
    <n v="45.978723404255319"/>
    <x v="1"/>
  </r>
  <r>
    <x v="0"/>
    <x v="1"/>
    <s v="GBP"/>
    <n v="1438037940"/>
    <n v="1436380256"/>
    <b v="0"/>
    <n v="44"/>
    <b v="1"/>
    <n v="1.0007272727272727"/>
    <n v="125.09090909090909"/>
    <x v="1"/>
  </r>
  <r>
    <x v="0"/>
    <x v="0"/>
    <s v="USD"/>
    <n v="1442102400"/>
    <n v="1440370768"/>
    <b v="0"/>
    <n v="72"/>
    <b v="1"/>
    <n v="1.0173000000000001"/>
    <n v="141.29166666666666"/>
    <x v="1"/>
  </r>
  <r>
    <x v="0"/>
    <x v="0"/>
    <s v="USD"/>
    <n v="1444860063"/>
    <n v="1442268063"/>
    <b v="0"/>
    <n v="63"/>
    <b v="1"/>
    <n v="1.1619999999999999"/>
    <n v="55.333333333333336"/>
    <x v="1"/>
  </r>
  <r>
    <x v="0"/>
    <x v="0"/>
    <s v="USD"/>
    <n v="1430329862"/>
    <n v="1428515462"/>
    <b v="0"/>
    <n v="88"/>
    <b v="1"/>
    <n v="1.3616666666666666"/>
    <n v="46.420454545454547"/>
    <x v="1"/>
  </r>
  <r>
    <x v="0"/>
    <x v="0"/>
    <s v="USD"/>
    <n v="1470034740"/>
    <n v="1466185176"/>
    <b v="0"/>
    <n v="70"/>
    <b v="1"/>
    <n v="1.3346666666666667"/>
    <n v="57.2"/>
    <x v="1"/>
  </r>
  <r>
    <x v="0"/>
    <x v="3"/>
    <s v="EUR"/>
    <n v="1481099176"/>
    <n v="1478507176"/>
    <b v="0"/>
    <n v="50"/>
    <b v="1"/>
    <n v="1.0339285714285715"/>
    <n v="173.7"/>
    <x v="1"/>
  </r>
  <r>
    <x v="0"/>
    <x v="0"/>
    <s v="USD"/>
    <n v="1427553484"/>
    <n v="1424533084"/>
    <b v="0"/>
    <n v="35"/>
    <b v="1"/>
    <n v="1.1588888888888889"/>
    <n v="59.6"/>
    <x v="1"/>
  </r>
  <r>
    <x v="0"/>
    <x v="0"/>
    <s v="USD"/>
    <n v="1482418752"/>
    <n v="1479826752"/>
    <b v="0"/>
    <n v="175"/>
    <b v="1"/>
    <n v="1.0451666666666666"/>
    <n v="89.585714285714289"/>
    <x v="1"/>
  </r>
  <r>
    <x v="0"/>
    <x v="0"/>
    <s v="USD"/>
    <n v="1438374748"/>
    <n v="1435782748"/>
    <b v="0"/>
    <n v="20"/>
    <b v="1"/>
    <n v="1.0202500000000001"/>
    <n v="204.05"/>
    <x v="1"/>
  </r>
  <r>
    <x v="0"/>
    <x v="0"/>
    <s v="USD"/>
    <n v="1465527600"/>
    <n v="1462252542"/>
    <b v="0"/>
    <n v="54"/>
    <b v="1"/>
    <n v="1.7533333333333334"/>
    <n v="48.703703703703702"/>
    <x v="1"/>
  </r>
  <r>
    <x v="0"/>
    <x v="0"/>
    <s v="USD"/>
    <n v="1463275339"/>
    <n v="1460683339"/>
    <b v="0"/>
    <n v="20"/>
    <b v="1"/>
    <n v="1.0668"/>
    <n v="53.339999999999996"/>
    <x v="1"/>
  </r>
  <r>
    <x v="0"/>
    <x v="0"/>
    <s v="USD"/>
    <n v="1460581365"/>
    <n v="1458766965"/>
    <b v="0"/>
    <n v="57"/>
    <b v="1"/>
    <n v="1.2228571428571429"/>
    <n v="75.087719298245617"/>
    <x v="1"/>
  </r>
  <r>
    <x v="0"/>
    <x v="1"/>
    <s v="GBP"/>
    <n v="1476632178"/>
    <n v="1473953778"/>
    <b v="0"/>
    <n v="31"/>
    <b v="1"/>
    <n v="1.5942857142857143"/>
    <n v="18"/>
    <x v="1"/>
  </r>
  <r>
    <x v="0"/>
    <x v="0"/>
    <s v="USD"/>
    <n v="1444169825"/>
    <n v="1441577825"/>
    <b v="0"/>
    <n v="31"/>
    <b v="1"/>
    <n v="1.0007692307692309"/>
    <n v="209.83870967741936"/>
    <x v="1"/>
  </r>
  <r>
    <x v="0"/>
    <x v="0"/>
    <s v="USD"/>
    <n v="1445065210"/>
    <n v="1442473210"/>
    <b v="0"/>
    <n v="45"/>
    <b v="1"/>
    <n v="1.0984"/>
    <n v="61.022222222222226"/>
    <x v="1"/>
  </r>
  <r>
    <x v="0"/>
    <x v="0"/>
    <s v="USD"/>
    <n v="1478901600"/>
    <n v="1477077946"/>
    <b v="0"/>
    <n v="41"/>
    <b v="1"/>
    <n v="1.0004"/>
    <n v="61"/>
    <x v="1"/>
  </r>
  <r>
    <x v="0"/>
    <x v="0"/>
    <s v="USD"/>
    <n v="1453856400"/>
    <n v="1452664317"/>
    <b v="0"/>
    <n v="29"/>
    <b v="1"/>
    <n v="1.1605000000000001"/>
    <n v="80.034482758620683"/>
    <x v="1"/>
  </r>
  <r>
    <x v="0"/>
    <x v="1"/>
    <s v="GBP"/>
    <n v="1431115500"/>
    <n v="1428733511"/>
    <b v="0"/>
    <n v="58"/>
    <b v="1"/>
    <n v="2.1074999999999999"/>
    <n v="29.068965517241381"/>
    <x v="1"/>
  </r>
  <r>
    <x v="0"/>
    <x v="1"/>
    <s v="GBP"/>
    <n v="1462519041"/>
    <n v="1459927041"/>
    <b v="0"/>
    <n v="89"/>
    <b v="1"/>
    <n v="1.1000000000000001"/>
    <n v="49.438202247191015"/>
    <x v="1"/>
  </r>
  <r>
    <x v="0"/>
    <x v="0"/>
    <s v="USD"/>
    <n v="1407506040"/>
    <n v="1404680075"/>
    <b v="0"/>
    <n v="125"/>
    <b v="1"/>
    <n v="1.0008673425918038"/>
    <n v="93.977440000000001"/>
    <x v="1"/>
  </r>
  <r>
    <x v="0"/>
    <x v="0"/>
    <s v="USD"/>
    <n v="1465347424"/>
    <n v="1462755424"/>
    <b v="0"/>
    <n v="18"/>
    <b v="1"/>
    <n v="1.0619047619047619"/>
    <n v="61.944444444444443"/>
    <x v="1"/>
  </r>
  <r>
    <x v="0"/>
    <x v="5"/>
    <s v="CAD"/>
    <n v="1460341800"/>
    <n v="1456902893"/>
    <b v="0"/>
    <n v="32"/>
    <b v="1"/>
    <n v="1.256"/>
    <n v="78.5"/>
    <x v="1"/>
  </r>
  <r>
    <x v="0"/>
    <x v="1"/>
    <s v="GBP"/>
    <n v="1422712986"/>
    <n v="1418824986"/>
    <b v="0"/>
    <n v="16"/>
    <b v="1"/>
    <n v="1.08"/>
    <n v="33.75"/>
    <x v="1"/>
  </r>
  <r>
    <x v="0"/>
    <x v="0"/>
    <s v="USD"/>
    <n v="1466557557"/>
    <n v="1463965557"/>
    <b v="0"/>
    <n v="38"/>
    <b v="1"/>
    <n v="1.01"/>
    <n v="66.44736842105263"/>
    <x v="1"/>
  </r>
  <r>
    <x v="0"/>
    <x v="0"/>
    <s v="USD"/>
    <n v="1413431940"/>
    <n v="1412216665"/>
    <b v="0"/>
    <n v="15"/>
    <b v="1"/>
    <n v="1.0740000000000001"/>
    <n v="35.799999999999997"/>
    <x v="1"/>
  </r>
  <r>
    <x v="0"/>
    <x v="0"/>
    <s v="USD"/>
    <n v="1466567700"/>
    <n v="1464653696"/>
    <b v="0"/>
    <n v="23"/>
    <b v="1"/>
    <n v="1.0151515151515151"/>
    <n v="145.65217391304347"/>
    <x v="1"/>
  </r>
  <r>
    <x v="0"/>
    <x v="1"/>
    <s v="GBP"/>
    <n v="1474793208"/>
    <n v="1472201208"/>
    <b v="0"/>
    <n v="49"/>
    <b v="1"/>
    <n v="1.2589999999999999"/>
    <n v="25.693877551020407"/>
    <x v="1"/>
  </r>
  <r>
    <x v="0"/>
    <x v="17"/>
    <s v="EUR"/>
    <n v="1465135190"/>
    <n v="1463925590"/>
    <b v="0"/>
    <n v="10"/>
    <b v="1"/>
    <n v="1.0166666666666666"/>
    <n v="152.5"/>
    <x v="1"/>
  </r>
  <r>
    <x v="0"/>
    <x v="1"/>
    <s v="GBP"/>
    <n v="1428256277"/>
    <n v="1425235877"/>
    <b v="0"/>
    <n v="15"/>
    <b v="1"/>
    <n v="1.125"/>
    <n v="30"/>
    <x v="1"/>
  </r>
  <r>
    <x v="0"/>
    <x v="0"/>
    <s v="USD"/>
    <n v="1425830905"/>
    <n v="1423242505"/>
    <b v="0"/>
    <n v="57"/>
    <b v="1"/>
    <n v="1.0137499999999999"/>
    <n v="142.28070175438597"/>
    <x v="1"/>
  </r>
  <r>
    <x v="0"/>
    <x v="1"/>
    <s v="GBP"/>
    <n v="1462697966"/>
    <n v="1460105966"/>
    <b v="0"/>
    <n v="33"/>
    <b v="1"/>
    <n v="1.0125"/>
    <n v="24.545454545454547"/>
    <x v="1"/>
  </r>
  <r>
    <x v="0"/>
    <x v="0"/>
    <s v="USD"/>
    <n v="1404522000"/>
    <n v="1404308883"/>
    <b v="0"/>
    <n v="9"/>
    <b v="1"/>
    <n v="1.4638888888888888"/>
    <n v="292.77777777777777"/>
    <x v="1"/>
  </r>
  <r>
    <x v="0"/>
    <x v="1"/>
    <s v="GBP"/>
    <n v="1406502000"/>
    <n v="1405583108"/>
    <b v="0"/>
    <n v="26"/>
    <b v="1"/>
    <n v="1.1679999999999999"/>
    <n v="44.92307692307692"/>
    <x v="1"/>
  </r>
  <r>
    <x v="0"/>
    <x v="1"/>
    <s v="GBP"/>
    <n v="1427919468"/>
    <n v="1425331068"/>
    <b v="0"/>
    <n v="69"/>
    <b v="1"/>
    <n v="1.0626666666666666"/>
    <n v="23.10144927536232"/>
    <x v="1"/>
  </r>
  <r>
    <x v="0"/>
    <x v="0"/>
    <s v="USD"/>
    <n v="1444149886"/>
    <n v="1441125886"/>
    <b v="0"/>
    <n v="65"/>
    <b v="1"/>
    <n v="1.0451999999999999"/>
    <n v="80.400000000000006"/>
    <x v="1"/>
  </r>
  <r>
    <x v="0"/>
    <x v="0"/>
    <s v="USD"/>
    <n v="1405802330"/>
    <n v="1403210330"/>
    <b v="0"/>
    <n v="83"/>
    <b v="1"/>
    <n v="1"/>
    <n v="72.289156626506028"/>
    <x v="1"/>
  </r>
  <r>
    <x v="0"/>
    <x v="0"/>
    <s v="USD"/>
    <n v="1434384880"/>
    <n v="1432484080"/>
    <b v="0"/>
    <n v="111"/>
    <b v="1"/>
    <n v="1.0457142857142858"/>
    <n v="32.972972972972975"/>
    <x v="1"/>
  </r>
  <r>
    <x v="0"/>
    <x v="0"/>
    <s v="USD"/>
    <n v="1438259422"/>
    <n v="1435667422"/>
    <b v="0"/>
    <n v="46"/>
    <b v="1"/>
    <n v="1.3862051149573753"/>
    <n v="116.65217391304348"/>
    <x v="1"/>
  </r>
  <r>
    <x v="0"/>
    <x v="1"/>
    <s v="GBP"/>
    <n v="1407106800"/>
    <n v="1404749446"/>
    <b v="0"/>
    <n v="63"/>
    <b v="1"/>
    <n v="1.0032000000000001"/>
    <n v="79.61904761904762"/>
    <x v="1"/>
  </r>
  <r>
    <x v="0"/>
    <x v="1"/>
    <s v="GBP"/>
    <n v="1459845246"/>
    <n v="1457429646"/>
    <b v="0"/>
    <n v="9"/>
    <b v="1"/>
    <n v="1"/>
    <n v="27.777777777777779"/>
    <x v="1"/>
  </r>
  <r>
    <x v="0"/>
    <x v="1"/>
    <s v="GBP"/>
    <n v="1412974800"/>
    <n v="1411109167"/>
    <b v="0"/>
    <n v="34"/>
    <b v="1"/>
    <n v="1.1020000000000001"/>
    <n v="81.029411764705884"/>
    <x v="1"/>
  </r>
  <r>
    <x v="0"/>
    <x v="0"/>
    <s v="USD"/>
    <n v="1487944080"/>
    <n v="1486129680"/>
    <b v="0"/>
    <n v="112"/>
    <b v="1"/>
    <n v="1.0218"/>
    <n v="136.84821428571428"/>
    <x v="1"/>
  </r>
  <r>
    <x v="0"/>
    <x v="0"/>
    <s v="USD"/>
    <n v="1469721518"/>
    <n v="1467129518"/>
    <b v="0"/>
    <n v="47"/>
    <b v="1"/>
    <n v="1.0435000000000001"/>
    <n v="177.61702127659575"/>
    <x v="1"/>
  </r>
  <r>
    <x v="0"/>
    <x v="0"/>
    <s v="USD"/>
    <n v="1481066554"/>
    <n v="1478906554"/>
    <b v="0"/>
    <n v="38"/>
    <b v="1"/>
    <n v="1.3816666666666666"/>
    <n v="109.07894736842105"/>
    <x v="1"/>
  </r>
  <r>
    <x v="0"/>
    <x v="1"/>
    <s v="GBP"/>
    <n v="1465750800"/>
    <n v="1463771421"/>
    <b v="0"/>
    <n v="28"/>
    <b v="1"/>
    <n v="1"/>
    <n v="119.64285714285714"/>
    <x v="1"/>
  </r>
  <r>
    <x v="0"/>
    <x v="0"/>
    <s v="USD"/>
    <n v="1427864340"/>
    <n v="1425020810"/>
    <b v="0"/>
    <n v="78"/>
    <b v="1"/>
    <n v="1.0166666666666666"/>
    <n v="78.205128205128204"/>
    <x v="1"/>
  </r>
  <r>
    <x v="0"/>
    <x v="1"/>
    <s v="GBP"/>
    <n v="1460553480"/>
    <n v="1458770384"/>
    <b v="0"/>
    <n v="23"/>
    <b v="1"/>
    <n v="1.7142857142857142"/>
    <n v="52.173913043478258"/>
    <x v="1"/>
  </r>
  <r>
    <x v="0"/>
    <x v="0"/>
    <s v="USD"/>
    <n v="1409374093"/>
    <n v="1406782093"/>
    <b v="0"/>
    <n v="40"/>
    <b v="1"/>
    <n v="1.0144444444444445"/>
    <n v="114.125"/>
    <x v="1"/>
  </r>
  <r>
    <x v="0"/>
    <x v="0"/>
    <s v="USD"/>
    <n v="1429317420"/>
    <n v="1424226768"/>
    <b v="0"/>
    <n v="13"/>
    <b v="1"/>
    <n v="1.3"/>
    <n v="50"/>
    <x v="1"/>
  </r>
  <r>
    <x v="0"/>
    <x v="0"/>
    <s v="USD"/>
    <n v="1424910910"/>
    <n v="1424306110"/>
    <b v="0"/>
    <n v="18"/>
    <b v="1"/>
    <n v="1.1000000000000001"/>
    <n v="91.666666666666671"/>
    <x v="1"/>
  </r>
  <r>
    <x v="0"/>
    <x v="1"/>
    <s v="GBP"/>
    <n v="1462741200"/>
    <n v="1461503654"/>
    <b v="0"/>
    <n v="22"/>
    <b v="1"/>
    <n v="1.1944999999999999"/>
    <n v="108.59090909090909"/>
    <x v="1"/>
  </r>
  <r>
    <x v="0"/>
    <x v="0"/>
    <s v="USD"/>
    <n v="1461988740"/>
    <n v="1459949080"/>
    <b v="0"/>
    <n v="79"/>
    <b v="1"/>
    <n v="1.002909090909091"/>
    <n v="69.822784810126578"/>
    <x v="1"/>
  </r>
  <r>
    <x v="0"/>
    <x v="0"/>
    <s v="USD"/>
    <n v="1465837200"/>
    <n v="1463971172"/>
    <b v="0"/>
    <n v="14"/>
    <b v="1"/>
    <n v="1.534"/>
    <n v="109.57142857142857"/>
    <x v="1"/>
  </r>
  <r>
    <x v="0"/>
    <x v="19"/>
    <s v="EUR"/>
    <n v="1448838000"/>
    <n v="1445791811"/>
    <b v="0"/>
    <n v="51"/>
    <b v="1"/>
    <n v="1.0442857142857143"/>
    <n v="71.666666666666671"/>
    <x v="1"/>
  </r>
  <r>
    <x v="0"/>
    <x v="1"/>
    <s v="GBP"/>
    <n v="1406113200"/>
    <n v="1402910965"/>
    <b v="0"/>
    <n v="54"/>
    <b v="1"/>
    <n v="1.0109999999999999"/>
    <n v="93.611111111111114"/>
    <x v="1"/>
  </r>
  <r>
    <x v="0"/>
    <x v="1"/>
    <s v="GBP"/>
    <n v="1467414000"/>
    <n v="1462492178"/>
    <b v="0"/>
    <n v="70"/>
    <b v="1"/>
    <n v="1.0751999999999999"/>
    <n v="76.8"/>
    <x v="1"/>
  </r>
  <r>
    <x v="0"/>
    <x v="1"/>
    <s v="GBP"/>
    <n v="1462230000"/>
    <n v="1461061350"/>
    <b v="0"/>
    <n v="44"/>
    <b v="1"/>
    <n v="3.15"/>
    <n v="35.795454545454547"/>
    <x v="1"/>
  </r>
  <r>
    <x v="0"/>
    <x v="0"/>
    <s v="USD"/>
    <n v="1446091260"/>
    <n v="1443029206"/>
    <b v="0"/>
    <n v="55"/>
    <b v="1"/>
    <n v="1.0193333333333334"/>
    <n v="55.6"/>
    <x v="1"/>
  </r>
  <r>
    <x v="0"/>
    <x v="1"/>
    <s v="GBP"/>
    <n v="1462879020"/>
    <n v="1461941527"/>
    <b v="0"/>
    <n v="15"/>
    <b v="1"/>
    <n v="1.2628571428571429"/>
    <n v="147.33333333333334"/>
    <x v="1"/>
  </r>
  <r>
    <x v="0"/>
    <x v="1"/>
    <s v="GBP"/>
    <n v="1468611272"/>
    <n v="1466019272"/>
    <b v="0"/>
    <n v="27"/>
    <b v="1"/>
    <n v="1.014"/>
    <n v="56.333333333333336"/>
    <x v="1"/>
  </r>
  <r>
    <x v="0"/>
    <x v="1"/>
    <s v="GBP"/>
    <n v="1406887310"/>
    <n v="1404295310"/>
    <b v="0"/>
    <n v="21"/>
    <b v="1"/>
    <n v="1.01"/>
    <n v="96.19047619047619"/>
    <x v="1"/>
  </r>
  <r>
    <x v="0"/>
    <x v="0"/>
    <s v="USD"/>
    <n v="1416385679"/>
    <n v="1413790079"/>
    <b v="0"/>
    <n v="162"/>
    <b v="1"/>
    <n v="1.0299"/>
    <n v="63.574074074074076"/>
    <x v="1"/>
  </r>
  <r>
    <x v="0"/>
    <x v="0"/>
    <s v="USD"/>
    <n v="1487985734"/>
    <n v="1484097734"/>
    <b v="0"/>
    <n v="23"/>
    <b v="1"/>
    <n v="1.0625"/>
    <n v="184.78260869565219"/>
    <x v="1"/>
  </r>
  <r>
    <x v="0"/>
    <x v="20"/>
    <s v="SGD"/>
    <n v="1481731140"/>
    <n v="1479866343"/>
    <b v="0"/>
    <n v="72"/>
    <b v="1"/>
    <n v="1.0137777777777779"/>
    <n v="126.72222222222223"/>
    <x v="1"/>
  </r>
  <r>
    <x v="0"/>
    <x v="0"/>
    <s v="USD"/>
    <n v="1409587140"/>
    <n v="1408062990"/>
    <b v="0"/>
    <n v="68"/>
    <b v="1"/>
    <n v="1.1346000000000001"/>
    <n v="83.42647058823529"/>
    <x v="1"/>
  </r>
  <r>
    <x v="0"/>
    <x v="0"/>
    <s v="USD"/>
    <n v="1425704100"/>
    <n v="1424484717"/>
    <b v="0"/>
    <n v="20"/>
    <b v="1"/>
    <n v="2.1800000000000002"/>
    <n v="54.5"/>
    <x v="1"/>
  </r>
  <r>
    <x v="0"/>
    <x v="0"/>
    <s v="USD"/>
    <n v="1408464000"/>
    <n v="1406831445"/>
    <b v="0"/>
    <n v="26"/>
    <b v="1"/>
    <n v="1.0141935483870967"/>
    <n v="302.30769230769232"/>
    <x v="1"/>
  </r>
  <r>
    <x v="0"/>
    <x v="1"/>
    <s v="GBP"/>
    <n v="1458075600"/>
    <n v="1456183649"/>
    <b v="0"/>
    <n v="72"/>
    <b v="1"/>
    <n v="1.0593333333333332"/>
    <n v="44.138888888888886"/>
    <x v="1"/>
  </r>
  <r>
    <x v="0"/>
    <x v="0"/>
    <s v="USD"/>
    <n v="1449973592"/>
    <n v="1447381592"/>
    <b v="0"/>
    <n v="3"/>
    <b v="1"/>
    <n v="1.04"/>
    <n v="866.66666666666663"/>
    <x v="1"/>
  </r>
  <r>
    <x v="0"/>
    <x v="0"/>
    <s v="USD"/>
    <n v="1431481037"/>
    <n v="1428889037"/>
    <b v="0"/>
    <n v="18"/>
    <b v="1"/>
    <n v="2.21"/>
    <n v="61.388888888888886"/>
    <x v="1"/>
  </r>
  <r>
    <x v="0"/>
    <x v="1"/>
    <s v="GBP"/>
    <n v="1438467894"/>
    <n v="1436307894"/>
    <b v="0"/>
    <n v="30"/>
    <b v="1"/>
    <n v="1.1866666666666668"/>
    <n v="29.666666666666668"/>
    <x v="1"/>
  </r>
  <r>
    <x v="0"/>
    <x v="0"/>
    <s v="USD"/>
    <n v="1420088400"/>
    <n v="1416977259"/>
    <b v="0"/>
    <n v="23"/>
    <b v="1"/>
    <n v="1.046"/>
    <n v="45.478260869565219"/>
    <x v="1"/>
  </r>
  <r>
    <x v="0"/>
    <x v="17"/>
    <s v="EUR"/>
    <n v="1484441980"/>
    <n v="1479257980"/>
    <b v="0"/>
    <n v="54"/>
    <b v="1"/>
    <n v="1.0389999999999999"/>
    <n v="96.203703703703709"/>
    <x v="1"/>
  </r>
  <r>
    <x v="0"/>
    <x v="0"/>
    <s v="USD"/>
    <n v="1481961600"/>
    <n v="1479283285"/>
    <b v="0"/>
    <n v="26"/>
    <b v="1"/>
    <n v="1.1773333333333333"/>
    <n v="67.92307692307692"/>
    <x v="1"/>
  </r>
  <r>
    <x v="0"/>
    <x v="0"/>
    <s v="USD"/>
    <n v="1449089965"/>
    <n v="1446670765"/>
    <b v="0"/>
    <n v="9"/>
    <b v="1"/>
    <n v="1.385"/>
    <n v="30.777777777777779"/>
    <x v="1"/>
  </r>
  <r>
    <x v="0"/>
    <x v="0"/>
    <s v="USD"/>
    <n v="1408942740"/>
    <n v="1407157756"/>
    <b v="0"/>
    <n v="27"/>
    <b v="1"/>
    <n v="1.0349999999999999"/>
    <n v="38.333333333333336"/>
    <x v="1"/>
  </r>
  <r>
    <x v="0"/>
    <x v="1"/>
    <s v="GBP"/>
    <n v="1437235200"/>
    <n v="1435177840"/>
    <b v="0"/>
    <n v="30"/>
    <b v="1"/>
    <n v="1.0024999999999999"/>
    <n v="66.833333333333329"/>
    <x v="1"/>
  </r>
  <r>
    <x v="0"/>
    <x v="5"/>
    <s v="CAD"/>
    <n v="1446053616"/>
    <n v="1443461616"/>
    <b v="0"/>
    <n v="52"/>
    <b v="1"/>
    <n v="1.0657142857142856"/>
    <n v="71.730769230769226"/>
    <x v="1"/>
  </r>
  <r>
    <x v="0"/>
    <x v="1"/>
    <s v="GBP"/>
    <n v="1400423973"/>
    <n v="1399387173"/>
    <b v="0"/>
    <n v="17"/>
    <b v="1"/>
    <n v="1"/>
    <n v="176.47058823529412"/>
    <x v="1"/>
  </r>
  <r>
    <x v="0"/>
    <x v="0"/>
    <s v="USD"/>
    <n v="1429976994"/>
    <n v="1424796594"/>
    <b v="0"/>
    <n v="19"/>
    <b v="1"/>
    <n v="1.0001249999999999"/>
    <n v="421.10526315789474"/>
    <x v="1"/>
  </r>
  <r>
    <x v="0"/>
    <x v="1"/>
    <s v="GBP"/>
    <n v="1426870560"/>
    <n v="1424280899"/>
    <b v="0"/>
    <n v="77"/>
    <b v="1"/>
    <n v="1.0105"/>
    <n v="104.98701298701299"/>
    <x v="1"/>
  </r>
  <r>
    <x v="0"/>
    <x v="1"/>
    <s v="GBP"/>
    <n v="1409490480"/>
    <n v="1407400306"/>
    <b v="0"/>
    <n v="21"/>
    <b v="1"/>
    <n v="1.0763636363636364"/>
    <n v="28.19047619047619"/>
    <x v="1"/>
  </r>
  <r>
    <x v="0"/>
    <x v="1"/>
    <s v="GBP"/>
    <n v="1440630000"/>
    <n v="1439122800"/>
    <b v="0"/>
    <n v="38"/>
    <b v="1"/>
    <n v="1.0365"/>
    <n v="54.55263157894737"/>
    <x v="1"/>
  </r>
  <r>
    <x v="0"/>
    <x v="0"/>
    <s v="USD"/>
    <n v="1417305178"/>
    <n v="1414277578"/>
    <b v="0"/>
    <n v="28"/>
    <b v="1"/>
    <n v="1.0443333333333333"/>
    <n v="111.89285714285714"/>
    <x v="1"/>
  </r>
  <r>
    <x v="0"/>
    <x v="0"/>
    <s v="USD"/>
    <n v="1426044383"/>
    <n v="1423455983"/>
    <b v="0"/>
    <n v="48"/>
    <b v="1"/>
    <n v="1.0225"/>
    <n v="85.208333333333329"/>
    <x v="1"/>
  </r>
  <r>
    <x v="0"/>
    <x v="1"/>
    <s v="GBP"/>
    <n v="1470092340"/>
    <n v="1467973256"/>
    <b v="0"/>
    <n v="46"/>
    <b v="1"/>
    <n v="1.0074285714285713"/>
    <n v="76.652173913043484"/>
    <x v="1"/>
  </r>
  <r>
    <x v="0"/>
    <x v="0"/>
    <s v="USD"/>
    <n v="1466707620"/>
    <n v="1464979620"/>
    <b v="0"/>
    <n v="30"/>
    <b v="1"/>
    <n v="1.1171428571428572"/>
    <n v="65.166666666666671"/>
    <x v="1"/>
  </r>
  <r>
    <x v="0"/>
    <x v="0"/>
    <s v="USD"/>
    <n v="1448074800"/>
    <n v="1444874768"/>
    <b v="0"/>
    <n v="64"/>
    <b v="1"/>
    <n v="1.0001100000000001"/>
    <n v="93.760312499999998"/>
    <x v="1"/>
  </r>
  <r>
    <x v="0"/>
    <x v="0"/>
    <s v="USD"/>
    <n v="1418244552"/>
    <n v="1415652552"/>
    <b v="0"/>
    <n v="15"/>
    <b v="1"/>
    <n v="1"/>
    <n v="133.33333333333334"/>
    <x v="1"/>
  </r>
  <r>
    <x v="0"/>
    <x v="0"/>
    <s v="USD"/>
    <n v="1417620506"/>
    <n v="1415028506"/>
    <b v="0"/>
    <n v="41"/>
    <b v="1"/>
    <n v="1.05"/>
    <n v="51.219512195121951"/>
    <x v="1"/>
  </r>
  <r>
    <x v="0"/>
    <x v="0"/>
    <s v="USD"/>
    <n v="1418581088"/>
    <n v="1415125088"/>
    <b v="0"/>
    <n v="35"/>
    <b v="1"/>
    <n v="1.1686666666666667"/>
    <n v="100.17142857142858"/>
    <x v="1"/>
  </r>
  <r>
    <x v="0"/>
    <x v="1"/>
    <s v="GBP"/>
    <n v="1434625441"/>
    <n v="1432033441"/>
    <b v="0"/>
    <n v="45"/>
    <b v="1"/>
    <n v="1.038"/>
    <n v="34.6"/>
    <x v="1"/>
  </r>
  <r>
    <x v="0"/>
    <x v="0"/>
    <s v="USD"/>
    <n v="1464960682"/>
    <n v="1462368682"/>
    <b v="0"/>
    <n v="62"/>
    <b v="1"/>
    <n v="1.145"/>
    <n v="184.67741935483872"/>
    <x v="1"/>
  </r>
  <r>
    <x v="0"/>
    <x v="0"/>
    <s v="USD"/>
    <n v="1405017345"/>
    <n v="1403721345"/>
    <b v="0"/>
    <n v="22"/>
    <b v="1"/>
    <n v="1.024"/>
    <n v="69.818181818181813"/>
    <x v="1"/>
  </r>
  <r>
    <x v="0"/>
    <x v="0"/>
    <s v="USD"/>
    <n v="1407536880"/>
    <n v="1404997548"/>
    <b v="0"/>
    <n v="18"/>
    <b v="1"/>
    <n v="2.23"/>
    <n v="61.944444444444443"/>
    <x v="1"/>
  </r>
  <r>
    <x v="0"/>
    <x v="1"/>
    <s v="GBP"/>
    <n v="1462565855"/>
    <n v="1458245855"/>
    <b v="0"/>
    <n v="12"/>
    <b v="1"/>
    <n v="1"/>
    <n v="41.666666666666664"/>
    <x v="1"/>
  </r>
  <r>
    <x v="0"/>
    <x v="0"/>
    <s v="USD"/>
    <n v="1415234760"/>
    <n v="1413065230"/>
    <b v="0"/>
    <n v="44"/>
    <b v="1"/>
    <n v="1.0580000000000001"/>
    <n v="36.06818181818182"/>
    <x v="1"/>
  </r>
  <r>
    <x v="0"/>
    <x v="1"/>
    <s v="GBP"/>
    <n v="1406470645"/>
    <n v="1403878645"/>
    <b v="0"/>
    <n v="27"/>
    <b v="1"/>
    <n v="1.4236363636363636"/>
    <n v="29"/>
    <x v="1"/>
  </r>
  <r>
    <x v="0"/>
    <x v="1"/>
    <s v="GBP"/>
    <n v="1433009400"/>
    <n v="1431795944"/>
    <b v="0"/>
    <n v="38"/>
    <b v="1"/>
    <n v="1.84"/>
    <n v="24.210526315789473"/>
    <x v="1"/>
  </r>
  <r>
    <x v="0"/>
    <x v="0"/>
    <s v="USD"/>
    <n v="1401595140"/>
    <n v="1399286589"/>
    <b v="0"/>
    <n v="28"/>
    <b v="1"/>
    <n v="1.0433333333333332"/>
    <n v="55.892857142857146"/>
    <x v="1"/>
  </r>
  <r>
    <x v="0"/>
    <x v="1"/>
    <s v="GBP"/>
    <n v="1455832800"/>
    <n v="1452338929"/>
    <b v="0"/>
    <n v="24"/>
    <b v="1"/>
    <n v="1.1200000000000001"/>
    <n v="11.666666666666666"/>
    <x v="1"/>
  </r>
  <r>
    <x v="0"/>
    <x v="0"/>
    <s v="USD"/>
    <n v="1416589200"/>
    <n v="1414605776"/>
    <b v="0"/>
    <n v="65"/>
    <b v="1"/>
    <n v="1.1107499999999999"/>
    <n v="68.353846153846149"/>
    <x v="1"/>
  </r>
  <r>
    <x v="0"/>
    <x v="1"/>
    <s v="GBP"/>
    <n v="1424556325"/>
    <n v="1421964325"/>
    <b v="0"/>
    <n v="46"/>
    <b v="1"/>
    <n v="1.0375000000000001"/>
    <n v="27.065217391304348"/>
    <x v="1"/>
  </r>
  <r>
    <x v="0"/>
    <x v="0"/>
    <s v="USD"/>
    <n v="1409266414"/>
    <n v="1405378414"/>
    <b v="0"/>
    <n v="85"/>
    <b v="1"/>
    <n v="1.0041"/>
    <n v="118.12941176470588"/>
    <x v="1"/>
  </r>
  <r>
    <x v="0"/>
    <x v="1"/>
    <s v="GBP"/>
    <n v="1438968146"/>
    <n v="1436376146"/>
    <b v="0"/>
    <n v="66"/>
    <b v="1"/>
    <n v="1.0186206896551724"/>
    <n v="44.757575757575758"/>
    <x v="1"/>
  </r>
  <r>
    <x v="0"/>
    <x v="0"/>
    <s v="USD"/>
    <n v="1447295460"/>
    <n v="1444747843"/>
    <b v="0"/>
    <n v="165"/>
    <b v="1"/>
    <n v="1.0976666666666666"/>
    <n v="99.787878787878782"/>
    <x v="1"/>
  </r>
  <r>
    <x v="0"/>
    <x v="1"/>
    <s v="GBP"/>
    <n v="1435230324"/>
    <n v="1432638324"/>
    <b v="0"/>
    <n v="17"/>
    <b v="1"/>
    <n v="1"/>
    <n v="117.64705882352941"/>
    <x v="1"/>
  </r>
  <r>
    <x v="0"/>
    <x v="0"/>
    <s v="USD"/>
    <n v="1434542702"/>
    <n v="1432814702"/>
    <b v="0"/>
    <n v="3"/>
    <b v="1"/>
    <n v="1.22"/>
    <n v="203.33333333333334"/>
    <x v="1"/>
  </r>
  <r>
    <x v="0"/>
    <x v="1"/>
    <s v="GBP"/>
    <n v="1456876740"/>
    <n v="1455063886"/>
    <b v="0"/>
    <n v="17"/>
    <b v="1"/>
    <n v="1.3757142857142857"/>
    <n v="28.323529411764707"/>
    <x v="1"/>
  </r>
  <r>
    <x v="0"/>
    <x v="0"/>
    <s v="USD"/>
    <n v="1405511376"/>
    <n v="1401623376"/>
    <b v="0"/>
    <n v="91"/>
    <b v="1"/>
    <n v="1.0031000000000001"/>
    <n v="110.23076923076923"/>
    <x v="1"/>
  </r>
  <r>
    <x v="0"/>
    <x v="1"/>
    <s v="GBP"/>
    <n v="1404641289"/>
    <n v="1402049289"/>
    <b v="0"/>
    <n v="67"/>
    <b v="1"/>
    <n v="1.071"/>
    <n v="31.970149253731343"/>
    <x v="1"/>
  </r>
  <r>
    <x v="0"/>
    <x v="0"/>
    <s v="USD"/>
    <n v="1405727304"/>
    <n v="1403135304"/>
    <b v="0"/>
    <n v="18"/>
    <b v="1"/>
    <n v="2.11"/>
    <n v="58.611111111111114"/>
    <x v="1"/>
  </r>
  <r>
    <x v="0"/>
    <x v="1"/>
    <s v="GBP"/>
    <n v="1469998680"/>
    <n v="1466710358"/>
    <b v="0"/>
    <n v="21"/>
    <b v="1"/>
    <n v="1.236"/>
    <n v="29.428571428571427"/>
    <x v="1"/>
  </r>
  <r>
    <x v="0"/>
    <x v="0"/>
    <s v="USD"/>
    <n v="1465196400"/>
    <n v="1462841990"/>
    <b v="0"/>
    <n v="40"/>
    <b v="1"/>
    <n v="1.085"/>
    <n v="81.375"/>
    <x v="1"/>
  </r>
  <r>
    <x v="0"/>
    <x v="0"/>
    <s v="USD"/>
    <n v="1444264372"/>
    <n v="1442536372"/>
    <b v="0"/>
    <n v="78"/>
    <b v="1"/>
    <n v="1.0356666666666667"/>
    <n v="199.16666666666666"/>
    <x v="1"/>
  </r>
  <r>
    <x v="0"/>
    <x v="1"/>
    <s v="GBP"/>
    <n v="1411858862"/>
    <n v="1409266862"/>
    <b v="0"/>
    <n v="26"/>
    <b v="1"/>
    <n v="1"/>
    <n v="115.38461538461539"/>
    <x v="1"/>
  </r>
  <r>
    <x v="0"/>
    <x v="0"/>
    <s v="USD"/>
    <n v="1425099540"/>
    <n v="1424280938"/>
    <b v="0"/>
    <n v="14"/>
    <b v="1"/>
    <n v="1.3"/>
    <n v="46.428571428571431"/>
    <x v="1"/>
  </r>
  <r>
    <x v="0"/>
    <x v="0"/>
    <s v="USD"/>
    <n v="1480579140"/>
    <n v="1478030325"/>
    <b v="0"/>
    <n v="44"/>
    <b v="1"/>
    <n v="1.0349999999999999"/>
    <n v="70.568181818181813"/>
    <x v="1"/>
  </r>
  <r>
    <x v="0"/>
    <x v="0"/>
    <s v="USD"/>
    <n v="1460935800"/>
    <n v="1459999656"/>
    <b v="0"/>
    <n v="9"/>
    <b v="1"/>
    <n v="1"/>
    <n v="22.222222222222221"/>
    <x v="1"/>
  </r>
  <r>
    <x v="0"/>
    <x v="1"/>
    <s v="GBP"/>
    <n v="1429813800"/>
    <n v="1427363645"/>
    <b v="0"/>
    <n v="30"/>
    <b v="1"/>
    <n v="1.196"/>
    <n v="159.46666666666667"/>
    <x v="1"/>
  </r>
  <r>
    <x v="0"/>
    <x v="0"/>
    <s v="USD"/>
    <n v="1414284180"/>
    <n v="1410558948"/>
    <b v="0"/>
    <n v="45"/>
    <b v="1"/>
    <n v="1.0000058823529412"/>
    <n v="37.777999999999999"/>
    <x v="1"/>
  </r>
  <r>
    <x v="0"/>
    <x v="0"/>
    <s v="USD"/>
    <n v="1400875307"/>
    <n v="1398283307"/>
    <b v="0"/>
    <n v="56"/>
    <b v="1"/>
    <n v="1.00875"/>
    <n v="72.053571428571431"/>
    <x v="1"/>
  </r>
  <r>
    <x v="0"/>
    <x v="17"/>
    <s v="EUR"/>
    <n v="1459978200"/>
    <n v="1458416585"/>
    <b v="0"/>
    <n v="46"/>
    <b v="1"/>
    <n v="1.0654545454545454"/>
    <n v="63.695652173913047"/>
    <x v="1"/>
  </r>
  <r>
    <x v="0"/>
    <x v="1"/>
    <s v="GBP"/>
    <n v="1455408000"/>
    <n v="1454638202"/>
    <b v="0"/>
    <n v="34"/>
    <b v="1"/>
    <n v="1.38"/>
    <n v="28.411764705882351"/>
    <x v="1"/>
  </r>
  <r>
    <x v="0"/>
    <x v="0"/>
    <s v="USD"/>
    <n v="1425495563"/>
    <n v="1422903563"/>
    <b v="0"/>
    <n v="98"/>
    <b v="1"/>
    <n v="1.0115000000000001"/>
    <n v="103.21428571428571"/>
    <x v="1"/>
  </r>
  <r>
    <x v="0"/>
    <x v="1"/>
    <s v="GBP"/>
    <n v="1450051200"/>
    <n v="1447594176"/>
    <b v="0"/>
    <n v="46"/>
    <b v="1"/>
    <n v="1.091"/>
    <n v="71.152173913043484"/>
    <x v="1"/>
  </r>
  <r>
    <x v="0"/>
    <x v="0"/>
    <s v="USD"/>
    <n v="1429912341"/>
    <n v="1427320341"/>
    <b v="0"/>
    <n v="10"/>
    <b v="1"/>
    <n v="1.4"/>
    <n v="35"/>
    <x v="1"/>
  </r>
  <r>
    <x v="0"/>
    <x v="0"/>
    <s v="USD"/>
    <n v="1423119540"/>
    <n v="1421252084"/>
    <b v="0"/>
    <n v="76"/>
    <b v="1"/>
    <n v="1.0358333333333334"/>
    <n v="81.776315789473685"/>
    <x v="1"/>
  </r>
  <r>
    <x v="0"/>
    <x v="0"/>
    <s v="USD"/>
    <n v="1412434136"/>
    <n v="1409669336"/>
    <b v="0"/>
    <n v="104"/>
    <b v="1"/>
    <n v="1.0297033333333332"/>
    <n v="297.02980769230766"/>
    <x v="1"/>
  </r>
  <r>
    <x v="0"/>
    <x v="0"/>
    <s v="USD"/>
    <n v="1411264800"/>
    <n v="1409620903"/>
    <b v="0"/>
    <n v="87"/>
    <b v="1"/>
    <n v="1.0813333333333333"/>
    <n v="46.609195402298852"/>
    <x v="1"/>
  </r>
  <r>
    <x v="0"/>
    <x v="1"/>
    <s v="GBP"/>
    <n v="1404314952"/>
    <n v="1401722952"/>
    <b v="0"/>
    <n v="29"/>
    <b v="1"/>
    <n v="1"/>
    <n v="51.724137931034484"/>
    <x v="1"/>
  </r>
  <r>
    <x v="0"/>
    <x v="1"/>
    <s v="GBP"/>
    <n v="1425142800"/>
    <n v="1422983847"/>
    <b v="0"/>
    <n v="51"/>
    <b v="1"/>
    <n v="1.0275000000000001"/>
    <n v="40.294117647058826"/>
    <x v="1"/>
  </r>
  <r>
    <x v="0"/>
    <x v="1"/>
    <s v="GBP"/>
    <n v="1478046661"/>
    <n v="1476837061"/>
    <b v="0"/>
    <n v="12"/>
    <b v="1"/>
    <n v="1.3"/>
    <n v="16.25"/>
    <x v="1"/>
  </r>
  <r>
    <x v="0"/>
    <x v="1"/>
    <s v="GBP"/>
    <n v="1406760101"/>
    <n v="1404168101"/>
    <b v="0"/>
    <n v="72"/>
    <b v="1"/>
    <n v="1.0854949999999999"/>
    <n v="30.152638888888887"/>
    <x v="1"/>
  </r>
  <r>
    <x v="0"/>
    <x v="0"/>
    <s v="USD"/>
    <n v="1408383153"/>
    <n v="1405791153"/>
    <b v="0"/>
    <n v="21"/>
    <b v="1"/>
    <n v="1"/>
    <n v="95.238095238095241"/>
    <x v="1"/>
  </r>
  <r>
    <x v="0"/>
    <x v="0"/>
    <s v="USD"/>
    <n v="1454709600"/>
    <n v="1452520614"/>
    <b v="0"/>
    <n v="42"/>
    <b v="1"/>
    <n v="1.0965"/>
    <n v="52.214285714285715"/>
    <x v="1"/>
  </r>
  <r>
    <x v="0"/>
    <x v="0"/>
    <s v="USD"/>
    <n v="1402974000"/>
    <n v="1400290255"/>
    <b v="0"/>
    <n v="71"/>
    <b v="1"/>
    <n v="1.0026315789473683"/>
    <n v="134.1549295774648"/>
    <x v="1"/>
  </r>
  <r>
    <x v="0"/>
    <x v="0"/>
    <s v="USD"/>
    <n v="1404983269"/>
    <n v="1402391269"/>
    <b v="0"/>
    <n v="168"/>
    <b v="1"/>
    <n v="1.0555000000000001"/>
    <n v="62.827380952380949"/>
    <x v="1"/>
  </r>
  <r>
    <x v="0"/>
    <x v="0"/>
    <s v="USD"/>
    <n v="1470538800"/>
    <n v="1469112493"/>
    <b v="0"/>
    <n v="19"/>
    <b v="1"/>
    <n v="1.1200000000000001"/>
    <n v="58.94736842105263"/>
    <x v="1"/>
  </r>
  <r>
    <x v="0"/>
    <x v="0"/>
    <s v="USD"/>
    <n v="1408638480"/>
    <n v="1406811593"/>
    <b v="0"/>
    <n v="37"/>
    <b v="1"/>
    <n v="1.0589999999999999"/>
    <n v="143.1081081081081"/>
    <x v="1"/>
  </r>
  <r>
    <x v="0"/>
    <x v="0"/>
    <s v="USD"/>
    <n v="1440003820"/>
    <n v="1437411820"/>
    <b v="0"/>
    <n v="36"/>
    <b v="1"/>
    <n v="1.01"/>
    <n v="84.166666666666671"/>
    <x v="1"/>
  </r>
  <r>
    <x v="0"/>
    <x v="1"/>
    <s v="GBP"/>
    <n v="1430600400"/>
    <n v="1428358567"/>
    <b v="0"/>
    <n v="14"/>
    <b v="1"/>
    <n v="1.042"/>
    <n v="186.07142857142858"/>
    <x v="1"/>
  </r>
  <r>
    <x v="0"/>
    <x v="0"/>
    <s v="USD"/>
    <n v="1453179540"/>
    <n v="1452030730"/>
    <b v="0"/>
    <n v="18"/>
    <b v="1"/>
    <n v="1.3467833333333334"/>
    <n v="89.785555555555561"/>
    <x v="1"/>
  </r>
  <r>
    <x v="0"/>
    <x v="0"/>
    <s v="USD"/>
    <n v="1405095300"/>
    <n v="1403146628"/>
    <b v="0"/>
    <n v="82"/>
    <b v="1"/>
    <n v="1.052184"/>
    <n v="64.157560975609755"/>
    <x v="1"/>
  </r>
  <r>
    <x v="0"/>
    <x v="0"/>
    <s v="USD"/>
    <n v="1447445820"/>
    <n v="1445077121"/>
    <b v="0"/>
    <n v="43"/>
    <b v="1"/>
    <n v="1.026"/>
    <n v="59.651162790697676"/>
    <x v="1"/>
  </r>
  <r>
    <x v="0"/>
    <x v="0"/>
    <s v="USD"/>
    <n v="1433016672"/>
    <n v="1430424672"/>
    <b v="0"/>
    <n v="8"/>
    <b v="1"/>
    <n v="1"/>
    <n v="31.25"/>
    <x v="1"/>
  </r>
  <r>
    <x v="0"/>
    <x v="0"/>
    <s v="USD"/>
    <n v="1410266146"/>
    <n v="1407674146"/>
    <b v="0"/>
    <n v="45"/>
    <b v="1"/>
    <n v="1.855"/>
    <n v="41.222222222222221"/>
    <x v="1"/>
  </r>
  <r>
    <x v="0"/>
    <x v="2"/>
    <s v="AUD"/>
    <n v="1465394340"/>
    <n v="1464677986"/>
    <b v="0"/>
    <n v="20"/>
    <b v="1"/>
    <n v="2.89"/>
    <n v="43.35"/>
    <x v="1"/>
  </r>
  <r>
    <x v="0"/>
    <x v="1"/>
    <s v="GBP"/>
    <n v="1445604236"/>
    <n v="1443185036"/>
    <b v="0"/>
    <n v="31"/>
    <b v="1"/>
    <n v="1"/>
    <n v="64.516129032258064"/>
    <x v="1"/>
  </r>
  <r>
    <x v="0"/>
    <x v="1"/>
    <s v="GBP"/>
    <n v="1423138800"/>
    <n v="1421092725"/>
    <b v="0"/>
    <n v="25"/>
    <b v="1"/>
    <n v="1.0820000000000001"/>
    <n v="43.28"/>
    <x v="1"/>
  </r>
  <r>
    <x v="0"/>
    <x v="0"/>
    <s v="USD"/>
    <n v="1458332412"/>
    <n v="1454448012"/>
    <b v="0"/>
    <n v="14"/>
    <b v="1"/>
    <n v="1.0780000000000001"/>
    <n v="77"/>
    <x v="1"/>
  </r>
  <r>
    <x v="0"/>
    <x v="0"/>
    <s v="USD"/>
    <n v="1418784689"/>
    <n v="1416192689"/>
    <b v="0"/>
    <n v="45"/>
    <b v="1"/>
    <n v="1.0976190476190477"/>
    <n v="51.222222222222221"/>
    <x v="1"/>
  </r>
  <r>
    <x v="0"/>
    <x v="0"/>
    <s v="USD"/>
    <n v="1468036800"/>
    <n v="1465607738"/>
    <b v="0"/>
    <n v="20"/>
    <b v="1"/>
    <n v="1.70625"/>
    <n v="68.25"/>
    <x v="1"/>
  </r>
  <r>
    <x v="0"/>
    <x v="1"/>
    <s v="GBP"/>
    <n v="1427990071"/>
    <n v="1422809671"/>
    <b v="0"/>
    <n v="39"/>
    <b v="1"/>
    <n v="1.52"/>
    <n v="19.487179487179485"/>
    <x v="1"/>
  </r>
  <r>
    <x v="0"/>
    <x v="0"/>
    <s v="USD"/>
    <n v="1429636927"/>
    <n v="1427304127"/>
    <b v="0"/>
    <n v="16"/>
    <b v="1"/>
    <n v="1.0123076923076924"/>
    <n v="41.125"/>
    <x v="1"/>
  </r>
  <r>
    <x v="0"/>
    <x v="0"/>
    <s v="USD"/>
    <n v="1406087940"/>
    <n v="1404141626"/>
    <b v="0"/>
    <n v="37"/>
    <b v="1"/>
    <n v="1.532"/>
    <n v="41.405405405405403"/>
    <x v="1"/>
  </r>
  <r>
    <x v="0"/>
    <x v="1"/>
    <s v="GBP"/>
    <n v="1471130956"/>
    <n v="1465946956"/>
    <b v="0"/>
    <n v="14"/>
    <b v="1"/>
    <n v="1.2833333333333334"/>
    <n v="27.5"/>
    <x v="1"/>
  </r>
  <r>
    <x v="0"/>
    <x v="1"/>
    <s v="GBP"/>
    <n v="1406825159"/>
    <n v="1404233159"/>
    <b v="0"/>
    <n v="21"/>
    <b v="1"/>
    <n v="1.0071428571428571"/>
    <n v="33.571428571428569"/>
    <x v="1"/>
  </r>
  <r>
    <x v="0"/>
    <x v="0"/>
    <s v="USD"/>
    <n v="1476381627"/>
    <n v="1473789627"/>
    <b v="0"/>
    <n v="69"/>
    <b v="1"/>
    <n v="1.0065"/>
    <n v="145.86956521739131"/>
    <x v="1"/>
  </r>
  <r>
    <x v="0"/>
    <x v="0"/>
    <s v="USD"/>
    <n v="1406876340"/>
    <n v="1404190567"/>
    <b v="0"/>
    <n v="16"/>
    <b v="1"/>
    <n v="1.913"/>
    <n v="358.6875"/>
    <x v="1"/>
  </r>
  <r>
    <x v="0"/>
    <x v="0"/>
    <s v="USD"/>
    <n v="1423720740"/>
    <n v="1421081857"/>
    <b v="0"/>
    <n v="55"/>
    <b v="1"/>
    <n v="1.4019999999999999"/>
    <n v="50.981818181818184"/>
    <x v="1"/>
  </r>
  <r>
    <x v="0"/>
    <x v="0"/>
    <s v="USD"/>
    <n v="1422937620"/>
    <n v="1420606303"/>
    <b v="0"/>
    <n v="27"/>
    <b v="1"/>
    <n v="1.2433537832310839"/>
    <n v="45.037037037037038"/>
    <x v="1"/>
  </r>
  <r>
    <x v="0"/>
    <x v="1"/>
    <s v="GBP"/>
    <n v="1463743860"/>
    <n v="1461151860"/>
    <b v="0"/>
    <n v="36"/>
    <b v="1"/>
    <n v="1.262"/>
    <n v="17.527777777777779"/>
    <x v="1"/>
  </r>
  <r>
    <x v="0"/>
    <x v="1"/>
    <s v="GBP"/>
    <n v="1408106352"/>
    <n v="1406896752"/>
    <b v="0"/>
    <n v="19"/>
    <b v="1"/>
    <n v="1.9"/>
    <n v="50"/>
    <x v="1"/>
  </r>
  <r>
    <x v="0"/>
    <x v="0"/>
    <s v="USD"/>
    <n v="1477710000"/>
    <n v="1475248279"/>
    <b v="0"/>
    <n v="12"/>
    <b v="1"/>
    <n v="1.39"/>
    <n v="57.916666666666664"/>
    <x v="1"/>
  </r>
  <r>
    <x v="0"/>
    <x v="0"/>
    <s v="USD"/>
    <n v="1436551200"/>
    <n v="1435181628"/>
    <b v="0"/>
    <n v="17"/>
    <b v="1"/>
    <n v="2.02"/>
    <n v="29.705882352941178"/>
    <x v="1"/>
  </r>
  <r>
    <x v="0"/>
    <x v="5"/>
    <s v="CAD"/>
    <n v="1476158340"/>
    <n v="1472594585"/>
    <b v="0"/>
    <n v="114"/>
    <b v="1"/>
    <n v="1.0338000000000001"/>
    <n v="90.684210526315795"/>
    <x v="1"/>
  </r>
  <r>
    <x v="0"/>
    <x v="0"/>
    <s v="USD"/>
    <n v="1471921637"/>
    <n v="1469329637"/>
    <b v="0"/>
    <n v="93"/>
    <b v="1"/>
    <n v="1.023236"/>
    <n v="55.012688172043013"/>
    <x v="1"/>
  </r>
  <r>
    <x v="0"/>
    <x v="1"/>
    <s v="GBP"/>
    <n v="1439136000"/>
    <n v="1436972472"/>
    <b v="0"/>
    <n v="36"/>
    <b v="1"/>
    <n v="1.03"/>
    <n v="57.222222222222221"/>
    <x v="1"/>
  </r>
  <r>
    <x v="0"/>
    <x v="0"/>
    <s v="USD"/>
    <n v="1461108450"/>
    <n v="1455928050"/>
    <b v="0"/>
    <n v="61"/>
    <b v="1"/>
    <n v="1.2714285714285714"/>
    <n v="72.950819672131146"/>
    <x v="1"/>
  </r>
  <r>
    <x v="0"/>
    <x v="0"/>
    <s v="USD"/>
    <n v="1426864032"/>
    <n v="1424275632"/>
    <b v="0"/>
    <n v="47"/>
    <b v="1"/>
    <n v="1.01"/>
    <n v="64.468085106382972"/>
    <x v="1"/>
  </r>
  <r>
    <x v="0"/>
    <x v="0"/>
    <s v="USD"/>
    <n v="1474426800"/>
    <n v="1471976529"/>
    <b v="0"/>
    <n v="17"/>
    <b v="1"/>
    <n v="1.2178"/>
    <n v="716.35294117647061"/>
    <x v="1"/>
  </r>
  <r>
    <x v="0"/>
    <x v="0"/>
    <s v="USD"/>
    <n v="1461857045"/>
    <n v="1459265045"/>
    <b v="0"/>
    <n v="63"/>
    <b v="1"/>
    <n v="1.1339285714285714"/>
    <n v="50.396825396825399"/>
    <x v="1"/>
  </r>
  <r>
    <x v="0"/>
    <x v="0"/>
    <s v="USD"/>
    <n v="1468618680"/>
    <n v="1465345902"/>
    <b v="0"/>
    <n v="9"/>
    <b v="1"/>
    <n v="1.5"/>
    <n v="41.666666666666664"/>
    <x v="1"/>
  </r>
  <r>
    <x v="0"/>
    <x v="1"/>
    <s v="GBP"/>
    <n v="1409515200"/>
    <n v="1405971690"/>
    <b v="0"/>
    <n v="30"/>
    <b v="1"/>
    <n v="2.1459999999999999"/>
    <n v="35.766666666666666"/>
    <x v="1"/>
  </r>
  <r>
    <x v="0"/>
    <x v="0"/>
    <s v="USD"/>
    <n v="1415253540"/>
    <n v="1413432331"/>
    <b v="0"/>
    <n v="23"/>
    <b v="1"/>
    <n v="1.0205"/>
    <n v="88.739130434782609"/>
    <x v="1"/>
  </r>
  <r>
    <x v="0"/>
    <x v="0"/>
    <s v="USD"/>
    <n v="1426883220"/>
    <n v="1425067296"/>
    <b v="0"/>
    <n v="33"/>
    <b v="1"/>
    <n v="1"/>
    <n v="148.4848484848485"/>
    <x v="1"/>
  </r>
  <r>
    <x v="0"/>
    <x v="1"/>
    <s v="GBP"/>
    <n v="1469016131"/>
    <n v="1466424131"/>
    <b v="0"/>
    <n v="39"/>
    <b v="1"/>
    <n v="1.01"/>
    <n v="51.794871794871796"/>
    <x v="1"/>
  </r>
  <r>
    <x v="0"/>
    <x v="1"/>
    <s v="GBP"/>
    <n v="1414972800"/>
    <n v="1412629704"/>
    <b v="0"/>
    <n v="17"/>
    <b v="1"/>
    <n v="1.1333333333333333"/>
    <n v="20"/>
    <x v="1"/>
  </r>
  <r>
    <x v="0"/>
    <x v="0"/>
    <s v="USD"/>
    <n v="1414378800"/>
    <n v="1412836990"/>
    <b v="0"/>
    <n v="6"/>
    <b v="1"/>
    <n v="1.04"/>
    <n v="52"/>
    <x v="1"/>
  </r>
  <r>
    <x v="0"/>
    <x v="0"/>
    <s v="USD"/>
    <n v="1431831600"/>
    <n v="1430761243"/>
    <b v="0"/>
    <n v="39"/>
    <b v="1"/>
    <n v="1.1533333333333333"/>
    <n v="53.230769230769234"/>
    <x v="1"/>
  </r>
  <r>
    <x v="0"/>
    <x v="0"/>
    <s v="USD"/>
    <n v="1426539600"/>
    <n v="1424296822"/>
    <b v="0"/>
    <n v="57"/>
    <b v="1"/>
    <n v="1.1285000000000001"/>
    <n v="39.596491228070178"/>
    <x v="1"/>
  </r>
  <r>
    <x v="0"/>
    <x v="1"/>
    <s v="GBP"/>
    <n v="1403382680"/>
    <n v="1400790680"/>
    <b v="0"/>
    <n v="56"/>
    <b v="1"/>
    <n v="1.2786666666666666"/>
    <n v="34.25"/>
    <x v="1"/>
  </r>
  <r>
    <x v="0"/>
    <x v="0"/>
    <s v="USD"/>
    <n v="1436562000"/>
    <n v="1434440227"/>
    <b v="0"/>
    <n v="13"/>
    <b v="1"/>
    <n v="1.4266666666666667"/>
    <n v="164.61538461538461"/>
    <x v="1"/>
  </r>
  <r>
    <x v="0"/>
    <x v="2"/>
    <s v="AUD"/>
    <n v="1420178188"/>
    <n v="1418709388"/>
    <b v="0"/>
    <n v="95"/>
    <b v="1"/>
    <n v="1.1879999999999999"/>
    <n v="125.05263157894737"/>
    <x v="1"/>
  </r>
  <r>
    <x v="0"/>
    <x v="1"/>
    <s v="GBP"/>
    <n v="1404671466"/>
    <n v="1402079466"/>
    <b v="0"/>
    <n v="80"/>
    <b v="1"/>
    <n v="1.3833333333333333"/>
    <n v="51.875"/>
    <x v="1"/>
  </r>
  <r>
    <x v="0"/>
    <x v="0"/>
    <s v="USD"/>
    <n v="1404403381"/>
    <n v="1401811381"/>
    <b v="0"/>
    <n v="133"/>
    <b v="1"/>
    <n v="1.599402985074627"/>
    <n v="40.285714285714285"/>
    <x v="1"/>
  </r>
  <r>
    <x v="0"/>
    <x v="0"/>
    <s v="USD"/>
    <n v="1466014499"/>
    <n v="1463422499"/>
    <b v="0"/>
    <n v="44"/>
    <b v="1"/>
    <n v="1.1424000000000001"/>
    <n v="64.909090909090907"/>
    <x v="1"/>
  </r>
  <r>
    <x v="0"/>
    <x v="0"/>
    <s v="USD"/>
    <n v="1454431080"/>
    <n v="1451839080"/>
    <b v="0"/>
    <n v="30"/>
    <b v="1"/>
    <n v="1.0060606060606061"/>
    <n v="55.333333333333336"/>
    <x v="1"/>
  </r>
  <r>
    <x v="0"/>
    <x v="0"/>
    <s v="USD"/>
    <n v="1433314740"/>
    <n v="1430600401"/>
    <b v="0"/>
    <n v="56"/>
    <b v="1"/>
    <n v="1.552"/>
    <n v="83.142857142857139"/>
    <x v="1"/>
  </r>
  <r>
    <x v="0"/>
    <x v="1"/>
    <s v="GBP"/>
    <n v="1435185252"/>
    <n v="1432593252"/>
    <b v="0"/>
    <n v="66"/>
    <b v="1"/>
    <n v="1.2775000000000001"/>
    <n v="38.712121212121211"/>
    <x v="1"/>
  </r>
  <r>
    <x v="0"/>
    <x v="0"/>
    <s v="USD"/>
    <n v="1429286400"/>
    <n v="1427221560"/>
    <b v="0"/>
    <n v="29"/>
    <b v="1"/>
    <n v="1.212"/>
    <n v="125.37931034482759"/>
    <x v="1"/>
  </r>
  <r>
    <x v="0"/>
    <x v="1"/>
    <s v="GBP"/>
    <n v="1400965200"/>
    <n v="1398352531"/>
    <b v="0"/>
    <n v="72"/>
    <b v="1"/>
    <n v="1.127"/>
    <n v="78.263888888888886"/>
    <x v="1"/>
  </r>
  <r>
    <x v="0"/>
    <x v="0"/>
    <s v="USD"/>
    <n v="1460574924"/>
    <n v="1457982924"/>
    <b v="0"/>
    <n v="27"/>
    <b v="1"/>
    <n v="1.2749999999999999"/>
    <n v="47.222222222222221"/>
    <x v="1"/>
  </r>
  <r>
    <x v="0"/>
    <x v="0"/>
    <s v="USD"/>
    <n v="1431928784"/>
    <n v="1430114384"/>
    <b v="0"/>
    <n v="10"/>
    <b v="1"/>
    <n v="1.5820000000000001"/>
    <n v="79.099999999999994"/>
    <x v="1"/>
  </r>
  <r>
    <x v="0"/>
    <x v="0"/>
    <s v="USD"/>
    <n v="1445818397"/>
    <n v="1442794397"/>
    <b v="0"/>
    <n v="35"/>
    <b v="1"/>
    <n v="1.0526894736842105"/>
    <n v="114.29199999999999"/>
    <x v="1"/>
  </r>
  <r>
    <x v="0"/>
    <x v="0"/>
    <s v="USD"/>
    <n v="1408252260"/>
    <n v="1406580436"/>
    <b v="0"/>
    <n v="29"/>
    <b v="1"/>
    <n v="1"/>
    <n v="51.724137931034484"/>
    <x v="1"/>
  </r>
  <r>
    <x v="0"/>
    <x v="0"/>
    <s v="USD"/>
    <n v="1480140000"/>
    <n v="1479186575"/>
    <b v="0"/>
    <n v="13"/>
    <b v="1"/>
    <n v="1"/>
    <n v="30.76923076923077"/>
    <x v="1"/>
  </r>
  <r>
    <x v="0"/>
    <x v="5"/>
    <s v="CAD"/>
    <n v="1414862280"/>
    <n v="1412360309"/>
    <b v="0"/>
    <n v="72"/>
    <b v="1"/>
    <n v="1.0686"/>
    <n v="74.208333333333329"/>
    <x v="1"/>
  </r>
  <r>
    <x v="0"/>
    <x v="0"/>
    <s v="USD"/>
    <n v="1473625166"/>
    <n v="1470169166"/>
    <b v="0"/>
    <n v="78"/>
    <b v="1"/>
    <n v="1.244"/>
    <n v="47.846153846153847"/>
    <x v="1"/>
  </r>
  <r>
    <x v="0"/>
    <x v="0"/>
    <s v="USD"/>
    <n v="1464904800"/>
    <n v="1463852904"/>
    <b v="0"/>
    <n v="49"/>
    <b v="1"/>
    <n v="1.0870406189555126"/>
    <n v="34.408163265306122"/>
    <x v="1"/>
  </r>
  <r>
    <x v="0"/>
    <x v="5"/>
    <s v="CAD"/>
    <n v="1464471840"/>
    <n v="1459309704"/>
    <b v="0"/>
    <n v="42"/>
    <b v="1"/>
    <n v="1.0242424242424242"/>
    <n v="40.238095238095241"/>
    <x v="1"/>
  </r>
  <r>
    <x v="0"/>
    <x v="0"/>
    <s v="USD"/>
    <n v="1435733940"/>
    <n v="1431046325"/>
    <b v="0"/>
    <n v="35"/>
    <b v="1"/>
    <n v="1.0549999999999999"/>
    <n v="60.285714285714285"/>
    <x v="1"/>
  </r>
  <r>
    <x v="0"/>
    <x v="0"/>
    <s v="USD"/>
    <n v="1457326740"/>
    <n v="1455919438"/>
    <b v="0"/>
    <n v="42"/>
    <b v="1"/>
    <n v="1.0629999999999999"/>
    <n v="25.30952380952381"/>
    <x v="1"/>
  </r>
  <r>
    <x v="0"/>
    <x v="1"/>
    <s v="GBP"/>
    <n v="1441995595"/>
    <n v="1439835595"/>
    <b v="0"/>
    <n v="42"/>
    <b v="1"/>
    <n v="1.0066666666666666"/>
    <n v="35.952380952380949"/>
    <x v="1"/>
  </r>
  <r>
    <x v="0"/>
    <x v="0"/>
    <s v="USD"/>
    <n v="1458100740"/>
    <n v="1456862924"/>
    <b v="0"/>
    <n v="31"/>
    <b v="1"/>
    <n v="1.054"/>
    <n v="136"/>
    <x v="1"/>
  </r>
  <r>
    <x v="0"/>
    <x v="1"/>
    <s v="GBP"/>
    <n v="1469359728"/>
    <n v="1466767728"/>
    <b v="0"/>
    <n v="38"/>
    <b v="1"/>
    <n v="1.0755999999999999"/>
    <n v="70.763157894736835"/>
    <x v="1"/>
  </r>
  <r>
    <x v="0"/>
    <x v="0"/>
    <s v="USD"/>
    <n v="1447959491"/>
    <n v="1445363891"/>
    <b v="0"/>
    <n v="8"/>
    <b v="1"/>
    <n v="1"/>
    <n v="125"/>
    <x v="1"/>
  </r>
  <r>
    <x v="0"/>
    <x v="0"/>
    <s v="USD"/>
    <n v="1399953600"/>
    <n v="1398983245"/>
    <b v="0"/>
    <n v="39"/>
    <b v="1"/>
    <n v="1.0376000000000001"/>
    <n v="66.512820512820511"/>
    <x v="1"/>
  </r>
  <r>
    <x v="0"/>
    <x v="0"/>
    <s v="USD"/>
    <n v="1408815440"/>
    <n v="1404927440"/>
    <b v="0"/>
    <n v="29"/>
    <b v="1"/>
    <n v="1.0149999999999999"/>
    <n v="105"/>
    <x v="1"/>
  </r>
  <r>
    <x v="0"/>
    <x v="0"/>
    <s v="USD"/>
    <n v="1464732537"/>
    <n v="1462140537"/>
    <b v="0"/>
    <n v="72"/>
    <b v="1"/>
    <n v="1.044"/>
    <n v="145"/>
    <x v="1"/>
  </r>
  <r>
    <x v="0"/>
    <x v="1"/>
    <s v="GBP"/>
    <n v="1462914000"/>
    <n v="1460914253"/>
    <b v="0"/>
    <n v="15"/>
    <b v="1"/>
    <n v="1.8"/>
    <n v="12"/>
    <x v="1"/>
  </r>
  <r>
    <x v="0"/>
    <x v="0"/>
    <s v="USD"/>
    <n v="1416545700"/>
    <n v="1415392666"/>
    <b v="0"/>
    <n v="33"/>
    <b v="1"/>
    <n v="1.0633333333333332"/>
    <n v="96.666666666666671"/>
    <x v="1"/>
  </r>
  <r>
    <x v="0"/>
    <x v="0"/>
    <s v="USD"/>
    <n v="1404312846"/>
    <n v="1402584846"/>
    <b v="0"/>
    <n v="15"/>
    <b v="1"/>
    <n v="1.0055555555555555"/>
    <n v="60.333333333333336"/>
    <x v="1"/>
  </r>
  <r>
    <x v="0"/>
    <x v="1"/>
    <s v="GBP"/>
    <n v="1415385000"/>
    <n v="1413406695"/>
    <b v="0"/>
    <n v="19"/>
    <b v="1"/>
    <n v="1.012"/>
    <n v="79.89473684210526"/>
    <x v="1"/>
  </r>
  <r>
    <x v="0"/>
    <x v="1"/>
    <s v="GBP"/>
    <n v="1429789992"/>
    <n v="1424609592"/>
    <b v="0"/>
    <n v="17"/>
    <b v="1"/>
    <n v="1"/>
    <n v="58.823529411764703"/>
    <x v="1"/>
  </r>
  <r>
    <x v="0"/>
    <x v="0"/>
    <s v="USD"/>
    <n v="1401857940"/>
    <n v="1400725112"/>
    <b v="0"/>
    <n v="44"/>
    <b v="1"/>
    <n v="1.1839285714285714"/>
    <n v="75.340909090909093"/>
    <x v="1"/>
  </r>
  <r>
    <x v="0"/>
    <x v="0"/>
    <s v="USD"/>
    <n v="1422853140"/>
    <n v="1421439552"/>
    <b v="0"/>
    <n v="10"/>
    <b v="1"/>
    <n v="1.1000000000000001"/>
    <n v="55"/>
    <x v="1"/>
  </r>
  <r>
    <x v="0"/>
    <x v="0"/>
    <s v="USD"/>
    <n v="1433097171"/>
    <n v="1430505171"/>
    <b v="0"/>
    <n v="46"/>
    <b v="1"/>
    <n v="1.0266666666666666"/>
    <n v="66.956521739130437"/>
    <x v="1"/>
  </r>
  <r>
    <x v="0"/>
    <x v="0"/>
    <s v="USD"/>
    <n v="1410145200"/>
    <n v="1407197670"/>
    <b v="0"/>
    <n v="11"/>
    <b v="1"/>
    <n v="1"/>
    <n v="227.27272727272728"/>
    <x v="1"/>
  </r>
  <r>
    <x v="0"/>
    <x v="1"/>
    <s v="GBP"/>
    <n v="1404471600"/>
    <n v="1401910634"/>
    <b v="0"/>
    <n v="13"/>
    <b v="1"/>
    <n v="1"/>
    <n v="307.69230769230768"/>
    <x v="1"/>
  </r>
  <r>
    <x v="0"/>
    <x v="0"/>
    <s v="USD"/>
    <n v="1412259660"/>
    <n v="1410461299"/>
    <b v="0"/>
    <n v="33"/>
    <b v="1"/>
    <n v="1.10046"/>
    <n v="50.020909090909093"/>
    <x v="1"/>
  </r>
  <r>
    <x v="0"/>
    <x v="1"/>
    <s v="GBP"/>
    <n v="1425478950"/>
    <n v="1422886950"/>
    <b v="0"/>
    <n v="28"/>
    <b v="1"/>
    <n v="1.0135000000000001"/>
    <n v="72.392857142857139"/>
    <x v="1"/>
  </r>
  <r>
    <x v="0"/>
    <x v="1"/>
    <s v="GBP"/>
    <n v="1441547220"/>
    <n v="1439322412"/>
    <b v="0"/>
    <n v="21"/>
    <b v="1"/>
    <n v="1.0075000000000001"/>
    <n v="95.952380952380949"/>
    <x v="1"/>
  </r>
  <r>
    <x v="0"/>
    <x v="0"/>
    <s v="USD"/>
    <n v="1411980020"/>
    <n v="1409388020"/>
    <b v="0"/>
    <n v="13"/>
    <b v="1"/>
    <n v="1.6942857142857144"/>
    <n v="45.615384615384613"/>
    <x v="1"/>
  </r>
  <r>
    <x v="0"/>
    <x v="1"/>
    <s v="GBP"/>
    <n v="1442311560"/>
    <n v="1439924246"/>
    <b v="0"/>
    <n v="34"/>
    <b v="1"/>
    <n v="1"/>
    <n v="41.029411764705884"/>
    <x v="1"/>
  </r>
  <r>
    <x v="0"/>
    <x v="1"/>
    <s v="GBP"/>
    <n v="1474844400"/>
    <n v="1469871148"/>
    <b v="0"/>
    <n v="80"/>
    <b v="1"/>
    <n v="1.1365000000000001"/>
    <n v="56.825000000000003"/>
    <x v="1"/>
  </r>
  <r>
    <x v="0"/>
    <x v="0"/>
    <s v="USD"/>
    <n v="1410580800"/>
    <n v="1409336373"/>
    <b v="0"/>
    <n v="74"/>
    <b v="1"/>
    <n v="1.0156000000000001"/>
    <n v="137.24324324324326"/>
    <x v="1"/>
  </r>
  <r>
    <x v="0"/>
    <x v="0"/>
    <s v="USD"/>
    <n v="1439136000"/>
    <n v="1438188106"/>
    <b v="0"/>
    <n v="7"/>
    <b v="1"/>
    <n v="1.06"/>
    <n v="75.714285714285708"/>
    <x v="1"/>
  </r>
  <r>
    <x v="0"/>
    <x v="0"/>
    <s v="USD"/>
    <n v="1461823140"/>
    <n v="1459411371"/>
    <b v="0"/>
    <n v="34"/>
    <b v="1"/>
    <n v="1.02"/>
    <n v="99"/>
    <x v="1"/>
  </r>
  <r>
    <x v="0"/>
    <x v="0"/>
    <s v="USD"/>
    <n v="1436587140"/>
    <n v="1434069205"/>
    <b v="0"/>
    <n v="86"/>
    <b v="1"/>
    <n v="1.1691666666666667"/>
    <n v="81.569767441860463"/>
    <x v="1"/>
  </r>
  <r>
    <x v="0"/>
    <x v="1"/>
    <s v="GBP"/>
    <n v="1484740918"/>
    <n v="1483012918"/>
    <b v="0"/>
    <n v="37"/>
    <b v="1"/>
    <n v="1.0115151515151515"/>
    <n v="45.108108108108105"/>
    <x v="1"/>
  </r>
  <r>
    <x v="0"/>
    <x v="0"/>
    <s v="USD"/>
    <n v="1436749200"/>
    <n v="1434997018"/>
    <b v="0"/>
    <n v="18"/>
    <b v="1"/>
    <n v="1.32"/>
    <n v="36.666666666666664"/>
    <x v="1"/>
  </r>
  <r>
    <x v="0"/>
    <x v="1"/>
    <s v="GBP"/>
    <n v="1460318400"/>
    <n v="1457881057"/>
    <b v="0"/>
    <n v="22"/>
    <b v="1"/>
    <n v="1"/>
    <n v="125"/>
    <x v="1"/>
  </r>
  <r>
    <x v="0"/>
    <x v="0"/>
    <s v="USD"/>
    <n v="1467301334"/>
    <n v="1464709334"/>
    <b v="0"/>
    <n v="26"/>
    <b v="1"/>
    <n v="1.28"/>
    <n v="49.230769230769234"/>
    <x v="1"/>
  </r>
  <r>
    <x v="0"/>
    <x v="0"/>
    <s v="USD"/>
    <n v="1411012740"/>
    <n v="1409667827"/>
    <b v="0"/>
    <n v="27"/>
    <b v="1"/>
    <n v="1.1895833333333334"/>
    <n v="42.296296296296298"/>
    <x v="1"/>
  </r>
  <r>
    <x v="0"/>
    <x v="0"/>
    <s v="USD"/>
    <n v="1447269367"/>
    <n v="1444673767"/>
    <b v="0"/>
    <n v="8"/>
    <b v="1"/>
    <n v="1.262"/>
    <n v="78.875"/>
    <x v="1"/>
  </r>
  <r>
    <x v="0"/>
    <x v="0"/>
    <s v="USD"/>
    <n v="1443711623"/>
    <n v="1440687623"/>
    <b v="0"/>
    <n v="204"/>
    <b v="1"/>
    <n v="1.5620000000000001"/>
    <n v="38.284313725490193"/>
    <x v="1"/>
  </r>
  <r>
    <x v="0"/>
    <x v="1"/>
    <s v="GBP"/>
    <n v="1443808800"/>
    <n v="1441120910"/>
    <b v="0"/>
    <n v="46"/>
    <b v="1"/>
    <n v="1.0315000000000001"/>
    <n v="44.847826086956523"/>
    <x v="1"/>
  </r>
  <r>
    <x v="0"/>
    <x v="1"/>
    <s v="GBP"/>
    <n v="1450612740"/>
    <n v="1448040425"/>
    <b v="0"/>
    <n v="17"/>
    <b v="1"/>
    <n v="1.5333333333333334"/>
    <n v="13.529411764705882"/>
    <x v="1"/>
  </r>
  <r>
    <x v="0"/>
    <x v="5"/>
    <s v="CAD"/>
    <n v="1416211140"/>
    <n v="1413016216"/>
    <b v="0"/>
    <n v="28"/>
    <b v="1"/>
    <n v="1.8044444444444445"/>
    <n v="43.5"/>
    <x v="1"/>
  </r>
  <r>
    <x v="0"/>
    <x v="1"/>
    <s v="GBP"/>
    <n v="1471428340"/>
    <n v="1469009140"/>
    <b v="0"/>
    <n v="83"/>
    <b v="1"/>
    <n v="1.2845"/>
    <n v="30.951807228915662"/>
    <x v="1"/>
  </r>
  <r>
    <x v="0"/>
    <x v="0"/>
    <s v="USD"/>
    <n v="1473358122"/>
    <n v="1471543722"/>
    <b v="0"/>
    <n v="13"/>
    <b v="1"/>
    <n v="1.1966666666666668"/>
    <n v="55.230769230769234"/>
    <x v="1"/>
  </r>
  <r>
    <x v="0"/>
    <x v="1"/>
    <s v="GBP"/>
    <n v="1466899491"/>
    <n v="1464307491"/>
    <b v="0"/>
    <n v="8"/>
    <b v="1"/>
    <n v="1.23"/>
    <n v="46.125"/>
    <x v="1"/>
  </r>
  <r>
    <x v="0"/>
    <x v="1"/>
    <s v="GBP"/>
    <n v="1441042275"/>
    <n v="1438882275"/>
    <b v="0"/>
    <n v="32"/>
    <b v="1"/>
    <n v="1.05"/>
    <n v="39.375"/>
    <x v="1"/>
  </r>
  <r>
    <x v="0"/>
    <x v="0"/>
    <s v="USD"/>
    <n v="1410099822"/>
    <n v="1404915822"/>
    <b v="0"/>
    <n v="85"/>
    <b v="1"/>
    <n v="1.0223636363636364"/>
    <n v="66.152941176470591"/>
    <x v="1"/>
  </r>
  <r>
    <x v="0"/>
    <x v="12"/>
    <s v="EUR"/>
    <n v="1435255659"/>
    <n v="1432663659"/>
    <b v="0"/>
    <n v="29"/>
    <b v="1"/>
    <n v="1.0466666666666666"/>
    <n v="54.137931034482762"/>
    <x v="1"/>
  </r>
  <r>
    <x v="0"/>
    <x v="0"/>
    <s v="USD"/>
    <n v="1425758257"/>
    <n v="1423166257"/>
    <b v="0"/>
    <n v="24"/>
    <b v="1"/>
    <n v="1"/>
    <n v="104.16666666666667"/>
    <x v="1"/>
  </r>
  <r>
    <x v="0"/>
    <x v="0"/>
    <s v="USD"/>
    <n v="1428780159"/>
    <n v="1426188159"/>
    <b v="0"/>
    <n v="8"/>
    <b v="1"/>
    <n v="1.004"/>
    <n v="31.375"/>
    <x v="1"/>
  </r>
  <r>
    <x v="0"/>
    <x v="0"/>
    <s v="USD"/>
    <n v="1427860740"/>
    <n v="1426002684"/>
    <b v="0"/>
    <n v="19"/>
    <b v="1"/>
    <n v="1.0227272727272727"/>
    <n v="59.210526315789473"/>
    <x v="1"/>
  </r>
  <r>
    <x v="0"/>
    <x v="0"/>
    <s v="USD"/>
    <n v="1463198340"/>
    <n v="1461117201"/>
    <b v="0"/>
    <n v="336"/>
    <b v="1"/>
    <n v="1.1440928571428572"/>
    <n v="119.17633928571429"/>
    <x v="1"/>
  </r>
  <r>
    <x v="0"/>
    <x v="0"/>
    <s v="USD"/>
    <n v="1457139600"/>
    <n v="1455230214"/>
    <b v="0"/>
    <n v="13"/>
    <b v="1"/>
    <n v="1.019047619047619"/>
    <n v="164.61538461538461"/>
    <x v="1"/>
  </r>
  <r>
    <x v="0"/>
    <x v="1"/>
    <s v="GBP"/>
    <n v="1441358873"/>
    <n v="1438939673"/>
    <b v="0"/>
    <n v="42"/>
    <b v="1"/>
    <n v="1.02"/>
    <n v="24.285714285714285"/>
    <x v="1"/>
  </r>
  <r>
    <x v="0"/>
    <x v="1"/>
    <s v="GBP"/>
    <n v="1462224398"/>
    <n v="1459632398"/>
    <b v="0"/>
    <n v="64"/>
    <b v="1"/>
    <n v="1.048"/>
    <n v="40.9375"/>
    <x v="1"/>
  </r>
  <r>
    <x v="0"/>
    <x v="0"/>
    <s v="USD"/>
    <n v="1400796420"/>
    <n v="1398342170"/>
    <b v="0"/>
    <n v="25"/>
    <b v="1"/>
    <n v="1.0183333333333333"/>
    <n v="61.1"/>
    <x v="1"/>
  </r>
  <r>
    <x v="0"/>
    <x v="1"/>
    <s v="GBP"/>
    <n v="1403964324"/>
    <n v="1401372324"/>
    <b v="0"/>
    <n v="20"/>
    <b v="1"/>
    <n v="1"/>
    <n v="38.65"/>
    <x v="1"/>
  </r>
  <r>
    <x v="0"/>
    <x v="0"/>
    <s v="USD"/>
    <n v="1439337600"/>
    <n v="1436575280"/>
    <b v="0"/>
    <n v="104"/>
    <b v="1"/>
    <n v="1.0627272727272727"/>
    <n v="56.20192307692308"/>
    <x v="1"/>
  </r>
  <r>
    <x v="0"/>
    <x v="0"/>
    <s v="USD"/>
    <n v="1423674000"/>
    <n v="1421025159"/>
    <b v="0"/>
    <n v="53"/>
    <b v="1"/>
    <n v="1.1342219999999998"/>
    <n v="107.00207547169811"/>
    <x v="1"/>
  </r>
  <r>
    <x v="0"/>
    <x v="13"/>
    <s v="EUR"/>
    <n v="1479382594"/>
    <n v="1476786994"/>
    <b v="0"/>
    <n v="14"/>
    <b v="1"/>
    <n v="1"/>
    <n v="171.42857142857142"/>
    <x v="1"/>
  </r>
  <r>
    <x v="0"/>
    <x v="1"/>
    <s v="GBP"/>
    <n v="1408289724"/>
    <n v="1403105724"/>
    <b v="0"/>
    <n v="20"/>
    <b v="1"/>
    <n v="1.0045454545454546"/>
    <n v="110.5"/>
    <x v="1"/>
  </r>
  <r>
    <x v="0"/>
    <x v="0"/>
    <s v="USD"/>
    <n v="1399271911"/>
    <n v="1396334311"/>
    <b v="0"/>
    <n v="558"/>
    <b v="1"/>
    <n v="1.0003599999999999"/>
    <n v="179.27598566308242"/>
    <x v="1"/>
  </r>
  <r>
    <x v="0"/>
    <x v="1"/>
    <s v="GBP"/>
    <n v="1435352400"/>
    <n v="1431718575"/>
    <b v="0"/>
    <n v="22"/>
    <b v="1"/>
    <n v="1.44"/>
    <n v="22.90909090909091"/>
    <x v="1"/>
  </r>
  <r>
    <x v="0"/>
    <x v="2"/>
    <s v="AUD"/>
    <n v="1438333080"/>
    <n v="1436408308"/>
    <b v="0"/>
    <n v="24"/>
    <b v="1"/>
    <n v="1.0349999999999999"/>
    <n v="43.125"/>
    <x v="1"/>
  </r>
  <r>
    <x v="0"/>
    <x v="5"/>
    <s v="CAD"/>
    <n v="1432694700"/>
    <n v="1429651266"/>
    <b v="0"/>
    <n v="74"/>
    <b v="1"/>
    <n v="1.0843750000000001"/>
    <n v="46.891891891891895"/>
    <x v="1"/>
  </r>
  <r>
    <x v="0"/>
    <x v="0"/>
    <s v="USD"/>
    <n v="1438799760"/>
    <n v="1437236378"/>
    <b v="0"/>
    <n v="54"/>
    <b v="1"/>
    <n v="1.024"/>
    <n v="47.407407407407405"/>
    <x v="1"/>
  </r>
  <r>
    <x v="0"/>
    <x v="1"/>
    <s v="GBP"/>
    <n v="1457906400"/>
    <n v="1457115427"/>
    <b v="0"/>
    <n v="31"/>
    <b v="1"/>
    <n v="1.4888888888888889"/>
    <n v="15.129032258064516"/>
    <x v="1"/>
  </r>
  <r>
    <x v="0"/>
    <x v="1"/>
    <s v="GBP"/>
    <n v="1470078000"/>
    <n v="1467648456"/>
    <b v="0"/>
    <n v="25"/>
    <b v="1"/>
    <n v="1.0549000000000002"/>
    <n v="21.098000000000003"/>
    <x v="1"/>
  </r>
  <r>
    <x v="0"/>
    <x v="1"/>
    <s v="GBP"/>
    <n v="1444060800"/>
    <n v="1440082649"/>
    <b v="0"/>
    <n v="17"/>
    <b v="1"/>
    <n v="1.0049999999999999"/>
    <n v="59.117647058823529"/>
    <x v="1"/>
  </r>
  <r>
    <x v="0"/>
    <x v="0"/>
    <s v="USD"/>
    <n v="1420048208"/>
    <n v="1417456208"/>
    <b v="0"/>
    <n v="12"/>
    <b v="1"/>
    <n v="1.3055555555555556"/>
    <n v="97.916666666666671"/>
    <x v="1"/>
  </r>
  <r>
    <x v="0"/>
    <x v="1"/>
    <s v="GBP"/>
    <n v="1422015083"/>
    <n v="1419423083"/>
    <b v="0"/>
    <n v="38"/>
    <b v="1"/>
    <n v="1.0475000000000001"/>
    <n v="55.131578947368418"/>
    <x v="1"/>
  </r>
  <r>
    <x v="0"/>
    <x v="1"/>
    <s v="GBP"/>
    <n v="1433964444"/>
    <n v="1431372444"/>
    <b v="0"/>
    <n v="41"/>
    <b v="1"/>
    <n v="1.0880000000000001"/>
    <n v="26.536585365853657"/>
    <x v="1"/>
  </r>
  <r>
    <x v="0"/>
    <x v="0"/>
    <s v="USD"/>
    <n v="1410975994"/>
    <n v="1408383994"/>
    <b v="0"/>
    <n v="19"/>
    <b v="1"/>
    <n v="1.1100000000000001"/>
    <n v="58.421052631578945"/>
    <x v="1"/>
  </r>
  <r>
    <x v="0"/>
    <x v="0"/>
    <s v="USD"/>
    <n v="1420734696"/>
    <n v="1418142696"/>
    <b v="0"/>
    <n v="41"/>
    <b v="1"/>
    <n v="1.0047999999999999"/>
    <n v="122.53658536585365"/>
    <x v="1"/>
  </r>
  <r>
    <x v="0"/>
    <x v="0"/>
    <s v="USD"/>
    <n v="1420009200"/>
    <n v="1417593483"/>
    <b v="0"/>
    <n v="26"/>
    <b v="1"/>
    <n v="1.1435"/>
    <n v="87.961538461538467"/>
    <x v="1"/>
  </r>
  <r>
    <x v="0"/>
    <x v="1"/>
    <s v="GBP"/>
    <n v="1414701413"/>
    <n v="1412109413"/>
    <b v="0"/>
    <n v="25"/>
    <b v="1"/>
    <n v="1.2206666666666666"/>
    <n v="73.239999999999995"/>
    <x v="1"/>
  </r>
  <r>
    <x v="0"/>
    <x v="1"/>
    <s v="GBP"/>
    <n v="1434894082"/>
    <n v="1432302082"/>
    <b v="0"/>
    <n v="9"/>
    <b v="1"/>
    <n v="1"/>
    <n v="55.555555555555557"/>
    <x v="1"/>
  </r>
  <r>
    <x v="0"/>
    <x v="1"/>
    <s v="GBP"/>
    <n v="1415440846"/>
    <n v="1412845246"/>
    <b v="0"/>
    <n v="78"/>
    <b v="1"/>
    <n v="1.028"/>
    <n v="39.53846153846154"/>
    <x v="1"/>
  </r>
  <r>
    <x v="0"/>
    <x v="0"/>
    <s v="USD"/>
    <n v="1415921848"/>
    <n v="1413326248"/>
    <b v="0"/>
    <n v="45"/>
    <b v="1"/>
    <n v="1.0612068965517241"/>
    <n v="136.77777777777777"/>
    <x v="1"/>
  </r>
  <r>
    <x v="0"/>
    <x v="0"/>
    <s v="USD"/>
    <n v="1470887940"/>
    <n v="1468176527"/>
    <b v="0"/>
    <n v="102"/>
    <b v="1"/>
    <n v="1.0133000000000001"/>
    <n v="99.343137254901961"/>
    <x v="1"/>
  </r>
  <r>
    <x v="0"/>
    <x v="0"/>
    <s v="USD"/>
    <n v="1480947054"/>
    <n v="1475759454"/>
    <b v="0"/>
    <n v="5"/>
    <b v="1"/>
    <n v="1"/>
    <n v="20"/>
    <x v="1"/>
  </r>
  <r>
    <x v="0"/>
    <x v="0"/>
    <s v="USD"/>
    <n v="1430029680"/>
    <n v="1427741583"/>
    <b v="0"/>
    <n v="27"/>
    <b v="1"/>
    <n v="1.3"/>
    <n v="28.888888888888889"/>
    <x v="1"/>
  </r>
  <r>
    <x v="0"/>
    <x v="1"/>
    <s v="GBP"/>
    <n v="1462037777"/>
    <n v="1459445777"/>
    <b v="0"/>
    <n v="37"/>
    <b v="1"/>
    <n v="1.0001333333333333"/>
    <n v="40.545945945945945"/>
    <x v="1"/>
  </r>
  <r>
    <x v="0"/>
    <x v="1"/>
    <s v="GBP"/>
    <n v="1459444656"/>
    <n v="1456856256"/>
    <b v="0"/>
    <n v="14"/>
    <b v="1"/>
    <n v="1"/>
    <n v="35.714285714285715"/>
    <x v="1"/>
  </r>
  <r>
    <x v="0"/>
    <x v="0"/>
    <s v="USD"/>
    <n v="1425185940"/>
    <n v="1421900022"/>
    <b v="0"/>
    <n v="27"/>
    <b v="1"/>
    <n v="1.1388888888888888"/>
    <n v="37.962962962962962"/>
    <x v="1"/>
  </r>
  <r>
    <x v="0"/>
    <x v="1"/>
    <s v="GBP"/>
    <n v="1406719110"/>
    <n v="1405509510"/>
    <b v="0"/>
    <n v="45"/>
    <b v="1"/>
    <n v="1"/>
    <n v="33.333333333333336"/>
    <x v="1"/>
  </r>
  <r>
    <x v="0"/>
    <x v="0"/>
    <s v="USD"/>
    <n v="1459822682"/>
    <n v="1458613082"/>
    <b v="0"/>
    <n v="49"/>
    <b v="1"/>
    <n v="2.87"/>
    <n v="58.571428571428569"/>
    <x v="1"/>
  </r>
  <r>
    <x v="0"/>
    <x v="0"/>
    <s v="USD"/>
    <n v="1460970805"/>
    <n v="1455790405"/>
    <b v="0"/>
    <n v="24"/>
    <b v="1"/>
    <n v="1.085"/>
    <n v="135.625"/>
    <x v="1"/>
  </r>
  <r>
    <x v="0"/>
    <x v="1"/>
    <s v="GBP"/>
    <n v="1436772944"/>
    <n v="1434180944"/>
    <b v="0"/>
    <n v="112"/>
    <b v="1"/>
    <n v="1.155"/>
    <n v="30.9375"/>
    <x v="1"/>
  </r>
  <r>
    <x v="0"/>
    <x v="0"/>
    <s v="USD"/>
    <n v="1419181890"/>
    <n v="1416589890"/>
    <b v="0"/>
    <n v="23"/>
    <b v="1"/>
    <n v="1.1911764705882353"/>
    <n v="176.08695652173913"/>
    <x v="1"/>
  </r>
  <r>
    <x v="0"/>
    <x v="0"/>
    <s v="USD"/>
    <n v="1474649070"/>
    <n v="1469465070"/>
    <b v="0"/>
    <n v="54"/>
    <b v="1"/>
    <n v="1.0942666666666667"/>
    <n v="151.9814814814815"/>
    <x v="1"/>
  </r>
  <r>
    <x v="0"/>
    <x v="1"/>
    <s v="GBP"/>
    <n v="1467054000"/>
    <n v="1463144254"/>
    <b v="0"/>
    <n v="28"/>
    <b v="1"/>
    <n v="1.266"/>
    <n v="22.607142857142858"/>
    <x v="1"/>
  </r>
  <r>
    <x v="0"/>
    <x v="1"/>
    <s v="GBP"/>
    <n v="1430348400"/>
    <n v="1428436410"/>
    <b v="0"/>
    <n v="11"/>
    <b v="1"/>
    <n v="1.0049999999999999"/>
    <n v="18.272727272727273"/>
    <x v="1"/>
  </r>
  <r>
    <x v="0"/>
    <x v="0"/>
    <s v="USD"/>
    <n v="1432654347"/>
    <n v="1430494347"/>
    <b v="0"/>
    <n v="62"/>
    <b v="1"/>
    <n v="1.2749999999999999"/>
    <n v="82.258064516129039"/>
    <x v="1"/>
  </r>
  <r>
    <x v="0"/>
    <x v="1"/>
    <s v="GBP"/>
    <n v="1413792034"/>
    <n v="1411200034"/>
    <b v="0"/>
    <n v="73"/>
    <b v="1"/>
    <n v="1.0005999999999999"/>
    <n v="68.534246575342465"/>
    <x v="1"/>
  </r>
  <r>
    <x v="0"/>
    <x v="0"/>
    <s v="USD"/>
    <n v="1422075540"/>
    <n v="1419979544"/>
    <b v="0"/>
    <n v="18"/>
    <b v="1"/>
    <n v="1.75"/>
    <n v="68.055555555555557"/>
    <x v="1"/>
  </r>
  <r>
    <x v="0"/>
    <x v="0"/>
    <s v="USD"/>
    <n v="1423630740"/>
    <n v="1418673307"/>
    <b v="0"/>
    <n v="35"/>
    <b v="1"/>
    <n v="1.2725"/>
    <n v="72.714285714285708"/>
    <x v="1"/>
  </r>
  <r>
    <x v="0"/>
    <x v="0"/>
    <s v="USD"/>
    <n v="1420489560"/>
    <n v="1417469639"/>
    <b v="0"/>
    <n v="43"/>
    <b v="1"/>
    <n v="1.1063333333333334"/>
    <n v="77.186046511627907"/>
    <x v="1"/>
  </r>
  <r>
    <x v="0"/>
    <x v="0"/>
    <s v="USD"/>
    <n v="1472952982"/>
    <n v="1470792982"/>
    <b v="0"/>
    <n v="36"/>
    <b v="1"/>
    <n v="1.2593749999999999"/>
    <n v="55.972222222222221"/>
    <x v="1"/>
  </r>
  <r>
    <x v="0"/>
    <x v="0"/>
    <s v="USD"/>
    <n v="1426229940"/>
    <n v="1423959123"/>
    <b v="0"/>
    <n v="62"/>
    <b v="1"/>
    <n v="1.1850000000000001"/>
    <n v="49.693548387096776"/>
    <x v="1"/>
  </r>
  <r>
    <x v="0"/>
    <x v="5"/>
    <s v="CAD"/>
    <n v="1409072982"/>
    <n v="1407258582"/>
    <b v="0"/>
    <n v="15"/>
    <b v="1"/>
    <n v="1.0772727272727274"/>
    <n v="79"/>
    <x v="1"/>
  </r>
  <r>
    <x v="0"/>
    <x v="0"/>
    <s v="USD"/>
    <n v="1456984740"/>
    <n v="1455717790"/>
    <b v="0"/>
    <n v="33"/>
    <b v="1"/>
    <n v="1.026"/>
    <n v="77.727272727272734"/>
    <x v="1"/>
  </r>
  <r>
    <x v="0"/>
    <x v="0"/>
    <s v="USD"/>
    <n v="1409720340"/>
    <n v="1408129822"/>
    <b v="0"/>
    <n v="27"/>
    <b v="1"/>
    <n v="1.101"/>
    <n v="40.777777777777779"/>
    <x v="1"/>
  </r>
  <r>
    <x v="0"/>
    <x v="0"/>
    <s v="USD"/>
    <n v="1440892800"/>
    <n v="1438715077"/>
    <b v="0"/>
    <n v="17"/>
    <b v="1"/>
    <n v="2.02"/>
    <n v="59.411764705882355"/>
    <x v="1"/>
  </r>
  <r>
    <x v="0"/>
    <x v="0"/>
    <s v="USD"/>
    <n v="1476390164"/>
    <n v="1473970964"/>
    <b v="0"/>
    <n v="4"/>
    <b v="1"/>
    <n v="1.3"/>
    <n v="3.25"/>
    <x v="1"/>
  </r>
  <r>
    <x v="0"/>
    <x v="1"/>
    <s v="GBP"/>
    <n v="1421452682"/>
    <n v="1418860682"/>
    <b v="0"/>
    <n v="53"/>
    <b v="1"/>
    <n v="1.0435000000000001"/>
    <n v="39.377358490566039"/>
    <x v="1"/>
  </r>
  <r>
    <x v="0"/>
    <x v="0"/>
    <s v="USD"/>
    <n v="1463520479"/>
    <n v="1458336479"/>
    <b v="0"/>
    <n v="49"/>
    <b v="1"/>
    <n v="1.0004999999999999"/>
    <n v="81.673469387755105"/>
    <x v="1"/>
  </r>
  <r>
    <x v="0"/>
    <x v="0"/>
    <s v="USD"/>
    <n v="1446759880"/>
    <n v="1444164280"/>
    <b v="0"/>
    <n v="57"/>
    <b v="1"/>
    <n v="1.7066666666666668"/>
    <n v="44.912280701754383"/>
    <x v="1"/>
  </r>
  <r>
    <x v="0"/>
    <x v="0"/>
    <s v="USD"/>
    <n v="1461913140"/>
    <n v="1461370956"/>
    <b v="0"/>
    <n v="69"/>
    <b v="1"/>
    <n v="1.1283333333333334"/>
    <n v="49.05797101449275"/>
    <x v="1"/>
  </r>
  <r>
    <x v="0"/>
    <x v="1"/>
    <s v="GBP"/>
    <n v="1455390126"/>
    <n v="1452798126"/>
    <b v="0"/>
    <n v="15"/>
    <b v="1"/>
    <n v="1.84"/>
    <n v="30.666666666666668"/>
    <x v="1"/>
  </r>
  <r>
    <x v="0"/>
    <x v="1"/>
    <s v="GBP"/>
    <n v="1471185057"/>
    <n v="1468593057"/>
    <b v="0"/>
    <n v="64"/>
    <b v="1"/>
    <n v="1.3026666666666666"/>
    <n v="61.0625"/>
    <x v="1"/>
  </r>
  <r>
    <x v="0"/>
    <x v="1"/>
    <s v="GBP"/>
    <n v="1450137600"/>
    <n v="1448924882"/>
    <b v="0"/>
    <n v="20"/>
    <b v="1"/>
    <n v="1.0545454545454545"/>
    <n v="29"/>
    <x v="1"/>
  </r>
  <r>
    <x v="0"/>
    <x v="1"/>
    <s v="GBP"/>
    <n v="1466172000"/>
    <n v="1463418090"/>
    <b v="0"/>
    <n v="27"/>
    <b v="1"/>
    <n v="1"/>
    <n v="29.62962962962963"/>
    <x v="1"/>
  </r>
  <r>
    <x v="0"/>
    <x v="1"/>
    <s v="GBP"/>
    <n v="1459378085"/>
    <n v="1456789685"/>
    <b v="0"/>
    <n v="21"/>
    <b v="1"/>
    <n v="1.5331632653061225"/>
    <n v="143.0952380952381"/>
    <x v="1"/>
  </r>
  <r>
    <x v="0"/>
    <x v="1"/>
    <s v="GBP"/>
    <n v="1439806936"/>
    <n v="1437214936"/>
    <b v="0"/>
    <n v="31"/>
    <b v="1"/>
    <n v="1.623"/>
    <n v="52.354838709677416"/>
    <x v="1"/>
  </r>
  <r>
    <x v="0"/>
    <x v="1"/>
    <s v="GBP"/>
    <n v="1428483201"/>
    <n v="1425891201"/>
    <b v="0"/>
    <n v="51"/>
    <b v="1"/>
    <n v="1.36"/>
    <n v="66.666666666666671"/>
    <x v="1"/>
  </r>
  <r>
    <x v="0"/>
    <x v="5"/>
    <s v="CAD"/>
    <n v="1402334811"/>
    <n v="1401470811"/>
    <b v="0"/>
    <n v="57"/>
    <b v="1"/>
    <n v="1.444"/>
    <n v="126.66666666666667"/>
    <x v="1"/>
  </r>
  <r>
    <x v="0"/>
    <x v="0"/>
    <s v="USD"/>
    <n v="1403964574"/>
    <n v="1401372574"/>
    <b v="0"/>
    <n v="20"/>
    <b v="1"/>
    <n v="1"/>
    <n v="62.5"/>
    <x v="1"/>
  </r>
  <r>
    <x v="0"/>
    <x v="0"/>
    <s v="USD"/>
    <n v="1434675616"/>
    <n v="1432083616"/>
    <b v="0"/>
    <n v="71"/>
    <b v="1"/>
    <n v="1.008"/>
    <n v="35.492957746478872"/>
    <x v="1"/>
  </r>
  <r>
    <x v="0"/>
    <x v="1"/>
    <s v="GBP"/>
    <n v="1449756896"/>
    <n v="1447164896"/>
    <b v="0"/>
    <n v="72"/>
    <b v="1"/>
    <n v="1.0680000000000001"/>
    <n v="37.083333333333336"/>
    <x v="1"/>
  </r>
  <r>
    <x v="0"/>
    <x v="1"/>
    <s v="GBP"/>
    <n v="1426801664"/>
    <n v="1424213264"/>
    <b v="0"/>
    <n v="45"/>
    <b v="1"/>
    <n v="1.248"/>
    <n v="69.333333333333329"/>
    <x v="1"/>
  </r>
  <r>
    <x v="0"/>
    <x v="1"/>
    <s v="GBP"/>
    <n v="1488240000"/>
    <n v="1486996729"/>
    <b v="0"/>
    <n v="51"/>
    <b v="1"/>
    <n v="1.1891891891891893"/>
    <n v="17.254901960784313"/>
    <x v="1"/>
  </r>
  <r>
    <x v="0"/>
    <x v="1"/>
    <s v="GBP"/>
    <n v="1433343850"/>
    <n v="1430751850"/>
    <b v="0"/>
    <n v="56"/>
    <b v="1"/>
    <n v="1.01"/>
    <n v="36.071428571428569"/>
    <x v="1"/>
  </r>
  <r>
    <x v="0"/>
    <x v="0"/>
    <s v="USD"/>
    <n v="1479592800"/>
    <n v="1476760226"/>
    <b v="0"/>
    <n v="17"/>
    <b v="1"/>
    <n v="1.1299999999999999"/>
    <n v="66.470588235294116"/>
    <x v="1"/>
  </r>
  <r>
    <x v="0"/>
    <x v="0"/>
    <s v="USD"/>
    <n v="1425528000"/>
    <n v="1422916261"/>
    <b v="0"/>
    <n v="197"/>
    <b v="1"/>
    <n v="1.0519047619047619"/>
    <n v="56.065989847715734"/>
    <x v="1"/>
  </r>
  <r>
    <x v="0"/>
    <x v="0"/>
    <s v="USD"/>
    <n v="1475269200"/>
    <n v="1473200844"/>
    <b v="0"/>
    <n v="70"/>
    <b v="1"/>
    <n v="1.0973333333333333"/>
    <n v="47.028571428571432"/>
    <x v="1"/>
  </r>
  <r>
    <x v="0"/>
    <x v="0"/>
    <s v="USD"/>
    <n v="1411874580"/>
    <n v="1409030371"/>
    <b v="0"/>
    <n v="21"/>
    <b v="1"/>
    <n v="1.00099"/>
    <n v="47.666190476190479"/>
    <x v="1"/>
  </r>
  <r>
    <x v="0"/>
    <x v="0"/>
    <s v="USD"/>
    <n v="1406358000"/>
    <n v="1404841270"/>
    <b v="0"/>
    <n v="34"/>
    <b v="1"/>
    <n v="1.2"/>
    <n v="88.235294117647058"/>
    <x v="1"/>
  </r>
  <r>
    <x v="0"/>
    <x v="0"/>
    <s v="USD"/>
    <n v="1471977290"/>
    <n v="1466793290"/>
    <b v="0"/>
    <n v="39"/>
    <b v="1"/>
    <n v="1.0493333333333332"/>
    <n v="80.717948717948715"/>
    <x v="1"/>
  </r>
  <r>
    <x v="0"/>
    <x v="1"/>
    <s v="GBP"/>
    <n v="1435851577"/>
    <n v="1433259577"/>
    <b v="0"/>
    <n v="78"/>
    <b v="1"/>
    <n v="1.0266666666666666"/>
    <n v="39.487179487179489"/>
    <x v="1"/>
  </r>
  <r>
    <x v="0"/>
    <x v="1"/>
    <s v="GBP"/>
    <n v="1408204857"/>
    <n v="1406390457"/>
    <b v="0"/>
    <n v="48"/>
    <b v="1"/>
    <n v="1.0182500000000001"/>
    <n v="84.854166666666671"/>
    <x v="1"/>
  </r>
  <r>
    <x v="0"/>
    <x v="0"/>
    <s v="USD"/>
    <n v="1463803140"/>
    <n v="1459446487"/>
    <b v="0"/>
    <n v="29"/>
    <b v="1"/>
    <n v="1"/>
    <n v="68.965517241379317"/>
    <x v="1"/>
  </r>
  <r>
    <x v="2"/>
    <x v="0"/>
    <s v="USD"/>
    <n v="1450040396"/>
    <n v="1444852796"/>
    <b v="0"/>
    <n v="0"/>
    <b v="0"/>
    <n v="0"/>
    <n v="0"/>
    <x v="1"/>
  </r>
  <r>
    <x v="2"/>
    <x v="0"/>
    <s v="USD"/>
    <n v="1462467600"/>
    <n v="1457403364"/>
    <b v="0"/>
    <n v="2"/>
    <b v="0"/>
    <n v="1.9999999999999999E-6"/>
    <n v="1"/>
    <x v="1"/>
  </r>
  <r>
    <x v="2"/>
    <x v="1"/>
    <s v="GBP"/>
    <n v="1417295990"/>
    <n v="1414700390"/>
    <b v="0"/>
    <n v="1"/>
    <b v="0"/>
    <n v="3.3333333333333332E-4"/>
    <n v="1"/>
    <x v="1"/>
  </r>
  <r>
    <x v="2"/>
    <x v="0"/>
    <s v="USD"/>
    <n v="1411444740"/>
    <n v="1409335497"/>
    <b v="0"/>
    <n v="59"/>
    <b v="0"/>
    <n v="0.51023391812865493"/>
    <n v="147.88135593220338"/>
    <x v="1"/>
  </r>
  <r>
    <x v="2"/>
    <x v="1"/>
    <s v="GBP"/>
    <n v="1416781749"/>
    <n v="1415053749"/>
    <b v="0"/>
    <n v="1"/>
    <b v="0"/>
    <n v="0.2"/>
    <n v="100"/>
    <x v="1"/>
  </r>
  <r>
    <x v="2"/>
    <x v="0"/>
    <s v="USD"/>
    <n v="1479517200"/>
    <n v="1475765867"/>
    <b v="0"/>
    <n v="31"/>
    <b v="0"/>
    <n v="0.35239999999999999"/>
    <n v="56.838709677419352"/>
    <x v="1"/>
  </r>
  <r>
    <x v="2"/>
    <x v="5"/>
    <s v="CAD"/>
    <n v="1484366340"/>
    <n v="1480219174"/>
    <b v="0"/>
    <n v="18"/>
    <b v="0"/>
    <n v="4.2466666666666666E-2"/>
    <n v="176.94444444444446"/>
    <x v="1"/>
  </r>
  <r>
    <x v="2"/>
    <x v="0"/>
    <s v="USD"/>
    <n v="1461186676"/>
    <n v="1458594676"/>
    <b v="0"/>
    <n v="10"/>
    <b v="0"/>
    <n v="0.36457142857142855"/>
    <n v="127.6"/>
    <x v="1"/>
  </r>
  <r>
    <x v="2"/>
    <x v="0"/>
    <s v="USD"/>
    <n v="1442248829"/>
    <n v="1439224829"/>
    <b v="0"/>
    <n v="0"/>
    <b v="0"/>
    <n v="0"/>
    <n v="0"/>
    <x v="1"/>
  </r>
  <r>
    <x v="2"/>
    <x v="0"/>
    <s v="USD"/>
    <n v="1420130935"/>
    <n v="1417538935"/>
    <b v="0"/>
    <n v="14"/>
    <b v="0"/>
    <n v="0.30866666666666664"/>
    <n v="66.142857142857139"/>
    <x v="1"/>
  </r>
  <r>
    <x v="2"/>
    <x v="5"/>
    <s v="CAD"/>
    <n v="1429456132"/>
    <n v="1424275732"/>
    <b v="0"/>
    <n v="2"/>
    <b v="0"/>
    <n v="6.545454545454546E-2"/>
    <n v="108"/>
    <x v="1"/>
  </r>
  <r>
    <x v="2"/>
    <x v="0"/>
    <s v="USD"/>
    <n v="1475853060"/>
    <n v="1470672906"/>
    <b v="0"/>
    <n v="1"/>
    <b v="0"/>
    <n v="4.0000000000000003E-5"/>
    <n v="1"/>
    <x v="1"/>
  </r>
  <r>
    <x v="2"/>
    <x v="0"/>
    <s v="USD"/>
    <n v="1431283530"/>
    <n v="1428691530"/>
    <b v="0"/>
    <n v="3"/>
    <b v="0"/>
    <n v="5.5E-2"/>
    <n v="18.333333333333332"/>
    <x v="1"/>
  </r>
  <r>
    <x v="2"/>
    <x v="0"/>
    <s v="USD"/>
    <n v="1412485200"/>
    <n v="1410966179"/>
    <b v="0"/>
    <n v="0"/>
    <b v="0"/>
    <n v="0"/>
    <n v="0"/>
    <x v="1"/>
  </r>
  <r>
    <x v="2"/>
    <x v="12"/>
    <s v="EUR"/>
    <n v="1448902800"/>
    <n v="1445369727"/>
    <b v="0"/>
    <n v="2"/>
    <b v="0"/>
    <n v="2.1428571428571429E-2"/>
    <n v="7.5"/>
    <x v="1"/>
  </r>
  <r>
    <x v="2"/>
    <x v="0"/>
    <s v="USD"/>
    <n v="1447734439"/>
    <n v="1444274839"/>
    <b v="0"/>
    <n v="0"/>
    <b v="0"/>
    <n v="0"/>
    <n v="0"/>
    <x v="1"/>
  </r>
  <r>
    <x v="2"/>
    <x v="0"/>
    <s v="USD"/>
    <n v="1457413140"/>
    <n v="1454996887"/>
    <b v="0"/>
    <n v="12"/>
    <b v="0"/>
    <n v="0.16420000000000001"/>
    <n v="68.416666666666671"/>
    <x v="1"/>
  </r>
  <r>
    <x v="2"/>
    <x v="5"/>
    <s v="CAD"/>
    <n v="1479773838"/>
    <n v="1477178238"/>
    <b v="0"/>
    <n v="1"/>
    <b v="0"/>
    <n v="1E-3"/>
    <n v="1"/>
    <x v="1"/>
  </r>
  <r>
    <x v="2"/>
    <x v="0"/>
    <s v="USD"/>
    <n v="1434497400"/>
    <n v="1431770802"/>
    <b v="0"/>
    <n v="8"/>
    <b v="0"/>
    <n v="4.8099999999999997E-2"/>
    <n v="60.125"/>
    <x v="1"/>
  </r>
  <r>
    <x v="2"/>
    <x v="1"/>
    <s v="GBP"/>
    <n v="1475258327"/>
    <n v="1471370327"/>
    <b v="0"/>
    <n v="2"/>
    <b v="0"/>
    <n v="0.06"/>
    <n v="15"/>
    <x v="1"/>
  </r>
  <r>
    <x v="0"/>
    <x v="0"/>
    <s v="USD"/>
    <n v="1412492445"/>
    <n v="1409900445"/>
    <b v="0"/>
    <n v="73"/>
    <b v="1"/>
    <n v="1.003825"/>
    <n v="550.04109589041093"/>
    <x v="1"/>
  </r>
  <r>
    <x v="0"/>
    <x v="5"/>
    <s v="CAD"/>
    <n v="1402938394"/>
    <n v="1400691994"/>
    <b v="0"/>
    <n v="8"/>
    <b v="1"/>
    <n v="1.04"/>
    <n v="97.5"/>
    <x v="1"/>
  </r>
  <r>
    <x v="0"/>
    <x v="1"/>
    <s v="GBP"/>
    <n v="1454412584"/>
    <n v="1452598184"/>
    <b v="0"/>
    <n v="17"/>
    <b v="1"/>
    <n v="1"/>
    <n v="29.411764705882351"/>
    <x v="1"/>
  </r>
  <r>
    <x v="0"/>
    <x v="0"/>
    <s v="USD"/>
    <n v="1407686340"/>
    <n v="1404833442"/>
    <b v="0"/>
    <n v="9"/>
    <b v="1"/>
    <n v="1.04"/>
    <n v="57.777777777777779"/>
    <x v="1"/>
  </r>
  <r>
    <x v="0"/>
    <x v="5"/>
    <s v="CAD"/>
    <n v="1472097540"/>
    <n v="1471188502"/>
    <b v="0"/>
    <n v="17"/>
    <b v="1"/>
    <n v="2.5066666666666668"/>
    <n v="44.235294117647058"/>
    <x v="1"/>
  </r>
  <r>
    <x v="0"/>
    <x v="1"/>
    <s v="GBP"/>
    <n v="1438764207"/>
    <n v="1436172207"/>
    <b v="0"/>
    <n v="33"/>
    <b v="1"/>
    <n v="1.0049999999999999"/>
    <n v="60.909090909090907"/>
    <x v="1"/>
  </r>
  <r>
    <x v="0"/>
    <x v="1"/>
    <s v="GBP"/>
    <n v="1459702800"/>
    <n v="1457690386"/>
    <b v="0"/>
    <n v="38"/>
    <b v="1"/>
    <n v="1.744"/>
    <n v="68.84210526315789"/>
    <x v="1"/>
  </r>
  <r>
    <x v="0"/>
    <x v="0"/>
    <s v="USD"/>
    <n v="1437202740"/>
    <n v="1434654998"/>
    <b v="0"/>
    <n v="79"/>
    <b v="1"/>
    <n v="1.1626000000000001"/>
    <n v="73.582278481012665"/>
    <x v="1"/>
  </r>
  <r>
    <x v="0"/>
    <x v="16"/>
    <s v="CHF"/>
    <n v="1485989940"/>
    <n v="1483393836"/>
    <b v="0"/>
    <n v="46"/>
    <b v="1"/>
    <n v="1.0582"/>
    <n v="115.02173913043478"/>
    <x v="1"/>
  </r>
  <r>
    <x v="0"/>
    <x v="8"/>
    <s v="DKK"/>
    <n v="1464817320"/>
    <n v="1462806419"/>
    <b v="0"/>
    <n v="20"/>
    <b v="1"/>
    <n v="1.1074999999999999"/>
    <n v="110.75"/>
    <x v="1"/>
  </r>
  <r>
    <x v="0"/>
    <x v="0"/>
    <s v="USD"/>
    <n v="1404273540"/>
    <n v="1400272580"/>
    <b v="0"/>
    <n v="20"/>
    <b v="1"/>
    <n v="1.0066666666666666"/>
    <n v="75.5"/>
    <x v="1"/>
  </r>
  <r>
    <x v="0"/>
    <x v="0"/>
    <s v="USD"/>
    <n v="1426775940"/>
    <n v="1424414350"/>
    <b v="0"/>
    <n v="13"/>
    <b v="1"/>
    <n v="1.0203333333333333"/>
    <n v="235.46153846153845"/>
    <x v="1"/>
  </r>
  <r>
    <x v="0"/>
    <x v="1"/>
    <s v="GBP"/>
    <n v="1419368925"/>
    <n v="1417208925"/>
    <b v="0"/>
    <n v="22"/>
    <b v="1"/>
    <n v="1"/>
    <n v="11.363636363636363"/>
    <x v="1"/>
  </r>
  <r>
    <x v="0"/>
    <x v="0"/>
    <s v="USD"/>
    <n v="1460260800"/>
    <n v="1458336672"/>
    <b v="0"/>
    <n v="36"/>
    <b v="1"/>
    <n v="1.1100000000000001"/>
    <n v="92.5"/>
    <x v="1"/>
  </r>
  <r>
    <x v="0"/>
    <x v="5"/>
    <s v="CAD"/>
    <n v="1427775414"/>
    <n v="1425187014"/>
    <b v="0"/>
    <n v="40"/>
    <b v="1"/>
    <n v="1.0142500000000001"/>
    <n v="202.85"/>
    <x v="1"/>
  </r>
  <r>
    <x v="0"/>
    <x v="1"/>
    <s v="GBP"/>
    <n v="1482321030"/>
    <n v="1477133430"/>
    <b v="0"/>
    <n v="9"/>
    <b v="1"/>
    <n v="1.04"/>
    <n v="26"/>
    <x v="1"/>
  </r>
  <r>
    <x v="0"/>
    <x v="0"/>
    <s v="USD"/>
    <n v="1466056689"/>
    <n v="1464847089"/>
    <b v="0"/>
    <n v="19"/>
    <b v="1"/>
    <n v="1.09375"/>
    <n v="46.05263157894737"/>
    <x v="1"/>
  </r>
  <r>
    <x v="0"/>
    <x v="6"/>
    <s v="EUR"/>
    <n v="1446062040"/>
    <n v="1445109822"/>
    <b v="0"/>
    <n v="14"/>
    <b v="1"/>
    <n v="1.1516129032258065"/>
    <n v="51"/>
    <x v="1"/>
  </r>
  <r>
    <x v="0"/>
    <x v="0"/>
    <s v="USD"/>
    <n v="1406185200"/>
    <n v="1404337382"/>
    <b v="0"/>
    <n v="38"/>
    <b v="1"/>
    <n v="1"/>
    <n v="31.578947368421051"/>
    <x v="1"/>
  </r>
  <r>
    <x v="0"/>
    <x v="1"/>
    <s v="GBP"/>
    <n v="1437261419"/>
    <n v="1434669419"/>
    <b v="0"/>
    <n v="58"/>
    <b v="1"/>
    <n v="1.0317033333333334"/>
    <n v="53.363965517241382"/>
    <x v="1"/>
  </r>
  <r>
    <x v="0"/>
    <x v="0"/>
    <s v="USD"/>
    <n v="1437676380"/>
    <n v="1435670452"/>
    <b v="0"/>
    <n v="28"/>
    <b v="1"/>
    <n v="1.0349999999999999"/>
    <n v="36.964285714285715"/>
    <x v="1"/>
  </r>
  <r>
    <x v="0"/>
    <x v="1"/>
    <s v="GBP"/>
    <n v="1434039137"/>
    <n v="1431447137"/>
    <b v="0"/>
    <n v="17"/>
    <b v="1"/>
    <n v="1.3819999999999999"/>
    <n v="81.294117647058826"/>
    <x v="1"/>
  </r>
  <r>
    <x v="0"/>
    <x v="1"/>
    <s v="GBP"/>
    <n v="1433113200"/>
    <n v="1431951611"/>
    <b v="0"/>
    <n v="12"/>
    <b v="1"/>
    <n v="1.0954545454545455"/>
    <n v="20.083333333333332"/>
    <x v="1"/>
  </r>
  <r>
    <x v="0"/>
    <x v="0"/>
    <s v="USD"/>
    <n v="1405915140"/>
    <n v="1404140667"/>
    <b v="0"/>
    <n v="40"/>
    <b v="1"/>
    <n v="1.0085714285714287"/>
    <n v="88.25"/>
    <x v="1"/>
  </r>
  <r>
    <x v="0"/>
    <x v="1"/>
    <s v="GBP"/>
    <n v="1411771384"/>
    <n v="1409179384"/>
    <b v="0"/>
    <n v="57"/>
    <b v="1"/>
    <n v="1.0153333333333334"/>
    <n v="53.438596491228068"/>
    <x v="1"/>
  </r>
  <r>
    <x v="0"/>
    <x v="1"/>
    <s v="GBP"/>
    <n v="1415191920"/>
    <n v="1412233497"/>
    <b v="0"/>
    <n v="114"/>
    <b v="1"/>
    <n v="1.13625"/>
    <n v="39.868421052631582"/>
    <x v="1"/>
  </r>
  <r>
    <x v="0"/>
    <x v="12"/>
    <s v="EUR"/>
    <n v="1472936229"/>
    <n v="1467752229"/>
    <b v="0"/>
    <n v="31"/>
    <b v="1"/>
    <n v="1"/>
    <n v="145.16129032258064"/>
    <x v="1"/>
  </r>
  <r>
    <x v="0"/>
    <x v="1"/>
    <s v="GBP"/>
    <n v="1463353200"/>
    <n v="1462285182"/>
    <b v="0"/>
    <n v="3"/>
    <b v="1"/>
    <n v="1.4"/>
    <n v="23.333333333333332"/>
    <x v="1"/>
  </r>
  <r>
    <x v="0"/>
    <x v="0"/>
    <s v="USD"/>
    <n v="1410550484"/>
    <n v="1408995284"/>
    <b v="0"/>
    <n v="16"/>
    <b v="1"/>
    <n v="1.2875000000000001"/>
    <n v="64.375"/>
    <x v="1"/>
  </r>
  <r>
    <x v="0"/>
    <x v="0"/>
    <s v="USD"/>
    <n v="1404359940"/>
    <n v="1402580818"/>
    <b v="0"/>
    <n v="199"/>
    <b v="1"/>
    <n v="1.0290416666666666"/>
    <n v="62.052763819095475"/>
    <x v="1"/>
  </r>
  <r>
    <x v="0"/>
    <x v="1"/>
    <s v="GBP"/>
    <n v="1433076298"/>
    <n v="1430052298"/>
    <b v="0"/>
    <n v="31"/>
    <b v="1"/>
    <n v="1.0249999999999999"/>
    <n v="66.129032258064512"/>
    <x v="1"/>
  </r>
  <r>
    <x v="0"/>
    <x v="0"/>
    <s v="USD"/>
    <n v="1404190740"/>
    <n v="1401214581"/>
    <b v="0"/>
    <n v="30"/>
    <b v="1"/>
    <n v="1.101"/>
    <n v="73.400000000000006"/>
    <x v="1"/>
  </r>
  <r>
    <x v="0"/>
    <x v="0"/>
    <s v="USD"/>
    <n v="1475664834"/>
    <n v="1473850434"/>
    <b v="0"/>
    <n v="34"/>
    <b v="1"/>
    <n v="1.1276666666666666"/>
    <n v="99.5"/>
    <x v="1"/>
  </r>
  <r>
    <x v="0"/>
    <x v="0"/>
    <s v="USD"/>
    <n v="1452872290"/>
    <n v="1452008290"/>
    <b v="0"/>
    <n v="18"/>
    <b v="1"/>
    <n v="1.119"/>
    <n v="62.166666666666664"/>
    <x v="1"/>
  </r>
  <r>
    <x v="0"/>
    <x v="0"/>
    <s v="USD"/>
    <n v="1402901940"/>
    <n v="1399998418"/>
    <b v="0"/>
    <n v="67"/>
    <b v="1"/>
    <n v="1.3919999999999999"/>
    <n v="62.328358208955223"/>
    <x v="1"/>
  </r>
  <r>
    <x v="0"/>
    <x v="0"/>
    <s v="USD"/>
    <n v="1476931696"/>
    <n v="1474339696"/>
    <b v="0"/>
    <n v="66"/>
    <b v="1"/>
    <n v="1.1085714285714285"/>
    <n v="58.787878787878789"/>
    <x v="1"/>
  </r>
  <r>
    <x v="0"/>
    <x v="0"/>
    <s v="USD"/>
    <n v="1441167586"/>
    <n v="1438575586"/>
    <b v="0"/>
    <n v="23"/>
    <b v="1"/>
    <n v="1.3906666666666667"/>
    <n v="45.347826086956523"/>
    <x v="1"/>
  </r>
  <r>
    <x v="0"/>
    <x v="0"/>
    <s v="USD"/>
    <n v="1400533200"/>
    <n v="1398348859"/>
    <b v="0"/>
    <n v="126"/>
    <b v="1"/>
    <n v="1.0569999999999999"/>
    <n v="41.944444444444443"/>
    <x v="1"/>
  </r>
  <r>
    <x v="0"/>
    <x v="0"/>
    <s v="USD"/>
    <n v="1440820740"/>
    <n v="1439567660"/>
    <b v="0"/>
    <n v="6"/>
    <b v="1"/>
    <n v="1.0142857142857142"/>
    <n v="59.166666666666664"/>
    <x v="1"/>
  </r>
  <r>
    <x v="0"/>
    <x v="0"/>
    <s v="USD"/>
    <n v="1403846055"/>
    <n v="1401254055"/>
    <b v="0"/>
    <n v="25"/>
    <b v="1"/>
    <n v="1.0024500000000001"/>
    <n v="200.49"/>
    <x v="1"/>
  </r>
  <r>
    <x v="0"/>
    <x v="1"/>
    <s v="GBP"/>
    <n v="1407524004"/>
    <n v="1404932004"/>
    <b v="0"/>
    <n v="39"/>
    <b v="1"/>
    <n v="1.0916666666666666"/>
    <n v="83.974358974358978"/>
    <x v="1"/>
  </r>
  <r>
    <x v="0"/>
    <x v="0"/>
    <s v="USD"/>
    <n v="1434925500"/>
    <n v="1432410639"/>
    <b v="0"/>
    <n v="62"/>
    <b v="1"/>
    <n v="1.1833333333333333"/>
    <n v="57.258064516129032"/>
    <x v="1"/>
  </r>
  <r>
    <x v="0"/>
    <x v="0"/>
    <s v="USD"/>
    <n v="1417101683"/>
    <n v="1414506083"/>
    <b v="0"/>
    <n v="31"/>
    <b v="1"/>
    <n v="1.2"/>
    <n v="58.064516129032256"/>
    <x v="1"/>
  </r>
  <r>
    <x v="0"/>
    <x v="0"/>
    <s v="USD"/>
    <n v="1425272340"/>
    <n v="1421426929"/>
    <b v="0"/>
    <n v="274"/>
    <b v="1"/>
    <n v="1.2796000000000001"/>
    <n v="186.80291970802921"/>
    <x v="1"/>
  </r>
  <r>
    <x v="0"/>
    <x v="0"/>
    <s v="USD"/>
    <n v="1411084800"/>
    <n v="1410304179"/>
    <b v="0"/>
    <n v="17"/>
    <b v="1"/>
    <n v="1.26"/>
    <n v="74.117647058823536"/>
    <x v="1"/>
  </r>
  <r>
    <x v="0"/>
    <x v="1"/>
    <s v="GBP"/>
    <n v="1448922600"/>
    <n v="1446352529"/>
    <b v="0"/>
    <n v="14"/>
    <b v="1"/>
    <n v="1.2912912912912913"/>
    <n v="30.714285714285715"/>
    <x v="1"/>
  </r>
  <r>
    <x v="0"/>
    <x v="0"/>
    <s v="USD"/>
    <n v="1465178400"/>
    <n v="1461985967"/>
    <b v="0"/>
    <n v="60"/>
    <b v="1"/>
    <n v="1.0742857142857143"/>
    <n v="62.666666666666664"/>
    <x v="1"/>
  </r>
  <r>
    <x v="0"/>
    <x v="0"/>
    <s v="USD"/>
    <n v="1421009610"/>
    <n v="1419281610"/>
    <b v="0"/>
    <n v="33"/>
    <b v="1"/>
    <n v="1.00125"/>
    <n v="121.36363636363636"/>
    <x v="1"/>
  </r>
  <r>
    <x v="0"/>
    <x v="1"/>
    <s v="GBP"/>
    <n v="1423838916"/>
    <n v="1418654916"/>
    <b v="0"/>
    <n v="78"/>
    <b v="1"/>
    <n v="1.55"/>
    <n v="39.743589743589745"/>
    <x v="1"/>
  </r>
  <r>
    <x v="0"/>
    <x v="1"/>
    <s v="GBP"/>
    <n v="1462878648"/>
    <n v="1461064248"/>
    <b v="0"/>
    <n v="30"/>
    <b v="1"/>
    <n v="1.08"/>
    <n v="72"/>
    <x v="1"/>
  </r>
  <r>
    <x v="0"/>
    <x v="0"/>
    <s v="USD"/>
    <n v="1456946487"/>
    <n v="1454354487"/>
    <b v="0"/>
    <n v="136"/>
    <b v="1"/>
    <n v="1.1052"/>
    <n v="40.632352941176471"/>
    <x v="1"/>
  </r>
  <r>
    <x v="0"/>
    <x v="0"/>
    <s v="USD"/>
    <n v="1413383216"/>
    <n v="1410791216"/>
    <b v="0"/>
    <n v="40"/>
    <b v="1"/>
    <n v="1.008"/>
    <n v="63"/>
    <x v="1"/>
  </r>
  <r>
    <x v="0"/>
    <x v="0"/>
    <s v="USD"/>
    <n v="1412092800"/>
    <n v="1409493800"/>
    <b v="0"/>
    <n v="18"/>
    <b v="1"/>
    <n v="1.212"/>
    <n v="33.666666666666664"/>
    <x v="1"/>
  </r>
  <r>
    <x v="0"/>
    <x v="1"/>
    <s v="GBP"/>
    <n v="1433422793"/>
    <n v="1430830793"/>
    <b v="0"/>
    <n v="39"/>
    <b v="1"/>
    <n v="1.0033333333333334"/>
    <n v="38.589743589743591"/>
    <x v="1"/>
  </r>
  <r>
    <x v="0"/>
    <x v="1"/>
    <s v="GBP"/>
    <n v="1468191540"/>
    <n v="1464958484"/>
    <b v="0"/>
    <n v="21"/>
    <b v="1"/>
    <n v="1.0916666666666666"/>
    <n v="155.95238095238096"/>
    <x v="1"/>
  </r>
  <r>
    <x v="0"/>
    <x v="0"/>
    <s v="USD"/>
    <n v="1471071540"/>
    <n v="1467720388"/>
    <b v="0"/>
    <n v="30"/>
    <b v="1"/>
    <n v="1.2342857142857142"/>
    <n v="43.2"/>
    <x v="1"/>
  </r>
  <r>
    <x v="0"/>
    <x v="1"/>
    <s v="GBP"/>
    <n v="1464712394"/>
    <n v="1459528394"/>
    <b v="0"/>
    <n v="27"/>
    <b v="1"/>
    <n v="1.3633666666666666"/>
    <n v="15.148518518518518"/>
    <x v="1"/>
  </r>
  <r>
    <x v="0"/>
    <x v="0"/>
    <s v="USD"/>
    <n v="1403546400"/>
    <n v="1401714114"/>
    <b v="0"/>
    <n v="35"/>
    <b v="1"/>
    <n v="1.0346657233816767"/>
    <n v="83.571428571428569"/>
    <x v="1"/>
  </r>
  <r>
    <x v="0"/>
    <x v="0"/>
    <s v="USD"/>
    <n v="1410558949"/>
    <n v="1409262949"/>
    <b v="0"/>
    <n v="13"/>
    <b v="1"/>
    <n v="1.2133333333333334"/>
    <n v="140"/>
    <x v="1"/>
  </r>
  <r>
    <x v="0"/>
    <x v="0"/>
    <s v="USD"/>
    <n v="1469165160"/>
    <n v="1467335378"/>
    <b v="0"/>
    <n v="23"/>
    <b v="1"/>
    <n v="1.86"/>
    <n v="80.869565217391298"/>
    <x v="1"/>
  </r>
  <r>
    <x v="0"/>
    <x v="0"/>
    <s v="USD"/>
    <n v="1404444286"/>
    <n v="1403234686"/>
    <b v="0"/>
    <n v="39"/>
    <b v="1"/>
    <n v="3"/>
    <n v="53.846153846153847"/>
    <x v="1"/>
  </r>
  <r>
    <x v="0"/>
    <x v="1"/>
    <s v="GBP"/>
    <n v="1403715546"/>
    <n v="1401123546"/>
    <b v="0"/>
    <n v="35"/>
    <b v="1"/>
    <n v="1.0825"/>
    <n v="30.928571428571427"/>
    <x v="1"/>
  </r>
  <r>
    <x v="0"/>
    <x v="0"/>
    <s v="USD"/>
    <n v="1428068988"/>
    <n v="1425908988"/>
    <b v="0"/>
    <n v="27"/>
    <b v="1"/>
    <n v="1.4115384615384616"/>
    <n v="67.962962962962962"/>
    <x v="1"/>
  </r>
  <r>
    <x v="0"/>
    <x v="0"/>
    <s v="USD"/>
    <n v="1402848000"/>
    <n v="1400606573"/>
    <b v="0"/>
    <n v="21"/>
    <b v="1"/>
    <n v="1.1399999999999999"/>
    <n v="27.142857142857142"/>
    <x v="1"/>
  </r>
  <r>
    <x v="0"/>
    <x v="0"/>
    <s v="USD"/>
    <n v="1433055540"/>
    <n v="1431230867"/>
    <b v="0"/>
    <n v="104"/>
    <b v="1"/>
    <n v="1.5373333333333334"/>
    <n v="110.86538461538461"/>
    <x v="1"/>
  </r>
  <r>
    <x v="0"/>
    <x v="0"/>
    <s v="USD"/>
    <n v="1465062166"/>
    <n v="1463334166"/>
    <b v="0"/>
    <n v="19"/>
    <b v="1"/>
    <n v="1.0149999999999999"/>
    <n v="106.84210526315789"/>
    <x v="1"/>
  </r>
  <r>
    <x v="0"/>
    <x v="0"/>
    <s v="USD"/>
    <n v="1432612740"/>
    <n v="1429881667"/>
    <b v="0"/>
    <n v="97"/>
    <b v="1"/>
    <n v="1.0235000000000001"/>
    <n v="105.51546391752578"/>
    <x v="1"/>
  </r>
  <r>
    <x v="0"/>
    <x v="1"/>
    <s v="GBP"/>
    <n v="1427806320"/>
    <n v="1422834819"/>
    <b v="0"/>
    <n v="27"/>
    <b v="1"/>
    <n v="1.0257142857142858"/>
    <n v="132.96296296296296"/>
    <x v="1"/>
  </r>
  <r>
    <x v="0"/>
    <x v="0"/>
    <s v="USD"/>
    <n v="1453411109"/>
    <n v="1450819109"/>
    <b v="0"/>
    <n v="24"/>
    <b v="1"/>
    <n v="1.5575000000000001"/>
    <n v="51.916666666666664"/>
    <x v="1"/>
  </r>
  <r>
    <x v="0"/>
    <x v="1"/>
    <s v="GBP"/>
    <n v="1431204449"/>
    <n v="1428526049"/>
    <b v="0"/>
    <n v="13"/>
    <b v="1"/>
    <n v="1.0075000000000001"/>
    <n v="310"/>
    <x v="1"/>
  </r>
  <r>
    <x v="0"/>
    <x v="1"/>
    <s v="GBP"/>
    <n v="1425057075"/>
    <n v="1422465075"/>
    <b v="0"/>
    <n v="46"/>
    <b v="1"/>
    <n v="2.3940000000000001"/>
    <n v="26.021739130434781"/>
    <x v="1"/>
  </r>
  <r>
    <x v="0"/>
    <x v="1"/>
    <s v="GBP"/>
    <n v="1434994266"/>
    <n v="1432402266"/>
    <b v="0"/>
    <n v="4"/>
    <b v="1"/>
    <n v="2.1"/>
    <n v="105"/>
    <x v="1"/>
  </r>
  <r>
    <x v="0"/>
    <x v="0"/>
    <s v="USD"/>
    <n v="1435881006"/>
    <n v="1433980206"/>
    <b v="0"/>
    <n v="40"/>
    <b v="1"/>
    <n v="1.0451515151515152"/>
    <n v="86.224999999999994"/>
    <x v="1"/>
  </r>
  <r>
    <x v="0"/>
    <x v="0"/>
    <s v="USD"/>
    <n v="1415230084"/>
    <n v="1413412084"/>
    <b v="0"/>
    <n v="44"/>
    <b v="1"/>
    <n v="1.008"/>
    <n v="114.54545454545455"/>
    <x v="1"/>
  </r>
  <r>
    <x v="0"/>
    <x v="5"/>
    <s v="CAD"/>
    <n v="1455231540"/>
    <n v="1452614847"/>
    <b v="0"/>
    <n v="35"/>
    <b v="1"/>
    <n v="1.1120000000000001"/>
    <n v="47.657142857142858"/>
    <x v="1"/>
  </r>
  <r>
    <x v="0"/>
    <x v="1"/>
    <s v="GBP"/>
    <n v="1417374262"/>
    <n v="1414778662"/>
    <b v="0"/>
    <n v="63"/>
    <b v="1"/>
    <n v="1.0204444444444445"/>
    <n v="72.888888888888886"/>
    <x v="1"/>
  </r>
  <r>
    <x v="0"/>
    <x v="1"/>
    <s v="GBP"/>
    <n v="1462402800"/>
    <n v="1459856860"/>
    <b v="0"/>
    <n v="89"/>
    <b v="1"/>
    <n v="1.0254767441860466"/>
    <n v="49.545505617977533"/>
    <x v="1"/>
  </r>
  <r>
    <x v="0"/>
    <x v="1"/>
    <s v="GBP"/>
    <n v="1455831000"/>
    <n v="1454366467"/>
    <b v="0"/>
    <n v="15"/>
    <b v="1"/>
    <n v="1.27"/>
    <n v="25.4"/>
    <x v="1"/>
  </r>
  <r>
    <x v="0"/>
    <x v="0"/>
    <s v="USD"/>
    <n v="1461963600"/>
    <n v="1459567371"/>
    <b v="0"/>
    <n v="46"/>
    <b v="1"/>
    <n v="3.3870588235294119"/>
    <n v="62.586956521739133"/>
    <x v="1"/>
  </r>
  <r>
    <x v="0"/>
    <x v="0"/>
    <s v="USD"/>
    <n v="1476939300"/>
    <n v="1474273294"/>
    <b v="0"/>
    <n v="33"/>
    <b v="1"/>
    <n v="1.0075000000000001"/>
    <n v="61.060606060606062"/>
    <x v="1"/>
  </r>
  <r>
    <x v="2"/>
    <x v="0"/>
    <s v="USD"/>
    <n v="1439957176"/>
    <n v="1437365176"/>
    <b v="0"/>
    <n v="31"/>
    <b v="0"/>
    <n v="9.3100000000000002E-2"/>
    <n v="60.064516129032256"/>
    <x v="1"/>
  </r>
  <r>
    <x v="2"/>
    <x v="0"/>
    <s v="USD"/>
    <n v="1427082912"/>
    <n v="1423198512"/>
    <b v="0"/>
    <n v="5"/>
    <b v="0"/>
    <n v="7.2400000000000006E-2"/>
    <n v="72.400000000000006"/>
    <x v="1"/>
  </r>
  <r>
    <x v="2"/>
    <x v="0"/>
    <s v="USD"/>
    <n v="1439828159"/>
    <n v="1437236159"/>
    <b v="0"/>
    <n v="1"/>
    <b v="0"/>
    <n v="0.1"/>
    <n v="100"/>
    <x v="1"/>
  </r>
  <r>
    <x v="2"/>
    <x v="0"/>
    <s v="USD"/>
    <n v="1420860180"/>
    <n v="1418234646"/>
    <b v="0"/>
    <n v="12"/>
    <b v="0"/>
    <n v="0.11272727272727273"/>
    <n v="51.666666666666664"/>
    <x v="1"/>
  </r>
  <r>
    <x v="2"/>
    <x v="9"/>
    <s v="EUR"/>
    <n v="1422100800"/>
    <n v="1416932133"/>
    <b v="0"/>
    <n v="4"/>
    <b v="0"/>
    <n v="0.15411764705882353"/>
    <n v="32.75"/>
    <x v="1"/>
  </r>
  <r>
    <x v="2"/>
    <x v="0"/>
    <s v="USD"/>
    <n v="1429396200"/>
    <n v="1428539708"/>
    <b v="0"/>
    <n v="0"/>
    <b v="0"/>
    <n v="0"/>
    <n v="0"/>
    <x v="1"/>
  </r>
  <r>
    <x v="2"/>
    <x v="0"/>
    <s v="USD"/>
    <n v="1432589896"/>
    <n v="1427405896"/>
    <b v="0"/>
    <n v="7"/>
    <b v="0"/>
    <n v="0.28466666666666668"/>
    <n v="61"/>
    <x v="1"/>
  </r>
  <r>
    <x v="2"/>
    <x v="1"/>
    <s v="GBP"/>
    <n v="1432831089"/>
    <n v="1430239089"/>
    <b v="0"/>
    <n v="2"/>
    <b v="0"/>
    <n v="0.13333333333333333"/>
    <n v="10"/>
    <x v="1"/>
  </r>
  <r>
    <x v="2"/>
    <x v="1"/>
    <s v="GBP"/>
    <n v="1427133600"/>
    <n v="1423847093"/>
    <b v="0"/>
    <n v="1"/>
    <b v="0"/>
    <n v="6.6666666666666671E-3"/>
    <n v="10"/>
    <x v="1"/>
  </r>
  <r>
    <x v="2"/>
    <x v="0"/>
    <s v="USD"/>
    <n v="1447311540"/>
    <n v="1445358903"/>
    <b v="0"/>
    <n v="4"/>
    <b v="0"/>
    <n v="0.21428571428571427"/>
    <n v="37.5"/>
    <x v="1"/>
  </r>
  <r>
    <x v="2"/>
    <x v="1"/>
    <s v="GBP"/>
    <n v="1405461600"/>
    <n v="1403562705"/>
    <b v="0"/>
    <n v="6"/>
    <b v="0"/>
    <n v="0.18"/>
    <n v="45"/>
    <x v="1"/>
  </r>
  <r>
    <x v="2"/>
    <x v="1"/>
    <s v="GBP"/>
    <n v="1468752468"/>
    <n v="1467024468"/>
    <b v="0"/>
    <n v="8"/>
    <b v="0"/>
    <n v="0.20125000000000001"/>
    <n v="100.625"/>
    <x v="1"/>
  </r>
  <r>
    <x v="2"/>
    <x v="0"/>
    <s v="USD"/>
    <n v="1407808438"/>
    <n v="1405217355"/>
    <b v="0"/>
    <n v="14"/>
    <b v="0"/>
    <n v="0.17899999999999999"/>
    <n v="25.571428571428573"/>
    <x v="1"/>
  </r>
  <r>
    <x v="2"/>
    <x v="0"/>
    <s v="USD"/>
    <n v="1450389950"/>
    <n v="1447797950"/>
    <b v="0"/>
    <n v="0"/>
    <b v="0"/>
    <n v="0"/>
    <n v="0"/>
    <x v="1"/>
  </r>
  <r>
    <x v="2"/>
    <x v="0"/>
    <s v="USD"/>
    <n v="1409980144"/>
    <n v="1407388144"/>
    <b v="0"/>
    <n v="4"/>
    <b v="0"/>
    <n v="0.02"/>
    <n v="25"/>
    <x v="1"/>
  </r>
  <r>
    <x v="2"/>
    <x v="0"/>
    <s v="USD"/>
    <n v="1404406964"/>
    <n v="1401814964"/>
    <b v="0"/>
    <n v="0"/>
    <b v="0"/>
    <n v="0"/>
    <n v="0"/>
    <x v="1"/>
  </r>
  <r>
    <x v="2"/>
    <x v="0"/>
    <s v="USD"/>
    <n v="1404532740"/>
    <n v="1401823952"/>
    <b v="0"/>
    <n v="0"/>
    <b v="0"/>
    <n v="0"/>
    <n v="0"/>
    <x v="1"/>
  </r>
  <r>
    <x v="2"/>
    <x v="0"/>
    <s v="USD"/>
    <n v="1407689102"/>
    <n v="1405097102"/>
    <b v="0"/>
    <n v="1"/>
    <b v="0"/>
    <n v="0.1"/>
    <n v="10"/>
    <x v="1"/>
  </r>
  <r>
    <x v="2"/>
    <x v="0"/>
    <s v="USD"/>
    <n v="1475918439"/>
    <n v="1473326439"/>
    <b v="0"/>
    <n v="1"/>
    <b v="0"/>
    <n v="2.3764705882352941E-2"/>
    <n v="202"/>
    <x v="1"/>
  </r>
  <r>
    <x v="2"/>
    <x v="1"/>
    <s v="GBP"/>
    <n v="1436137140"/>
    <n v="1433833896"/>
    <b v="0"/>
    <n v="1"/>
    <b v="0"/>
    <n v="0.01"/>
    <n v="25"/>
    <x v="1"/>
  </r>
  <r>
    <x v="0"/>
    <x v="0"/>
    <s v="USD"/>
    <n v="1455602340"/>
    <n v="1453827436"/>
    <b v="0"/>
    <n v="52"/>
    <b v="1"/>
    <n v="1.0351999999999999"/>
    <n v="99.538461538461533"/>
    <x v="1"/>
  </r>
  <r>
    <x v="0"/>
    <x v="0"/>
    <s v="USD"/>
    <n v="1461902340"/>
    <n v="1459220588"/>
    <b v="0"/>
    <n v="7"/>
    <b v="1"/>
    <n v="1.05"/>
    <n v="75"/>
    <x v="1"/>
  </r>
  <r>
    <x v="0"/>
    <x v="0"/>
    <s v="USD"/>
    <n v="1423555140"/>
    <n v="1421105608"/>
    <b v="0"/>
    <n v="28"/>
    <b v="1"/>
    <n v="1.0044999999999999"/>
    <n v="215.25"/>
    <x v="1"/>
  </r>
  <r>
    <x v="0"/>
    <x v="0"/>
    <s v="USD"/>
    <n v="1459641073"/>
    <n v="1454460673"/>
    <b v="0"/>
    <n v="11"/>
    <b v="1"/>
    <n v="1.3260000000000001"/>
    <n v="120.54545454545455"/>
    <x v="1"/>
  </r>
  <r>
    <x v="0"/>
    <x v="1"/>
    <s v="GBP"/>
    <n v="1476651600"/>
    <n v="1473189335"/>
    <b v="0"/>
    <n v="15"/>
    <b v="1"/>
    <n v="1.1299999999999999"/>
    <n v="37.666666666666664"/>
    <x v="1"/>
  </r>
  <r>
    <x v="0"/>
    <x v="0"/>
    <s v="USD"/>
    <n v="1433289600"/>
    <n v="1430768800"/>
    <b v="0"/>
    <n v="30"/>
    <b v="1"/>
    <n v="1.0334000000000001"/>
    <n v="172.23333333333332"/>
    <x v="1"/>
  </r>
  <r>
    <x v="0"/>
    <x v="0"/>
    <s v="USD"/>
    <n v="1406350740"/>
    <n v="1403125737"/>
    <b v="0"/>
    <n v="27"/>
    <b v="1"/>
    <n v="1.2"/>
    <n v="111.11111111111111"/>
    <x v="1"/>
  </r>
  <r>
    <x v="0"/>
    <x v="1"/>
    <s v="GBP"/>
    <n v="1460753307"/>
    <n v="1458161307"/>
    <b v="0"/>
    <n v="28"/>
    <b v="1"/>
    <n v="1.2963636363636364"/>
    <n v="25.464285714285715"/>
    <x v="1"/>
  </r>
  <r>
    <x v="0"/>
    <x v="0"/>
    <s v="USD"/>
    <n v="1402515198"/>
    <n v="1399923198"/>
    <b v="0"/>
    <n v="17"/>
    <b v="1"/>
    <n v="1.0111111111111111"/>
    <n v="267.64705882352939"/>
    <x v="1"/>
  </r>
  <r>
    <x v="0"/>
    <x v="0"/>
    <s v="USD"/>
    <n v="1417465515"/>
    <n v="1415737515"/>
    <b v="0"/>
    <n v="50"/>
    <b v="1"/>
    <n v="1.0851428571428572"/>
    <n v="75.959999999999994"/>
    <x v="1"/>
  </r>
  <r>
    <x v="0"/>
    <x v="0"/>
    <s v="USD"/>
    <n v="1400475600"/>
    <n v="1397819938"/>
    <b v="0"/>
    <n v="26"/>
    <b v="1"/>
    <n v="1.0233333333333334"/>
    <n v="59.03846153846154"/>
    <x v="1"/>
  </r>
  <r>
    <x v="0"/>
    <x v="0"/>
    <s v="USD"/>
    <n v="1440556553"/>
    <n v="1435372553"/>
    <b v="0"/>
    <n v="88"/>
    <b v="1"/>
    <n v="1.1024425000000002"/>
    <n v="50.111022727272733"/>
    <x v="1"/>
  </r>
  <r>
    <x v="0"/>
    <x v="0"/>
    <s v="USD"/>
    <n v="1399293386"/>
    <n v="1397133386"/>
    <b v="0"/>
    <n v="91"/>
    <b v="1"/>
    <n v="1.010154"/>
    <n v="55.502967032967035"/>
    <x v="1"/>
  </r>
  <r>
    <x v="0"/>
    <x v="1"/>
    <s v="GBP"/>
    <n v="1439247600"/>
    <n v="1434625937"/>
    <b v="0"/>
    <n v="3"/>
    <b v="1"/>
    <n v="1"/>
    <n v="166.66666666666666"/>
    <x v="1"/>
  </r>
  <r>
    <x v="0"/>
    <x v="1"/>
    <s v="GBP"/>
    <n v="1438543889"/>
    <n v="1436383889"/>
    <b v="0"/>
    <n v="28"/>
    <b v="1"/>
    <n v="1.0624"/>
    <n v="47.428571428571431"/>
    <x v="1"/>
  </r>
  <r>
    <x v="0"/>
    <x v="0"/>
    <s v="USD"/>
    <n v="1427907626"/>
    <n v="1425319226"/>
    <b v="0"/>
    <n v="77"/>
    <b v="1"/>
    <n v="1"/>
    <n v="64.935064935064929"/>
    <x v="1"/>
  </r>
  <r>
    <x v="0"/>
    <x v="0"/>
    <s v="USD"/>
    <n v="1464482160"/>
    <n v="1462824832"/>
    <b v="0"/>
    <n v="27"/>
    <b v="1"/>
    <n v="1"/>
    <n v="55.555555555555557"/>
    <x v="1"/>
  </r>
  <r>
    <x v="0"/>
    <x v="0"/>
    <s v="USD"/>
    <n v="1406745482"/>
    <n v="1404153482"/>
    <b v="0"/>
    <n v="107"/>
    <b v="1"/>
    <n v="1.1345714285714286"/>
    <n v="74.224299065420567"/>
    <x v="1"/>
  </r>
  <r>
    <x v="0"/>
    <x v="0"/>
    <s v="USD"/>
    <n v="1404360045"/>
    <n v="1401336045"/>
    <b v="0"/>
    <n v="96"/>
    <b v="1"/>
    <n v="1.0265010000000001"/>
    <n v="106.9271875"/>
    <x v="1"/>
  </r>
  <r>
    <x v="0"/>
    <x v="0"/>
    <s v="USD"/>
    <n v="1425185940"/>
    <n v="1423960097"/>
    <b v="0"/>
    <n v="56"/>
    <b v="1"/>
    <n v="1.1675"/>
    <n v="41.696428571428569"/>
    <x v="1"/>
  </r>
  <r>
    <x v="0"/>
    <x v="0"/>
    <s v="USD"/>
    <n v="1402594090"/>
    <n v="1400002090"/>
    <b v="0"/>
    <n v="58"/>
    <b v="1"/>
    <n v="1.0765274999999999"/>
    <n v="74.243275862068955"/>
    <x v="1"/>
  </r>
  <r>
    <x v="0"/>
    <x v="0"/>
    <s v="USD"/>
    <n v="1460730079"/>
    <n v="1458138079"/>
    <b v="0"/>
    <n v="15"/>
    <b v="1"/>
    <n v="1"/>
    <n v="73.333333333333329"/>
    <x v="1"/>
  </r>
  <r>
    <x v="0"/>
    <x v="1"/>
    <s v="GBP"/>
    <n v="1434234010"/>
    <n v="1431642010"/>
    <b v="0"/>
    <n v="20"/>
    <b v="1"/>
    <n v="1"/>
    <n v="100"/>
    <x v="1"/>
  </r>
  <r>
    <x v="0"/>
    <x v="0"/>
    <s v="USD"/>
    <n v="1463529600"/>
    <n v="1462307652"/>
    <b v="0"/>
    <n v="38"/>
    <b v="1"/>
    <n v="1.46"/>
    <n v="38.421052631578945"/>
    <x v="1"/>
  </r>
  <r>
    <x v="0"/>
    <x v="0"/>
    <s v="USD"/>
    <n v="1480399200"/>
    <n v="1478616506"/>
    <b v="0"/>
    <n v="33"/>
    <b v="1"/>
    <n v="1.1020000000000001"/>
    <n v="166.96969696969697"/>
    <x v="1"/>
  </r>
  <r>
    <x v="0"/>
    <x v="0"/>
    <s v="USD"/>
    <n v="1479175680"/>
    <n v="1476317247"/>
    <b v="0"/>
    <n v="57"/>
    <b v="1"/>
    <n v="1.0820000000000001"/>
    <n v="94.912280701754383"/>
    <x v="1"/>
  </r>
  <r>
    <x v="0"/>
    <x v="5"/>
    <s v="CAD"/>
    <n v="1428606055"/>
    <n v="1427223655"/>
    <b v="0"/>
    <n v="25"/>
    <b v="1"/>
    <n v="1"/>
    <n v="100"/>
    <x v="1"/>
  </r>
  <r>
    <x v="0"/>
    <x v="0"/>
    <s v="USD"/>
    <n v="1428552000"/>
    <n v="1426199843"/>
    <b v="0"/>
    <n v="14"/>
    <b v="1"/>
    <n v="1.0024999999999999"/>
    <n v="143.21428571428572"/>
    <x v="1"/>
  </r>
  <r>
    <x v="0"/>
    <x v="0"/>
    <s v="USD"/>
    <n v="1406854800"/>
    <n v="1403599778"/>
    <b v="0"/>
    <n v="94"/>
    <b v="1"/>
    <n v="1.0671250000000001"/>
    <n v="90.819148936170208"/>
    <x v="1"/>
  </r>
  <r>
    <x v="0"/>
    <x v="0"/>
    <s v="USD"/>
    <n v="1411790400"/>
    <n v="1409884821"/>
    <b v="0"/>
    <n v="59"/>
    <b v="1"/>
    <n v="1.4319999999999999"/>
    <n v="48.542372881355931"/>
    <x v="1"/>
  </r>
  <r>
    <x v="0"/>
    <x v="0"/>
    <s v="USD"/>
    <n v="1423942780"/>
    <n v="1418758780"/>
    <b v="0"/>
    <n v="36"/>
    <b v="1"/>
    <n v="1.0504166666666668"/>
    <n v="70.027777777777771"/>
    <x v="1"/>
  </r>
  <r>
    <x v="0"/>
    <x v="0"/>
    <s v="USD"/>
    <n v="1459010340"/>
    <n v="1456421940"/>
    <b v="0"/>
    <n v="115"/>
    <b v="1"/>
    <n v="1.0398000000000001"/>
    <n v="135.62608695652173"/>
    <x v="1"/>
  </r>
  <r>
    <x v="0"/>
    <x v="0"/>
    <s v="USD"/>
    <n v="1436817960"/>
    <n v="1433999785"/>
    <b v="0"/>
    <n v="30"/>
    <b v="1"/>
    <n v="1.2"/>
    <n v="100"/>
    <x v="1"/>
  </r>
  <r>
    <x v="0"/>
    <x v="0"/>
    <s v="USD"/>
    <n v="1410210685"/>
    <n v="1408050685"/>
    <b v="0"/>
    <n v="52"/>
    <b v="1"/>
    <n v="1.0966666666666667"/>
    <n v="94.90384615384616"/>
    <x v="1"/>
  </r>
  <r>
    <x v="0"/>
    <x v="1"/>
    <s v="GBP"/>
    <n v="1469401200"/>
    <n v="1466887297"/>
    <b v="0"/>
    <n v="27"/>
    <b v="1"/>
    <n v="1.0175000000000001"/>
    <n v="75.370370370370367"/>
    <x v="1"/>
  </r>
  <r>
    <x v="0"/>
    <x v="0"/>
    <s v="USD"/>
    <n v="1458057600"/>
    <n v="1455938520"/>
    <b v="0"/>
    <n v="24"/>
    <b v="1"/>
    <n v="1.2891666666666666"/>
    <n v="64.458333333333329"/>
    <x v="1"/>
  </r>
  <r>
    <x v="0"/>
    <x v="5"/>
    <s v="CAD"/>
    <n v="1468193532"/>
    <n v="1465601532"/>
    <b v="0"/>
    <n v="10"/>
    <b v="1"/>
    <n v="1.1499999999999999"/>
    <n v="115"/>
    <x v="1"/>
  </r>
  <r>
    <x v="0"/>
    <x v="1"/>
    <s v="GBP"/>
    <n v="1470132180"/>
    <n v="1467040769"/>
    <b v="0"/>
    <n v="30"/>
    <b v="1"/>
    <n v="1.5075000000000001"/>
    <n v="100.5"/>
    <x v="1"/>
  </r>
  <r>
    <x v="0"/>
    <x v="0"/>
    <s v="USD"/>
    <n v="1464310475"/>
    <n v="1461718475"/>
    <b v="0"/>
    <n v="71"/>
    <b v="1"/>
    <n v="1.1096666666666666"/>
    <n v="93.774647887323937"/>
    <x v="1"/>
  </r>
  <r>
    <x v="0"/>
    <x v="0"/>
    <s v="USD"/>
    <n v="1436587140"/>
    <n v="1434113406"/>
    <b v="0"/>
    <n v="10"/>
    <b v="1"/>
    <n v="1.0028571428571429"/>
    <n v="35.1"/>
    <x v="1"/>
  </r>
  <r>
    <x v="2"/>
    <x v="0"/>
    <s v="USD"/>
    <n v="1450887480"/>
    <n v="1448469719"/>
    <b v="0"/>
    <n v="1"/>
    <b v="0"/>
    <n v="6.6666666666666671E-3"/>
    <n v="500"/>
    <x v="1"/>
  </r>
  <r>
    <x v="2"/>
    <x v="1"/>
    <s v="GBP"/>
    <n v="1434395418"/>
    <n v="1431630618"/>
    <b v="0"/>
    <n v="4"/>
    <b v="0"/>
    <n v="3.267605633802817E-2"/>
    <n v="29"/>
    <x v="1"/>
  </r>
  <r>
    <x v="2"/>
    <x v="0"/>
    <s v="USD"/>
    <n v="1479834023"/>
    <n v="1477238423"/>
    <b v="0"/>
    <n v="0"/>
    <b v="0"/>
    <n v="0"/>
    <n v="0"/>
    <x v="1"/>
  </r>
  <r>
    <x v="2"/>
    <x v="0"/>
    <s v="USD"/>
    <n v="1404664592"/>
    <n v="1399480592"/>
    <b v="0"/>
    <n v="0"/>
    <b v="0"/>
    <n v="0"/>
    <n v="0"/>
    <x v="1"/>
  </r>
  <r>
    <x v="2"/>
    <x v="0"/>
    <s v="USD"/>
    <n v="1436957022"/>
    <n v="1434365022"/>
    <b v="0"/>
    <n v="2"/>
    <b v="0"/>
    <n v="2.8E-3"/>
    <n v="17.5"/>
    <x v="1"/>
  </r>
  <r>
    <x v="2"/>
    <x v="0"/>
    <s v="USD"/>
    <n v="1418769129"/>
    <n v="1416954729"/>
    <b v="0"/>
    <n v="24"/>
    <b v="0"/>
    <n v="0.59657142857142853"/>
    <n v="174"/>
    <x v="1"/>
  </r>
  <r>
    <x v="2"/>
    <x v="1"/>
    <s v="GBP"/>
    <n v="1433685354"/>
    <n v="1431093354"/>
    <b v="0"/>
    <n v="1"/>
    <b v="0"/>
    <n v="0.01"/>
    <n v="50"/>
    <x v="1"/>
  </r>
  <r>
    <x v="2"/>
    <x v="1"/>
    <s v="GBP"/>
    <n v="1440801000"/>
    <n v="1437042490"/>
    <b v="0"/>
    <n v="2"/>
    <b v="0"/>
    <n v="1.6666666666666666E-2"/>
    <n v="5"/>
    <x v="1"/>
  </r>
  <r>
    <x v="2"/>
    <x v="0"/>
    <s v="USD"/>
    <n v="1484354556"/>
    <n v="1479170556"/>
    <b v="0"/>
    <n v="1"/>
    <b v="0"/>
    <n v="4.4444444444444447E-5"/>
    <n v="1"/>
    <x v="1"/>
  </r>
  <r>
    <x v="2"/>
    <x v="0"/>
    <s v="USD"/>
    <n v="1429564165"/>
    <n v="1426972165"/>
    <b v="0"/>
    <n v="37"/>
    <b v="0"/>
    <n v="0.89666666666666661"/>
    <n v="145.40540540540542"/>
    <x v="1"/>
  </r>
  <r>
    <x v="2"/>
    <x v="0"/>
    <s v="USD"/>
    <n v="1407691248"/>
    <n v="1405099248"/>
    <b v="0"/>
    <n v="5"/>
    <b v="0"/>
    <n v="1.4642857142857143E-2"/>
    <n v="205"/>
    <x v="1"/>
  </r>
  <r>
    <x v="2"/>
    <x v="0"/>
    <s v="USD"/>
    <n v="1457734843"/>
    <n v="1455142843"/>
    <b v="0"/>
    <n v="4"/>
    <b v="0"/>
    <n v="4.02E-2"/>
    <n v="100.5"/>
    <x v="1"/>
  </r>
  <r>
    <x v="2"/>
    <x v="0"/>
    <s v="USD"/>
    <n v="1420952340"/>
    <n v="1418146883"/>
    <b v="0"/>
    <n v="16"/>
    <b v="0"/>
    <n v="4.0045454545454544E-2"/>
    <n v="55.0625"/>
    <x v="1"/>
  </r>
  <r>
    <x v="2"/>
    <x v="0"/>
    <s v="USD"/>
    <n v="1420215216"/>
    <n v="1417536816"/>
    <b v="0"/>
    <n v="9"/>
    <b v="0"/>
    <n v="8.5199999999999998E-2"/>
    <n v="47.333333333333336"/>
    <x v="1"/>
  </r>
  <r>
    <x v="2"/>
    <x v="0"/>
    <s v="USD"/>
    <n v="1445482906"/>
    <n v="1442890906"/>
    <b v="0"/>
    <n v="0"/>
    <b v="0"/>
    <n v="0"/>
    <n v="0"/>
    <x v="1"/>
  </r>
  <r>
    <x v="2"/>
    <x v="0"/>
    <s v="USD"/>
    <n v="1457133568"/>
    <n v="1454541568"/>
    <b v="0"/>
    <n v="40"/>
    <b v="0"/>
    <n v="0.19650000000000001"/>
    <n v="58.95"/>
    <x v="1"/>
  </r>
  <r>
    <x v="2"/>
    <x v="0"/>
    <s v="USD"/>
    <n v="1469948400"/>
    <n v="1465172024"/>
    <b v="0"/>
    <n v="0"/>
    <b v="0"/>
    <n v="0"/>
    <n v="0"/>
    <x v="1"/>
  </r>
  <r>
    <x v="2"/>
    <x v="0"/>
    <s v="USD"/>
    <n v="1411852640"/>
    <n v="1406668640"/>
    <b v="0"/>
    <n v="2"/>
    <b v="0"/>
    <n v="2.0000000000000002E-5"/>
    <n v="1.5"/>
    <x v="1"/>
  </r>
  <r>
    <x v="2"/>
    <x v="2"/>
    <s v="AUD"/>
    <n v="1404022381"/>
    <n v="1402294381"/>
    <b v="0"/>
    <n v="1"/>
    <b v="0"/>
    <n v="6.6666666666666664E-4"/>
    <n v="5"/>
    <x v="1"/>
  </r>
  <r>
    <x v="2"/>
    <x v="0"/>
    <s v="USD"/>
    <n v="1428097739"/>
    <n v="1427492939"/>
    <b v="0"/>
    <n v="9"/>
    <b v="0"/>
    <n v="0.30333333333333334"/>
    <n v="50.555555555555557"/>
    <x v="1"/>
  </r>
  <r>
    <x v="0"/>
    <x v="1"/>
    <s v="GBP"/>
    <n v="1429955619"/>
    <n v="1424775219"/>
    <b v="0"/>
    <n v="24"/>
    <b v="1"/>
    <n v="1"/>
    <n v="41.666666666666664"/>
    <x v="1"/>
  </r>
  <r>
    <x v="0"/>
    <x v="1"/>
    <s v="GBP"/>
    <n v="1406761200"/>
    <n v="1402403907"/>
    <b v="0"/>
    <n v="38"/>
    <b v="1"/>
    <n v="1.0125"/>
    <n v="53.289473684210527"/>
    <x v="1"/>
  </r>
  <r>
    <x v="0"/>
    <x v="0"/>
    <s v="USD"/>
    <n v="1426965758"/>
    <n v="1424377358"/>
    <b v="0"/>
    <n v="26"/>
    <b v="1"/>
    <n v="1.2173333333333334"/>
    <n v="70.230769230769226"/>
    <x v="1"/>
  </r>
  <r>
    <x v="0"/>
    <x v="1"/>
    <s v="GBP"/>
    <n v="1464692400"/>
    <n v="1461769373"/>
    <b v="0"/>
    <n v="19"/>
    <b v="1"/>
    <n v="3.3"/>
    <n v="43.421052631578945"/>
    <x v="1"/>
  </r>
  <r>
    <x v="0"/>
    <x v="5"/>
    <s v="CAD"/>
    <n v="1433131140"/>
    <n v="1429120908"/>
    <b v="0"/>
    <n v="11"/>
    <b v="1"/>
    <n v="1.0954999999999999"/>
    <n v="199.18181818181819"/>
    <x v="1"/>
  </r>
  <r>
    <x v="0"/>
    <x v="0"/>
    <s v="USD"/>
    <n v="1465940580"/>
    <n v="1462603021"/>
    <b v="0"/>
    <n v="27"/>
    <b v="1"/>
    <n v="1.0095190476190474"/>
    <n v="78.518148148148143"/>
    <x v="1"/>
  </r>
  <r>
    <x v="0"/>
    <x v="0"/>
    <s v="USD"/>
    <n v="1427860740"/>
    <n v="1424727712"/>
    <b v="0"/>
    <n v="34"/>
    <b v="1"/>
    <n v="1.4013333333333333"/>
    <n v="61.823529411764703"/>
    <x v="1"/>
  </r>
  <r>
    <x v="0"/>
    <x v="1"/>
    <s v="GBP"/>
    <n v="1440111600"/>
    <n v="1437545657"/>
    <b v="0"/>
    <n v="20"/>
    <b v="1"/>
    <n v="1.0000100000000001"/>
    <n v="50.000500000000002"/>
    <x v="1"/>
  </r>
  <r>
    <x v="0"/>
    <x v="0"/>
    <s v="USD"/>
    <n v="1405614823"/>
    <n v="1403022823"/>
    <b v="0"/>
    <n v="37"/>
    <b v="1"/>
    <n v="1.19238"/>
    <n v="48.339729729729726"/>
    <x v="1"/>
  </r>
  <r>
    <x v="0"/>
    <x v="0"/>
    <s v="USD"/>
    <n v="1445659140"/>
    <n v="1444236216"/>
    <b v="0"/>
    <n v="20"/>
    <b v="1"/>
    <n v="1.0725"/>
    <n v="107.25"/>
    <x v="1"/>
  </r>
  <r>
    <x v="0"/>
    <x v="0"/>
    <s v="USD"/>
    <n v="1426187582"/>
    <n v="1423599182"/>
    <b v="0"/>
    <n v="10"/>
    <b v="1"/>
    <n v="2.2799999999999998"/>
    <n v="57"/>
    <x v="1"/>
  </r>
  <r>
    <x v="0"/>
    <x v="0"/>
    <s v="USD"/>
    <n v="1437166920"/>
    <n v="1435554104"/>
    <b v="0"/>
    <n v="26"/>
    <b v="1"/>
    <n v="1.0640000000000001"/>
    <n v="40.92307692307692"/>
    <x v="1"/>
  </r>
  <r>
    <x v="0"/>
    <x v="1"/>
    <s v="GBP"/>
    <n v="1436110717"/>
    <n v="1433518717"/>
    <b v="0"/>
    <n v="20"/>
    <b v="1"/>
    <n v="1.4333333333333333"/>
    <n v="21.5"/>
    <x v="1"/>
  </r>
  <r>
    <x v="0"/>
    <x v="0"/>
    <s v="USD"/>
    <n v="1451881207"/>
    <n v="1449116407"/>
    <b v="0"/>
    <n v="46"/>
    <b v="1"/>
    <n v="1.0454285714285714"/>
    <n v="79.543478260869563"/>
    <x v="1"/>
  </r>
  <r>
    <x v="0"/>
    <x v="12"/>
    <s v="EUR"/>
    <n v="1453244340"/>
    <n v="1448136417"/>
    <b v="0"/>
    <n v="76"/>
    <b v="1"/>
    <n v="1.1002000000000001"/>
    <n v="72.381578947368425"/>
    <x v="1"/>
  </r>
  <r>
    <x v="0"/>
    <x v="0"/>
    <s v="USD"/>
    <n v="1437364740"/>
    <n v="1434405044"/>
    <b v="0"/>
    <n v="41"/>
    <b v="1"/>
    <n v="1.06"/>
    <n v="64.634146341463421"/>
    <x v="1"/>
  </r>
  <r>
    <x v="0"/>
    <x v="1"/>
    <s v="GBP"/>
    <n v="1470058860"/>
    <n v="1469026903"/>
    <b v="0"/>
    <n v="7"/>
    <b v="1"/>
    <n v="1.08"/>
    <n v="38.571428571428569"/>
    <x v="1"/>
  </r>
  <r>
    <x v="0"/>
    <x v="0"/>
    <s v="USD"/>
    <n v="1434505214"/>
    <n v="1432690814"/>
    <b v="0"/>
    <n v="49"/>
    <b v="1"/>
    <n v="1.0542"/>
    <n v="107.57142857142857"/>
    <x v="1"/>
  </r>
  <r>
    <x v="0"/>
    <x v="1"/>
    <s v="GBP"/>
    <n v="1430993394"/>
    <n v="1428401394"/>
    <b v="0"/>
    <n v="26"/>
    <b v="1"/>
    <n v="1.1916666666666667"/>
    <n v="27.5"/>
    <x v="1"/>
  </r>
  <r>
    <x v="0"/>
    <x v="1"/>
    <s v="GBP"/>
    <n v="1427414400"/>
    <n v="1422656201"/>
    <b v="0"/>
    <n v="65"/>
    <b v="1"/>
    <n v="1.5266666666666666"/>
    <n v="70.461538461538467"/>
    <x v="1"/>
  </r>
  <r>
    <x v="0"/>
    <x v="0"/>
    <s v="USD"/>
    <n v="1420033187"/>
    <n v="1414845587"/>
    <b v="0"/>
    <n v="28"/>
    <b v="1"/>
    <n v="1"/>
    <n v="178.57142857142858"/>
    <x v="1"/>
  </r>
  <r>
    <x v="0"/>
    <x v="0"/>
    <s v="USD"/>
    <n v="1472676371"/>
    <n v="1470948371"/>
    <b v="0"/>
    <n v="8"/>
    <b v="1"/>
    <n v="1.002"/>
    <n v="62.625"/>
    <x v="1"/>
  </r>
  <r>
    <x v="0"/>
    <x v="0"/>
    <s v="USD"/>
    <n v="1464371211"/>
    <n v="1463161611"/>
    <b v="0"/>
    <n v="3"/>
    <b v="1"/>
    <n v="2.25"/>
    <n v="75"/>
    <x v="1"/>
  </r>
  <r>
    <x v="0"/>
    <x v="0"/>
    <s v="USD"/>
    <n v="1415222545"/>
    <n v="1413404545"/>
    <b v="0"/>
    <n v="9"/>
    <b v="1"/>
    <n v="1.0602199999999999"/>
    <n v="58.901111111111113"/>
    <x v="1"/>
  </r>
  <r>
    <x v="0"/>
    <x v="0"/>
    <s v="USD"/>
    <n v="1455936335"/>
    <n v="1452048335"/>
    <b v="0"/>
    <n v="9"/>
    <b v="1"/>
    <n v="1.0466666666666666"/>
    <n v="139.55555555555554"/>
    <x v="1"/>
  </r>
  <r>
    <x v="0"/>
    <x v="5"/>
    <s v="CAD"/>
    <n v="1417460940"/>
    <n v="1416516972"/>
    <b v="0"/>
    <n v="20"/>
    <b v="1"/>
    <n v="1.1666666666666667"/>
    <n v="70"/>
    <x v="1"/>
  </r>
  <r>
    <x v="0"/>
    <x v="1"/>
    <s v="GBP"/>
    <n v="1434624067"/>
    <n v="1432032067"/>
    <b v="0"/>
    <n v="57"/>
    <b v="1"/>
    <n v="1.0903333333333334"/>
    <n v="57.385964912280699"/>
    <x v="1"/>
  </r>
  <r>
    <x v="0"/>
    <x v="1"/>
    <s v="GBP"/>
    <n v="1461278208"/>
    <n v="1459463808"/>
    <b v="0"/>
    <n v="8"/>
    <b v="1"/>
    <n v="1.6"/>
    <n v="40"/>
    <x v="1"/>
  </r>
  <r>
    <x v="0"/>
    <x v="0"/>
    <s v="USD"/>
    <n v="1470197340"/>
    <n v="1467497652"/>
    <b v="0"/>
    <n v="14"/>
    <b v="1"/>
    <n v="1.125"/>
    <n v="64.285714285714292"/>
    <x v="1"/>
  </r>
  <r>
    <x v="0"/>
    <x v="1"/>
    <s v="GBP"/>
    <n v="1435947758"/>
    <n v="1432837358"/>
    <b v="0"/>
    <n v="17"/>
    <b v="1"/>
    <n v="1.0209999999999999"/>
    <n v="120.11764705882354"/>
    <x v="1"/>
  </r>
  <r>
    <x v="0"/>
    <x v="11"/>
    <s v="SEK"/>
    <n v="1432314209"/>
    <n v="1429722209"/>
    <b v="0"/>
    <n v="100"/>
    <b v="1"/>
    <n v="1.00824"/>
    <n v="1008.24"/>
    <x v="1"/>
  </r>
  <r>
    <x v="0"/>
    <x v="0"/>
    <s v="USD"/>
    <n v="1438226724"/>
    <n v="1433042724"/>
    <b v="0"/>
    <n v="32"/>
    <b v="1"/>
    <n v="1.0125"/>
    <n v="63.28125"/>
    <x v="1"/>
  </r>
  <r>
    <x v="0"/>
    <x v="1"/>
    <s v="GBP"/>
    <n v="1459180229"/>
    <n v="1457023829"/>
    <b v="0"/>
    <n v="3"/>
    <b v="1"/>
    <n v="65"/>
    <n v="21.666666666666668"/>
    <x v="1"/>
  </r>
  <r>
    <x v="2"/>
    <x v="0"/>
    <s v="USD"/>
    <n v="1405882287"/>
    <n v="1400698287"/>
    <b v="1"/>
    <n v="34"/>
    <b v="0"/>
    <n v="8.72E-2"/>
    <n v="25.647058823529413"/>
    <x v="1"/>
  </r>
  <r>
    <x v="2"/>
    <x v="1"/>
    <s v="GBP"/>
    <n v="1399809052"/>
    <n v="1397217052"/>
    <b v="1"/>
    <n v="23"/>
    <b v="0"/>
    <n v="0.21940000000000001"/>
    <n v="47.695652173913047"/>
    <x v="1"/>
  </r>
  <r>
    <x v="2"/>
    <x v="0"/>
    <s v="USD"/>
    <n v="1401587064"/>
    <n v="1399427064"/>
    <b v="1"/>
    <n v="19"/>
    <b v="0"/>
    <n v="0.21299999999999999"/>
    <n v="56.05263157894737"/>
    <x v="1"/>
  </r>
  <r>
    <x v="2"/>
    <x v="0"/>
    <s v="USD"/>
    <n v="1401778740"/>
    <n v="1399474134"/>
    <b v="1"/>
    <n v="50"/>
    <b v="0"/>
    <n v="0.41489795918367345"/>
    <n v="81.319999999999993"/>
    <x v="1"/>
  </r>
  <r>
    <x v="2"/>
    <x v="0"/>
    <s v="USD"/>
    <n v="1443711774"/>
    <n v="1441119774"/>
    <b v="1"/>
    <n v="12"/>
    <b v="0"/>
    <n v="2.1049999999999999E-2"/>
    <n v="70.166666666666671"/>
    <x v="1"/>
  </r>
  <r>
    <x v="2"/>
    <x v="0"/>
    <s v="USD"/>
    <n v="1412405940"/>
    <n v="1409721542"/>
    <b v="1"/>
    <n v="8"/>
    <b v="0"/>
    <n v="2.7E-2"/>
    <n v="23.625"/>
    <x v="1"/>
  </r>
  <r>
    <x v="2"/>
    <x v="0"/>
    <s v="USD"/>
    <n v="1437283391"/>
    <n v="1433395391"/>
    <b v="1"/>
    <n v="9"/>
    <b v="0"/>
    <n v="0.16161904761904761"/>
    <n v="188.55555555555554"/>
    <x v="1"/>
  </r>
  <r>
    <x v="2"/>
    <x v="0"/>
    <s v="USD"/>
    <n v="1445196989"/>
    <n v="1442604989"/>
    <b v="1"/>
    <n v="43"/>
    <b v="0"/>
    <n v="0.16376923076923078"/>
    <n v="49.511627906976742"/>
    <x v="1"/>
  </r>
  <r>
    <x v="2"/>
    <x v="12"/>
    <s v="EUR"/>
    <n v="1434047084"/>
    <n v="1431455084"/>
    <b v="1"/>
    <n v="28"/>
    <b v="0"/>
    <n v="7.0433333333333334E-2"/>
    <n v="75.464285714285708"/>
    <x v="1"/>
  </r>
  <r>
    <x v="2"/>
    <x v="0"/>
    <s v="USD"/>
    <n v="1420081143"/>
    <n v="1417489143"/>
    <b v="1"/>
    <n v="4"/>
    <b v="0"/>
    <n v="3.7999999999999999E-2"/>
    <n v="9.5"/>
    <x v="1"/>
  </r>
  <r>
    <x v="2"/>
    <x v="1"/>
    <s v="GBP"/>
    <n v="1437129179"/>
    <n v="1434537179"/>
    <b v="1"/>
    <n v="24"/>
    <b v="0"/>
    <n v="0.34079999999999999"/>
    <n v="35.5"/>
    <x v="1"/>
  </r>
  <r>
    <x v="2"/>
    <x v="0"/>
    <s v="USD"/>
    <n v="1427427276"/>
    <n v="1425270876"/>
    <b v="0"/>
    <n v="2"/>
    <b v="0"/>
    <n v="2E-3"/>
    <n v="10"/>
    <x v="1"/>
  </r>
  <r>
    <x v="2"/>
    <x v="0"/>
    <s v="USD"/>
    <n v="1409602178"/>
    <n v="1406578178"/>
    <b v="0"/>
    <n v="2"/>
    <b v="0"/>
    <n v="2.5999999999999998E-4"/>
    <n v="13"/>
    <x v="1"/>
  </r>
  <r>
    <x v="2"/>
    <x v="0"/>
    <s v="USD"/>
    <n v="1431206058"/>
    <n v="1428614058"/>
    <b v="0"/>
    <n v="20"/>
    <b v="0"/>
    <n v="0.16254545454545455"/>
    <n v="89.4"/>
    <x v="1"/>
  </r>
  <r>
    <x v="2"/>
    <x v="0"/>
    <s v="USD"/>
    <n v="1427408271"/>
    <n v="1424819871"/>
    <b v="0"/>
    <n v="1"/>
    <b v="0"/>
    <n v="2.5000000000000001E-2"/>
    <n v="25"/>
    <x v="1"/>
  </r>
  <r>
    <x v="2"/>
    <x v="0"/>
    <s v="USD"/>
    <n v="1425833403"/>
    <n v="1423245003"/>
    <b v="0"/>
    <n v="1"/>
    <b v="0"/>
    <n v="2.0000000000000001E-4"/>
    <n v="1"/>
    <x v="1"/>
  </r>
  <r>
    <x v="2"/>
    <x v="0"/>
    <s v="USD"/>
    <n v="1406913120"/>
    <n v="1404927690"/>
    <b v="0"/>
    <n v="4"/>
    <b v="0"/>
    <n v="5.1999999999999998E-2"/>
    <n v="65"/>
    <x v="1"/>
  </r>
  <r>
    <x v="2"/>
    <x v="1"/>
    <s v="GBP"/>
    <n v="1432328400"/>
    <n v="1430734844"/>
    <b v="0"/>
    <n v="1"/>
    <b v="0"/>
    <n v="0.02"/>
    <n v="10"/>
    <x v="1"/>
  </r>
  <r>
    <x v="2"/>
    <x v="0"/>
    <s v="USD"/>
    <n v="1403730000"/>
    <n v="1401485207"/>
    <b v="0"/>
    <n v="1"/>
    <b v="0"/>
    <n v="4.0000000000000002E-4"/>
    <n v="1"/>
    <x v="1"/>
  </r>
  <r>
    <x v="2"/>
    <x v="0"/>
    <s v="USD"/>
    <n v="1407858710"/>
    <n v="1405266710"/>
    <b v="0"/>
    <n v="13"/>
    <b v="0"/>
    <n v="0.17666666666666667"/>
    <n v="81.538461538461533"/>
    <x v="1"/>
  </r>
  <r>
    <x v="2"/>
    <x v="0"/>
    <s v="USD"/>
    <n v="1415828820"/>
    <n v="1412258977"/>
    <b v="0"/>
    <n v="1"/>
    <b v="0"/>
    <n v="0.05"/>
    <n v="100"/>
    <x v="1"/>
  </r>
  <r>
    <x v="2"/>
    <x v="0"/>
    <s v="USD"/>
    <n v="1473699540"/>
    <n v="1472451356"/>
    <b v="0"/>
    <n v="1"/>
    <b v="0"/>
    <n v="1.3333333333333334E-4"/>
    <n v="1"/>
    <x v="1"/>
  </r>
  <r>
    <x v="2"/>
    <x v="0"/>
    <s v="USD"/>
    <n v="1446739905"/>
    <n v="1441552305"/>
    <b v="0"/>
    <n v="0"/>
    <b v="0"/>
    <n v="0"/>
    <n v="0"/>
    <x v="1"/>
  </r>
  <r>
    <x v="2"/>
    <x v="0"/>
    <s v="USD"/>
    <n v="1447799054"/>
    <n v="1445203454"/>
    <b v="0"/>
    <n v="3"/>
    <b v="0"/>
    <n v="1.2E-2"/>
    <n v="20"/>
    <x v="1"/>
  </r>
  <r>
    <x v="2"/>
    <x v="5"/>
    <s v="CAD"/>
    <n v="1409376600"/>
    <n v="1405957098"/>
    <b v="0"/>
    <n v="14"/>
    <b v="0"/>
    <n v="0.26937422295897223"/>
    <n v="46.428571428571431"/>
    <x v="1"/>
  </r>
  <r>
    <x v="2"/>
    <x v="0"/>
    <s v="USD"/>
    <n v="1458703740"/>
    <n v="1454453021"/>
    <b v="0"/>
    <n v="2"/>
    <b v="0"/>
    <n v="5.4999999999999997E-3"/>
    <n v="5.5"/>
    <x v="1"/>
  </r>
  <r>
    <x v="2"/>
    <x v="0"/>
    <s v="USD"/>
    <n v="1466278339"/>
    <n v="1463686339"/>
    <b v="0"/>
    <n v="5"/>
    <b v="0"/>
    <n v="0.1255"/>
    <n v="50.2"/>
    <x v="1"/>
  </r>
  <r>
    <x v="1"/>
    <x v="1"/>
    <s v="GBP"/>
    <n v="1410191405"/>
    <n v="1408031405"/>
    <b v="0"/>
    <n v="1"/>
    <b v="0"/>
    <n v="2E-3"/>
    <n v="10"/>
    <x v="1"/>
  </r>
  <r>
    <x v="1"/>
    <x v="0"/>
    <s v="USD"/>
    <n v="1426302660"/>
    <n v="1423761792"/>
    <b v="0"/>
    <n v="15"/>
    <b v="0"/>
    <n v="3.44748684310884E-2"/>
    <n v="30.133333333333333"/>
    <x v="1"/>
  </r>
  <r>
    <x v="1"/>
    <x v="0"/>
    <s v="USD"/>
    <n v="1404360478"/>
    <n v="1401768478"/>
    <b v="0"/>
    <n v="10"/>
    <b v="0"/>
    <n v="0.15"/>
    <n v="150"/>
    <x v="1"/>
  </r>
  <r>
    <x v="1"/>
    <x v="0"/>
    <s v="USD"/>
    <n v="1490809450"/>
    <n v="1485629050"/>
    <b v="0"/>
    <n v="3"/>
    <b v="0"/>
    <n v="2.6666666666666668E-2"/>
    <n v="13.333333333333334"/>
    <x v="1"/>
  </r>
  <r>
    <x v="1"/>
    <x v="0"/>
    <s v="USD"/>
    <n v="1439522996"/>
    <n v="1435202996"/>
    <b v="0"/>
    <n v="0"/>
    <b v="0"/>
    <n v="0"/>
    <n v="0"/>
    <x v="1"/>
  </r>
  <r>
    <x v="1"/>
    <x v="0"/>
    <s v="USD"/>
    <n v="1444322535"/>
    <n v="1441730535"/>
    <b v="0"/>
    <n v="0"/>
    <b v="0"/>
    <n v="0"/>
    <n v="0"/>
    <x v="1"/>
  </r>
  <r>
    <x v="1"/>
    <x v="4"/>
    <s v="NZD"/>
    <n v="1422061200"/>
    <n v="1420244622"/>
    <b v="0"/>
    <n v="0"/>
    <b v="0"/>
    <n v="0"/>
    <n v="0"/>
    <x v="1"/>
  </r>
  <r>
    <x v="1"/>
    <x v="8"/>
    <s v="DKK"/>
    <n v="1472896800"/>
    <n v="1472804365"/>
    <b v="0"/>
    <n v="0"/>
    <b v="0"/>
    <n v="0"/>
    <n v="0"/>
    <x v="1"/>
  </r>
  <r>
    <x v="1"/>
    <x v="1"/>
    <s v="GBP"/>
    <n v="1454425128"/>
    <n v="1451833128"/>
    <b v="0"/>
    <n v="46"/>
    <b v="0"/>
    <n v="0.52794871794871789"/>
    <n v="44.760869565217391"/>
    <x v="1"/>
  </r>
  <r>
    <x v="1"/>
    <x v="0"/>
    <s v="USD"/>
    <n v="1481213752"/>
    <n v="1478621752"/>
    <b v="0"/>
    <n v="14"/>
    <b v="0"/>
    <n v="4.9639999999999997E-2"/>
    <n v="88.642857142857139"/>
    <x v="1"/>
  </r>
  <r>
    <x v="1"/>
    <x v="0"/>
    <s v="USD"/>
    <n v="1435636740"/>
    <n v="1433014746"/>
    <b v="0"/>
    <n v="1"/>
    <b v="0"/>
    <n v="5.5555555555555556E-4"/>
    <n v="10"/>
    <x v="1"/>
  </r>
  <r>
    <x v="1"/>
    <x v="1"/>
    <s v="GBP"/>
    <n v="1422218396"/>
    <n v="1419626396"/>
    <b v="0"/>
    <n v="0"/>
    <b v="0"/>
    <n v="0"/>
    <n v="0"/>
    <x v="1"/>
  </r>
  <r>
    <x v="1"/>
    <x v="1"/>
    <s v="GBP"/>
    <n v="1406761200"/>
    <n v="1403724820"/>
    <b v="0"/>
    <n v="17"/>
    <b v="0"/>
    <n v="0.13066666666666665"/>
    <n v="57.647058823529413"/>
    <x v="1"/>
  </r>
  <r>
    <x v="1"/>
    <x v="0"/>
    <s v="USD"/>
    <n v="1487550399"/>
    <n v="1484958399"/>
    <b v="0"/>
    <n v="1"/>
    <b v="0"/>
    <n v="0.05"/>
    <n v="25"/>
    <x v="1"/>
  </r>
  <r>
    <x v="1"/>
    <x v="2"/>
    <s v="AUD"/>
    <n v="1454281380"/>
    <n v="1451950570"/>
    <b v="0"/>
    <n v="0"/>
    <b v="0"/>
    <n v="0"/>
    <n v="0"/>
    <x v="1"/>
  </r>
  <r>
    <x v="1"/>
    <x v="1"/>
    <s v="GBP"/>
    <n v="1409668069"/>
    <n v="1407076069"/>
    <b v="0"/>
    <n v="0"/>
    <b v="0"/>
    <n v="0"/>
    <n v="0"/>
    <x v="1"/>
  </r>
  <r>
    <x v="1"/>
    <x v="0"/>
    <s v="USD"/>
    <n v="1427479192"/>
    <n v="1425322792"/>
    <b v="0"/>
    <n v="0"/>
    <b v="0"/>
    <n v="0"/>
    <n v="0"/>
    <x v="1"/>
  </r>
  <r>
    <x v="1"/>
    <x v="0"/>
    <s v="USD"/>
    <n v="1462834191"/>
    <n v="1460242191"/>
    <b v="0"/>
    <n v="0"/>
    <b v="0"/>
    <n v="0"/>
    <n v="0"/>
    <x v="1"/>
  </r>
  <r>
    <x v="1"/>
    <x v="2"/>
    <s v="AUD"/>
    <n v="1418275702"/>
    <n v="1415683702"/>
    <b v="0"/>
    <n v="0"/>
    <b v="0"/>
    <n v="0"/>
    <n v="0"/>
    <x v="1"/>
  </r>
  <r>
    <x v="1"/>
    <x v="0"/>
    <s v="USD"/>
    <n v="1430517600"/>
    <n v="1426538129"/>
    <b v="0"/>
    <n v="2"/>
    <b v="0"/>
    <n v="1.7500000000000002E-2"/>
    <n v="17.5"/>
    <x v="1"/>
  </r>
  <r>
    <x v="2"/>
    <x v="1"/>
    <s v="GBP"/>
    <n v="1488114358"/>
    <n v="1485522358"/>
    <b v="0"/>
    <n v="14"/>
    <b v="0"/>
    <n v="0.27100000000000002"/>
    <n v="38.714285714285715"/>
    <x v="1"/>
  </r>
  <r>
    <x v="2"/>
    <x v="0"/>
    <s v="USD"/>
    <n v="1420413960"/>
    <n v="1417651630"/>
    <b v="0"/>
    <n v="9"/>
    <b v="0"/>
    <n v="1.4749999999999999E-2"/>
    <n v="13.111111111111111"/>
    <x v="1"/>
  </r>
  <r>
    <x v="2"/>
    <x v="0"/>
    <s v="USD"/>
    <n v="1439662344"/>
    <n v="1434478344"/>
    <b v="0"/>
    <n v="8"/>
    <b v="0"/>
    <n v="0.16826666666666668"/>
    <n v="315.5"/>
    <x v="1"/>
  </r>
  <r>
    <x v="2"/>
    <x v="0"/>
    <s v="USD"/>
    <n v="1427086740"/>
    <n v="1424488244"/>
    <b v="0"/>
    <n v="7"/>
    <b v="0"/>
    <n v="0.32500000000000001"/>
    <n v="37.142857142857146"/>
    <x v="1"/>
  </r>
  <r>
    <x v="2"/>
    <x v="0"/>
    <s v="USD"/>
    <n v="1408863600"/>
    <n v="1408203557"/>
    <b v="0"/>
    <n v="0"/>
    <b v="0"/>
    <n v="0"/>
    <n v="0"/>
    <x v="1"/>
  </r>
  <r>
    <x v="2"/>
    <x v="0"/>
    <s v="USD"/>
    <n v="1404194400"/>
    <n v="1400600840"/>
    <b v="0"/>
    <n v="84"/>
    <b v="0"/>
    <n v="0.2155"/>
    <n v="128.27380952380952"/>
    <x v="1"/>
  </r>
  <r>
    <x v="2"/>
    <x v="0"/>
    <s v="USD"/>
    <n v="1481000340"/>
    <n v="1478386812"/>
    <b v="0"/>
    <n v="11"/>
    <b v="0"/>
    <n v="3.4666666666666665E-2"/>
    <n v="47.272727272727273"/>
    <x v="1"/>
  </r>
  <r>
    <x v="2"/>
    <x v="0"/>
    <s v="USD"/>
    <n v="1425103218"/>
    <n v="1422424818"/>
    <b v="0"/>
    <n v="1"/>
    <b v="0"/>
    <n v="0.05"/>
    <n v="50"/>
    <x v="1"/>
  </r>
  <r>
    <x v="2"/>
    <x v="0"/>
    <s v="USD"/>
    <n v="1402979778"/>
    <n v="1401770178"/>
    <b v="0"/>
    <n v="4"/>
    <b v="0"/>
    <n v="0.10625"/>
    <n v="42.5"/>
    <x v="1"/>
  </r>
  <r>
    <x v="2"/>
    <x v="4"/>
    <s v="NZD"/>
    <n v="1420750683"/>
    <n v="1418158683"/>
    <b v="0"/>
    <n v="10"/>
    <b v="0"/>
    <n v="0.17599999999999999"/>
    <n v="44"/>
    <x v="1"/>
  </r>
  <r>
    <x v="2"/>
    <x v="1"/>
    <s v="GBP"/>
    <n v="1439827200"/>
    <n v="1436355270"/>
    <b v="0"/>
    <n v="16"/>
    <b v="0"/>
    <n v="0.3256"/>
    <n v="50.875"/>
    <x v="1"/>
  </r>
  <r>
    <x v="2"/>
    <x v="0"/>
    <s v="USD"/>
    <n v="1407868561"/>
    <n v="1406140561"/>
    <b v="0"/>
    <n v="2"/>
    <b v="0"/>
    <n v="1.2500000000000001E-2"/>
    <n v="62.5"/>
    <x v="1"/>
  </r>
  <r>
    <x v="2"/>
    <x v="0"/>
    <s v="USD"/>
    <n v="1433988791"/>
    <n v="1431396791"/>
    <b v="0"/>
    <n v="5"/>
    <b v="0"/>
    <n v="5.3999999999999999E-2"/>
    <n v="27"/>
    <x v="1"/>
  </r>
  <r>
    <x v="2"/>
    <x v="0"/>
    <s v="USD"/>
    <n v="1450554599"/>
    <n v="1447098599"/>
    <b v="0"/>
    <n v="1"/>
    <b v="0"/>
    <n v="8.3333333333333332E-3"/>
    <n v="25"/>
    <x v="1"/>
  </r>
  <r>
    <x v="2"/>
    <x v="1"/>
    <s v="GBP"/>
    <n v="1479125642"/>
    <n v="1476962042"/>
    <b v="0"/>
    <n v="31"/>
    <b v="0"/>
    <n v="0.48833333333333334"/>
    <n v="47.258064516129032"/>
    <x v="1"/>
  </r>
  <r>
    <x v="2"/>
    <x v="0"/>
    <s v="USD"/>
    <n v="1439581080"/>
    <n v="1435709765"/>
    <b v="0"/>
    <n v="0"/>
    <b v="0"/>
    <n v="0"/>
    <n v="0"/>
    <x v="1"/>
  </r>
  <r>
    <x v="2"/>
    <x v="0"/>
    <s v="USD"/>
    <n v="1429074240"/>
    <n v="1427866200"/>
    <b v="0"/>
    <n v="2"/>
    <b v="0"/>
    <n v="2.9999999999999997E-4"/>
    <n v="1.5"/>
    <x v="1"/>
  </r>
  <r>
    <x v="2"/>
    <x v="1"/>
    <s v="GBP"/>
    <n v="1434063600"/>
    <n v="1430405903"/>
    <b v="0"/>
    <n v="7"/>
    <b v="0"/>
    <n v="0.11533333333333333"/>
    <n v="24.714285714285715"/>
    <x v="1"/>
  </r>
  <r>
    <x v="2"/>
    <x v="1"/>
    <s v="GBP"/>
    <n v="1435325100"/>
    <n v="1432072893"/>
    <b v="0"/>
    <n v="16"/>
    <b v="0"/>
    <n v="0.67333333333333334"/>
    <n v="63.125"/>
    <x v="1"/>
  </r>
  <r>
    <x v="2"/>
    <x v="0"/>
    <s v="USD"/>
    <n v="1414354080"/>
    <n v="1411587606"/>
    <b v="0"/>
    <n v="4"/>
    <b v="0"/>
    <n v="0.153"/>
    <n v="38.25"/>
    <x v="1"/>
  </r>
  <r>
    <x v="2"/>
    <x v="0"/>
    <s v="USD"/>
    <n v="1406603696"/>
    <n v="1405307696"/>
    <b v="0"/>
    <n v="4"/>
    <b v="0"/>
    <n v="8.666666666666667E-2"/>
    <n v="16.25"/>
    <x v="1"/>
  </r>
  <r>
    <x v="2"/>
    <x v="0"/>
    <s v="USD"/>
    <n v="1410424642"/>
    <n v="1407832642"/>
    <b v="0"/>
    <n v="4"/>
    <b v="0"/>
    <n v="2.2499999999999998E-3"/>
    <n v="33.75"/>
    <x v="1"/>
  </r>
  <r>
    <x v="2"/>
    <x v="0"/>
    <s v="USD"/>
    <n v="1441649397"/>
    <n v="1439057397"/>
    <b v="0"/>
    <n v="3"/>
    <b v="0"/>
    <n v="3.0833333333333334E-2"/>
    <n v="61.666666666666664"/>
    <x v="1"/>
  </r>
  <r>
    <x v="2"/>
    <x v="0"/>
    <s v="USD"/>
    <n v="1417033777"/>
    <n v="1414438177"/>
    <b v="0"/>
    <n v="36"/>
    <b v="0"/>
    <n v="0.37412499999999999"/>
    <n v="83.138888888888886"/>
    <x v="1"/>
  </r>
  <r>
    <x v="2"/>
    <x v="0"/>
    <s v="USD"/>
    <n v="1429936500"/>
    <n v="1424759330"/>
    <b v="0"/>
    <n v="1"/>
    <b v="0"/>
    <n v="6.666666666666667E-5"/>
    <n v="1"/>
    <x v="1"/>
  </r>
  <r>
    <x v="2"/>
    <x v="0"/>
    <s v="USD"/>
    <n v="1448863449"/>
    <n v="1446267849"/>
    <b v="0"/>
    <n v="7"/>
    <b v="0"/>
    <n v="0.1"/>
    <n v="142.85714285714286"/>
    <x v="1"/>
  </r>
  <r>
    <x v="2"/>
    <x v="1"/>
    <s v="GBP"/>
    <n v="1431298740"/>
    <n v="1429558756"/>
    <b v="0"/>
    <n v="27"/>
    <b v="0"/>
    <n v="0.36359999999999998"/>
    <n v="33.666666666666664"/>
    <x v="1"/>
  </r>
  <r>
    <x v="2"/>
    <x v="1"/>
    <s v="GBP"/>
    <n v="1464824309"/>
    <n v="1462232309"/>
    <b v="0"/>
    <n v="1"/>
    <b v="0"/>
    <n v="3.3333333333333335E-3"/>
    <n v="5"/>
    <x v="1"/>
  </r>
  <r>
    <x v="2"/>
    <x v="8"/>
    <s v="DKK"/>
    <n v="1464952752"/>
    <n v="1462360752"/>
    <b v="0"/>
    <n v="0"/>
    <b v="0"/>
    <n v="0"/>
    <n v="0"/>
    <x v="1"/>
  </r>
  <r>
    <x v="2"/>
    <x v="1"/>
    <s v="GBP"/>
    <n v="1410439161"/>
    <n v="1407847161"/>
    <b v="0"/>
    <n v="1"/>
    <b v="0"/>
    <n v="2.8571428571428571E-3"/>
    <n v="10"/>
    <x v="1"/>
  </r>
  <r>
    <x v="2"/>
    <x v="1"/>
    <s v="GBP"/>
    <n v="1407168000"/>
    <n v="1406131023"/>
    <b v="0"/>
    <n v="3"/>
    <b v="0"/>
    <n v="2E-3"/>
    <n v="40"/>
    <x v="1"/>
  </r>
  <r>
    <x v="2"/>
    <x v="1"/>
    <s v="GBP"/>
    <n v="1453075200"/>
    <n v="1450628773"/>
    <b v="0"/>
    <n v="3"/>
    <b v="0"/>
    <n v="1.7999999999999999E-2"/>
    <n v="30"/>
    <x v="1"/>
  </r>
  <r>
    <x v="2"/>
    <x v="1"/>
    <s v="GBP"/>
    <n v="1479032260"/>
    <n v="1476436660"/>
    <b v="0"/>
    <n v="3"/>
    <b v="0"/>
    <n v="5.3999999999999999E-2"/>
    <n v="45"/>
    <x v="1"/>
  </r>
  <r>
    <x v="2"/>
    <x v="1"/>
    <s v="GBP"/>
    <n v="1414346400"/>
    <n v="1413291655"/>
    <b v="0"/>
    <n v="0"/>
    <b v="0"/>
    <n v="0"/>
    <n v="0"/>
    <x v="1"/>
  </r>
  <r>
    <x v="2"/>
    <x v="0"/>
    <s v="USD"/>
    <n v="1425337200"/>
    <n v="1421432810"/>
    <b v="0"/>
    <n v="6"/>
    <b v="0"/>
    <n v="8.1333333333333327E-2"/>
    <n v="10.166666666666666"/>
    <x v="1"/>
  </r>
  <r>
    <x v="2"/>
    <x v="1"/>
    <s v="GBP"/>
    <n v="1428622271"/>
    <n v="1426203071"/>
    <b v="0"/>
    <n v="17"/>
    <b v="0"/>
    <n v="0.12034782608695652"/>
    <n v="81.411764705882348"/>
    <x v="1"/>
  </r>
  <r>
    <x v="2"/>
    <x v="0"/>
    <s v="USD"/>
    <n v="1403823722"/>
    <n v="1401231722"/>
    <b v="0"/>
    <n v="40"/>
    <b v="0"/>
    <n v="0.15266666666666667"/>
    <n v="57.25"/>
    <x v="1"/>
  </r>
  <r>
    <x v="2"/>
    <x v="0"/>
    <s v="USD"/>
    <n v="1406753639"/>
    <n v="1404161639"/>
    <b v="0"/>
    <n v="3"/>
    <b v="0"/>
    <n v="0.1"/>
    <n v="5"/>
    <x v="1"/>
  </r>
  <r>
    <x v="2"/>
    <x v="2"/>
    <s v="AUD"/>
    <n v="1419645748"/>
    <n v="1417053748"/>
    <b v="0"/>
    <n v="1"/>
    <b v="0"/>
    <n v="3.0000000000000001E-3"/>
    <n v="15"/>
    <x v="1"/>
  </r>
  <r>
    <x v="2"/>
    <x v="1"/>
    <s v="GBP"/>
    <n v="1407565504"/>
    <n v="1404973504"/>
    <b v="0"/>
    <n v="2"/>
    <b v="0"/>
    <n v="0.01"/>
    <n v="12.5"/>
    <x v="1"/>
  </r>
  <r>
    <x v="2"/>
    <x v="0"/>
    <s v="USD"/>
    <n v="1444971540"/>
    <n v="1442593427"/>
    <b v="0"/>
    <n v="7"/>
    <b v="0"/>
    <n v="0.13020000000000001"/>
    <n v="93"/>
    <x v="1"/>
  </r>
  <r>
    <x v="2"/>
    <x v="0"/>
    <s v="USD"/>
    <n v="1474228265"/>
    <n v="1471636265"/>
    <b v="0"/>
    <n v="14"/>
    <b v="0"/>
    <n v="2.265E-2"/>
    <n v="32.357142857142854"/>
    <x v="1"/>
  </r>
  <r>
    <x v="2"/>
    <x v="2"/>
    <s v="AUD"/>
    <n v="1459490400"/>
    <n v="1457078868"/>
    <b v="0"/>
    <n v="0"/>
    <b v="0"/>
    <n v="0"/>
    <n v="0"/>
    <x v="1"/>
  </r>
  <r>
    <x v="2"/>
    <x v="0"/>
    <s v="USD"/>
    <n v="1441510707"/>
    <n v="1439350707"/>
    <b v="0"/>
    <n v="0"/>
    <b v="0"/>
    <n v="0"/>
    <n v="0"/>
    <x v="1"/>
  </r>
  <r>
    <x v="2"/>
    <x v="0"/>
    <s v="USD"/>
    <n v="1458097364"/>
    <n v="1455508964"/>
    <b v="0"/>
    <n v="1"/>
    <b v="0"/>
    <n v="8.3333333333333331E-5"/>
    <n v="1"/>
    <x v="1"/>
  </r>
  <r>
    <x v="2"/>
    <x v="0"/>
    <s v="USD"/>
    <n v="1468716180"/>
    <n v="1466205262"/>
    <b v="0"/>
    <n v="12"/>
    <b v="0"/>
    <n v="0.15742857142857142"/>
    <n v="91.833333333333329"/>
    <x v="1"/>
  </r>
  <r>
    <x v="2"/>
    <x v="0"/>
    <s v="USD"/>
    <n v="1443704400"/>
    <n v="1439827639"/>
    <b v="0"/>
    <n v="12"/>
    <b v="0"/>
    <n v="0.11"/>
    <n v="45.833333333333336"/>
    <x v="1"/>
  </r>
  <r>
    <x v="2"/>
    <x v="1"/>
    <s v="GBP"/>
    <n v="1443973546"/>
    <n v="1438789546"/>
    <b v="0"/>
    <n v="23"/>
    <b v="0"/>
    <n v="0.43833333333333335"/>
    <n v="57.173913043478258"/>
    <x v="1"/>
  </r>
  <r>
    <x v="2"/>
    <x v="0"/>
    <s v="USD"/>
    <n v="1480576720"/>
    <n v="1477981120"/>
    <b v="0"/>
    <n v="0"/>
    <b v="0"/>
    <n v="0"/>
    <n v="0"/>
    <x v="1"/>
  </r>
  <r>
    <x v="2"/>
    <x v="0"/>
    <s v="USD"/>
    <n v="1468249760"/>
    <n v="1465830560"/>
    <b v="0"/>
    <n v="10"/>
    <b v="0"/>
    <n v="0.86135181975736563"/>
    <n v="248.5"/>
    <x v="1"/>
  </r>
  <r>
    <x v="2"/>
    <x v="0"/>
    <s v="USD"/>
    <n v="1435441454"/>
    <n v="1432763054"/>
    <b v="0"/>
    <n v="5"/>
    <b v="0"/>
    <n v="0.12196620583717357"/>
    <n v="79.400000000000006"/>
    <x v="1"/>
  </r>
  <r>
    <x v="2"/>
    <x v="2"/>
    <s v="AUD"/>
    <n v="1412656200"/>
    <n v="1412328979"/>
    <b v="0"/>
    <n v="1"/>
    <b v="0"/>
    <n v="1E-3"/>
    <n v="5"/>
    <x v="1"/>
  </r>
  <r>
    <x v="2"/>
    <x v="0"/>
    <s v="USD"/>
    <n v="1420199351"/>
    <n v="1416311351"/>
    <b v="0"/>
    <n v="2"/>
    <b v="0"/>
    <n v="2.2000000000000001E-3"/>
    <n v="5.5"/>
    <x v="1"/>
  </r>
  <r>
    <x v="2"/>
    <x v="0"/>
    <s v="USD"/>
    <n v="1416877200"/>
    <n v="1414505137"/>
    <b v="0"/>
    <n v="2"/>
    <b v="0"/>
    <n v="9.0909090909090905E-3"/>
    <n v="25"/>
    <x v="1"/>
  </r>
  <r>
    <x v="2"/>
    <x v="0"/>
    <s v="USD"/>
    <n v="1434490914"/>
    <n v="1429306914"/>
    <b v="0"/>
    <n v="0"/>
    <b v="0"/>
    <n v="0"/>
    <n v="0"/>
    <x v="1"/>
  </r>
  <r>
    <x v="2"/>
    <x v="0"/>
    <s v="USD"/>
    <n v="1446483000"/>
    <n v="1443811268"/>
    <b v="0"/>
    <n v="13"/>
    <b v="0"/>
    <n v="0.35639999999999999"/>
    <n v="137.07692307692307"/>
    <x v="1"/>
  </r>
  <r>
    <x v="2"/>
    <x v="0"/>
    <s v="USD"/>
    <n v="1440690875"/>
    <n v="1438098875"/>
    <b v="0"/>
    <n v="0"/>
    <b v="0"/>
    <n v="0"/>
    <n v="0"/>
    <x v="1"/>
  </r>
  <r>
    <x v="2"/>
    <x v="0"/>
    <s v="USD"/>
    <n v="1431717268"/>
    <n v="1429125268"/>
    <b v="0"/>
    <n v="1"/>
    <b v="0"/>
    <n v="2.5000000000000001E-3"/>
    <n v="5"/>
    <x v="1"/>
  </r>
  <r>
    <x v="2"/>
    <x v="0"/>
    <s v="USD"/>
    <n v="1425110400"/>
    <n v="1422388822"/>
    <b v="0"/>
    <n v="5"/>
    <b v="0"/>
    <n v="3.2500000000000001E-2"/>
    <n v="39"/>
    <x v="1"/>
  </r>
  <r>
    <x v="2"/>
    <x v="0"/>
    <s v="USD"/>
    <n v="1475378744"/>
    <n v="1472786744"/>
    <b v="0"/>
    <n v="2"/>
    <b v="0"/>
    <n v="3.3666666666666664E-2"/>
    <n v="50.5"/>
    <x v="1"/>
  </r>
  <r>
    <x v="2"/>
    <x v="2"/>
    <s v="AUD"/>
    <n v="1410076123"/>
    <n v="1404892123"/>
    <b v="0"/>
    <n v="0"/>
    <b v="0"/>
    <n v="0"/>
    <n v="0"/>
    <x v="1"/>
  </r>
  <r>
    <x v="2"/>
    <x v="2"/>
    <s v="AUD"/>
    <n v="1423623221"/>
    <n v="1421031221"/>
    <b v="0"/>
    <n v="32"/>
    <b v="0"/>
    <n v="0.15770000000000001"/>
    <n v="49.28125"/>
    <x v="1"/>
  </r>
  <r>
    <x v="2"/>
    <x v="0"/>
    <s v="USD"/>
    <n v="1460140500"/>
    <n v="1457628680"/>
    <b v="0"/>
    <n v="1"/>
    <b v="0"/>
    <n v="6.2500000000000003E-3"/>
    <n v="25"/>
    <x v="1"/>
  </r>
  <r>
    <x v="2"/>
    <x v="17"/>
    <s v="EUR"/>
    <n v="1462301342"/>
    <n v="1457120942"/>
    <b v="0"/>
    <n v="1"/>
    <b v="0"/>
    <n v="5.0000000000000004E-6"/>
    <n v="1"/>
    <x v="1"/>
  </r>
  <r>
    <x v="2"/>
    <x v="0"/>
    <s v="USD"/>
    <n v="1445885890"/>
    <n v="1440701890"/>
    <b v="0"/>
    <n v="1"/>
    <b v="0"/>
    <n v="9.6153846153846159E-4"/>
    <n v="25"/>
    <x v="1"/>
  </r>
  <r>
    <x v="2"/>
    <x v="0"/>
    <s v="USD"/>
    <n v="1469834940"/>
    <n v="1467162586"/>
    <b v="0"/>
    <n v="0"/>
    <b v="0"/>
    <n v="0"/>
    <n v="0"/>
    <x v="1"/>
  </r>
  <r>
    <x v="2"/>
    <x v="5"/>
    <s v="CAD"/>
    <n v="1405352264"/>
    <n v="1400168264"/>
    <b v="0"/>
    <n v="0"/>
    <b v="0"/>
    <n v="0"/>
    <n v="0"/>
    <x v="1"/>
  </r>
  <r>
    <x v="2"/>
    <x v="0"/>
    <s v="USD"/>
    <n v="1448745741"/>
    <n v="1446150141"/>
    <b v="0"/>
    <n v="8"/>
    <b v="0"/>
    <n v="0.24285714285714285"/>
    <n v="53.125"/>
    <x v="1"/>
  </r>
  <r>
    <x v="2"/>
    <x v="0"/>
    <s v="USD"/>
    <n v="1461543600"/>
    <n v="1459203727"/>
    <b v="0"/>
    <n v="0"/>
    <b v="0"/>
    <n v="0"/>
    <n v="0"/>
    <x v="1"/>
  </r>
  <r>
    <x v="2"/>
    <x v="0"/>
    <s v="USD"/>
    <n v="1468020354"/>
    <n v="1464045954"/>
    <b v="0"/>
    <n v="1"/>
    <b v="0"/>
    <n v="2.5000000000000001E-4"/>
    <n v="7"/>
    <x v="1"/>
  </r>
  <r>
    <x v="2"/>
    <x v="0"/>
    <s v="USD"/>
    <n v="1406988000"/>
    <n v="1403822912"/>
    <b v="0"/>
    <n v="16"/>
    <b v="0"/>
    <n v="0.32050000000000001"/>
    <n v="40.0625"/>
    <x v="1"/>
  </r>
  <r>
    <x v="2"/>
    <x v="0"/>
    <s v="USD"/>
    <n v="1411930556"/>
    <n v="1409338556"/>
    <b v="0"/>
    <n v="12"/>
    <b v="0"/>
    <n v="0.24333333333333335"/>
    <n v="24.333333333333332"/>
    <x v="1"/>
  </r>
  <r>
    <x v="2"/>
    <x v="0"/>
    <s v="USD"/>
    <n v="1451852256"/>
    <n v="1449260256"/>
    <b v="0"/>
    <n v="4"/>
    <b v="0"/>
    <n v="1.4999999999999999E-2"/>
    <n v="11.25"/>
    <x v="1"/>
  </r>
  <r>
    <x v="2"/>
    <x v="1"/>
    <s v="GBP"/>
    <n v="1399584210"/>
    <n v="1397683410"/>
    <b v="0"/>
    <n v="2"/>
    <b v="0"/>
    <n v="4.1999999999999997E-3"/>
    <n v="10.5"/>
    <x v="1"/>
  </r>
  <r>
    <x v="2"/>
    <x v="1"/>
    <s v="GBP"/>
    <n v="1448722494"/>
    <n v="1446562494"/>
    <b v="0"/>
    <n v="3"/>
    <b v="0"/>
    <n v="3.214285714285714E-2"/>
    <n v="15"/>
    <x v="1"/>
  </r>
  <r>
    <x v="2"/>
    <x v="5"/>
    <s v="CAD"/>
    <n v="1447821717"/>
    <n v="1445226117"/>
    <b v="0"/>
    <n v="0"/>
    <b v="0"/>
    <n v="0"/>
    <n v="0"/>
    <x v="1"/>
  </r>
  <r>
    <x v="2"/>
    <x v="0"/>
    <s v="USD"/>
    <n v="1429460386"/>
    <n v="1424279986"/>
    <b v="0"/>
    <n v="3"/>
    <b v="0"/>
    <n v="6.3E-2"/>
    <n v="42"/>
    <x v="1"/>
  </r>
  <r>
    <x v="2"/>
    <x v="0"/>
    <s v="USD"/>
    <n v="1460608780"/>
    <n v="1455428380"/>
    <b v="0"/>
    <n v="4"/>
    <b v="0"/>
    <n v="0.14249999999999999"/>
    <n v="71.25"/>
    <x v="1"/>
  </r>
  <r>
    <x v="2"/>
    <x v="0"/>
    <s v="USD"/>
    <n v="1406170740"/>
    <n v="1402506278"/>
    <b v="0"/>
    <n v="2"/>
    <b v="0"/>
    <n v="6.0000000000000001E-3"/>
    <n v="22.5"/>
    <x v="1"/>
  </r>
  <r>
    <x v="2"/>
    <x v="0"/>
    <s v="USD"/>
    <n v="1488783507"/>
    <n v="1486191507"/>
    <b v="0"/>
    <n v="10"/>
    <b v="0"/>
    <n v="0.2411764705882353"/>
    <n v="41"/>
    <x v="1"/>
  </r>
  <r>
    <x v="2"/>
    <x v="0"/>
    <s v="USD"/>
    <n v="1463945673"/>
    <n v="1458761673"/>
    <b v="0"/>
    <n v="11"/>
    <b v="0"/>
    <n v="0.10539999999999999"/>
    <n v="47.909090909090907"/>
    <x v="1"/>
  </r>
  <r>
    <x v="2"/>
    <x v="0"/>
    <s v="USD"/>
    <n v="1472442900"/>
    <n v="1471638646"/>
    <b v="0"/>
    <n v="6"/>
    <b v="0"/>
    <n v="7.4690265486725665E-2"/>
    <n v="35.166666666666664"/>
    <x v="1"/>
  </r>
  <r>
    <x v="2"/>
    <x v="0"/>
    <s v="USD"/>
    <n v="1460925811"/>
    <n v="1458333811"/>
    <b v="0"/>
    <n v="2"/>
    <b v="0"/>
    <n v="7.3333333333333334E-4"/>
    <n v="5.5"/>
    <x v="1"/>
  </r>
  <r>
    <x v="2"/>
    <x v="0"/>
    <s v="USD"/>
    <n v="1405947126"/>
    <n v="1403355126"/>
    <b v="0"/>
    <n v="6"/>
    <b v="0"/>
    <n v="9.7142857142857135E-3"/>
    <n v="22.666666666666668"/>
    <x v="1"/>
  </r>
  <r>
    <x v="2"/>
    <x v="0"/>
    <s v="USD"/>
    <n v="1423186634"/>
    <n v="1418002634"/>
    <b v="0"/>
    <n v="8"/>
    <b v="0"/>
    <n v="0.21099999999999999"/>
    <n v="26.375"/>
    <x v="1"/>
  </r>
  <r>
    <x v="2"/>
    <x v="0"/>
    <s v="USD"/>
    <n v="1462766400"/>
    <n v="1460219110"/>
    <b v="0"/>
    <n v="37"/>
    <b v="0"/>
    <n v="0.78100000000000003"/>
    <n v="105.54054054054055"/>
    <x v="1"/>
  </r>
  <r>
    <x v="2"/>
    <x v="1"/>
    <s v="GBP"/>
    <n v="1464872848"/>
    <n v="1462280848"/>
    <b v="0"/>
    <n v="11"/>
    <b v="0"/>
    <n v="0.32"/>
    <n v="29.09090909090909"/>
    <x v="1"/>
  </r>
  <r>
    <x v="2"/>
    <x v="0"/>
    <s v="USD"/>
    <n v="1468442898"/>
    <n v="1465850898"/>
    <b v="0"/>
    <n v="0"/>
    <b v="0"/>
    <n v="0"/>
    <n v="0"/>
    <x v="1"/>
  </r>
  <r>
    <x v="2"/>
    <x v="0"/>
    <s v="USD"/>
    <n v="1406876400"/>
    <n v="1405024561"/>
    <b v="0"/>
    <n v="10"/>
    <b v="0"/>
    <n v="0.47692307692307695"/>
    <n v="62"/>
    <x v="1"/>
  </r>
  <r>
    <x v="2"/>
    <x v="0"/>
    <s v="USD"/>
    <n v="1469213732"/>
    <n v="1466621732"/>
    <b v="0"/>
    <n v="6"/>
    <b v="0"/>
    <n v="1.4500000000000001E-2"/>
    <n v="217.5"/>
    <x v="1"/>
  </r>
  <r>
    <x v="2"/>
    <x v="0"/>
    <s v="USD"/>
    <n v="1422717953"/>
    <n v="1417533953"/>
    <b v="0"/>
    <n v="8"/>
    <b v="0"/>
    <n v="0.107"/>
    <n v="26.75"/>
    <x v="1"/>
  </r>
  <r>
    <x v="2"/>
    <x v="1"/>
    <s v="GBP"/>
    <n v="1427659200"/>
    <n v="1425678057"/>
    <b v="0"/>
    <n v="6"/>
    <b v="0"/>
    <n v="1.8333333333333333E-2"/>
    <n v="18.333333333333332"/>
    <x v="1"/>
  </r>
  <r>
    <x v="2"/>
    <x v="0"/>
    <s v="USD"/>
    <n v="1404570147"/>
    <n v="1401978147"/>
    <b v="0"/>
    <n v="7"/>
    <b v="0"/>
    <n v="0.18"/>
    <n v="64.285714285714292"/>
    <x v="1"/>
  </r>
  <r>
    <x v="2"/>
    <x v="0"/>
    <s v="USD"/>
    <n v="1468729149"/>
    <n v="1463545149"/>
    <b v="0"/>
    <n v="7"/>
    <b v="0"/>
    <n v="4.0833333333333333E-2"/>
    <n v="175"/>
    <x v="1"/>
  </r>
  <r>
    <x v="2"/>
    <x v="1"/>
    <s v="GBP"/>
    <n v="1436297180"/>
    <n v="1431113180"/>
    <b v="0"/>
    <n v="5"/>
    <b v="0"/>
    <n v="0.2"/>
    <n v="34"/>
    <x v="1"/>
  </r>
  <r>
    <x v="2"/>
    <x v="0"/>
    <s v="USD"/>
    <n v="1400569140"/>
    <n v="1397854356"/>
    <b v="0"/>
    <n v="46"/>
    <b v="0"/>
    <n v="0.34802513464991025"/>
    <n v="84.282608695652172"/>
    <x v="1"/>
  </r>
  <r>
    <x v="2"/>
    <x v="1"/>
    <s v="GBP"/>
    <n v="1415404800"/>
    <n v="1412809644"/>
    <b v="0"/>
    <n v="10"/>
    <b v="0"/>
    <n v="6.3333333333333339E-2"/>
    <n v="9.5"/>
    <x v="1"/>
  </r>
  <r>
    <x v="2"/>
    <x v="0"/>
    <s v="USD"/>
    <n v="1456002300"/>
    <n v="1454173120"/>
    <b v="0"/>
    <n v="19"/>
    <b v="0"/>
    <n v="0.32050000000000001"/>
    <n v="33.736842105263158"/>
    <x v="1"/>
  </r>
  <r>
    <x v="2"/>
    <x v="1"/>
    <s v="GBP"/>
    <n v="1462539840"/>
    <n v="1460034594"/>
    <b v="0"/>
    <n v="13"/>
    <b v="0"/>
    <n v="9.7600000000000006E-2"/>
    <n v="37.53846153846154"/>
    <x v="1"/>
  </r>
  <r>
    <x v="2"/>
    <x v="1"/>
    <s v="GBP"/>
    <n v="1400278290"/>
    <n v="1399414290"/>
    <b v="0"/>
    <n v="13"/>
    <b v="0"/>
    <n v="0.3775"/>
    <n v="11.615384615384615"/>
    <x v="1"/>
  </r>
  <r>
    <x v="2"/>
    <x v="0"/>
    <s v="USD"/>
    <n v="1440813413"/>
    <n v="1439517413"/>
    <b v="0"/>
    <n v="4"/>
    <b v="0"/>
    <n v="2.1333333333333333E-2"/>
    <n v="8"/>
    <x v="1"/>
  </r>
  <r>
    <x v="2"/>
    <x v="0"/>
    <s v="USD"/>
    <n v="1447009181"/>
    <n v="1444413581"/>
    <b v="0"/>
    <n v="0"/>
    <b v="0"/>
    <n v="0"/>
    <n v="0"/>
    <x v="1"/>
  </r>
  <r>
    <x v="2"/>
    <x v="1"/>
    <s v="GBP"/>
    <n v="1456934893"/>
    <n v="1454342893"/>
    <b v="0"/>
    <n v="3"/>
    <b v="0"/>
    <n v="4.1818181818181817E-2"/>
    <n v="23"/>
    <x v="1"/>
  </r>
  <r>
    <x v="2"/>
    <x v="0"/>
    <s v="USD"/>
    <n v="1433086082"/>
    <n v="1430494082"/>
    <b v="0"/>
    <n v="1"/>
    <b v="0"/>
    <n v="0.2"/>
    <n v="100"/>
    <x v="1"/>
  </r>
  <r>
    <x v="2"/>
    <x v="0"/>
    <s v="USD"/>
    <n v="1449876859"/>
    <n v="1444689259"/>
    <b v="0"/>
    <n v="9"/>
    <b v="0"/>
    <n v="5.4100000000000002E-2"/>
    <n v="60.111111111111114"/>
    <x v="1"/>
  </r>
  <r>
    <x v="2"/>
    <x v="0"/>
    <s v="USD"/>
    <n v="1431549912"/>
    <n v="1428957912"/>
    <b v="0"/>
    <n v="1"/>
    <b v="0"/>
    <n v="6.0000000000000002E-5"/>
    <n v="3"/>
    <x v="1"/>
  </r>
  <r>
    <x v="2"/>
    <x v="0"/>
    <s v="USD"/>
    <n v="1405761690"/>
    <n v="1403169690"/>
    <b v="0"/>
    <n v="1"/>
    <b v="0"/>
    <n v="2.5000000000000001E-3"/>
    <n v="5"/>
    <x v="1"/>
  </r>
  <r>
    <x v="2"/>
    <x v="1"/>
    <s v="GBP"/>
    <n v="1423913220"/>
    <n v="1421339077"/>
    <b v="0"/>
    <n v="4"/>
    <b v="0"/>
    <n v="0.35"/>
    <n v="17.5"/>
    <x v="1"/>
  </r>
  <r>
    <x v="2"/>
    <x v="0"/>
    <s v="USD"/>
    <n v="1416499440"/>
    <n v="1415341464"/>
    <b v="0"/>
    <n v="17"/>
    <b v="0"/>
    <n v="0.16566666666666666"/>
    <n v="29.235294117647058"/>
    <x v="1"/>
  </r>
  <r>
    <x v="2"/>
    <x v="1"/>
    <s v="GBP"/>
    <n v="1428222221"/>
    <n v="1425633821"/>
    <b v="0"/>
    <n v="0"/>
    <b v="0"/>
    <n v="0"/>
    <n v="0"/>
    <x v="1"/>
  </r>
  <r>
    <x v="2"/>
    <x v="0"/>
    <s v="USD"/>
    <n v="1427580426"/>
    <n v="1424992026"/>
    <b v="0"/>
    <n v="12"/>
    <b v="0"/>
    <n v="0.57199999999999995"/>
    <n v="59.583333333333336"/>
    <x v="1"/>
  </r>
  <r>
    <x v="2"/>
    <x v="0"/>
    <s v="USD"/>
    <n v="1409514709"/>
    <n v="1406058798"/>
    <b v="0"/>
    <n v="14"/>
    <b v="0"/>
    <n v="0.16514285714285715"/>
    <n v="82.571428571428569"/>
    <x v="1"/>
  </r>
  <r>
    <x v="2"/>
    <x v="0"/>
    <s v="USD"/>
    <n v="1462631358"/>
    <n v="1457450958"/>
    <b v="0"/>
    <n v="1"/>
    <b v="0"/>
    <n v="1.25E-3"/>
    <n v="10"/>
    <x v="1"/>
  </r>
  <r>
    <x v="2"/>
    <x v="1"/>
    <s v="GBP"/>
    <n v="1488394800"/>
    <n v="1486681708"/>
    <b v="0"/>
    <n v="14"/>
    <b v="0"/>
    <n v="0.3775"/>
    <n v="32.357142857142854"/>
    <x v="1"/>
  </r>
  <r>
    <x v="2"/>
    <x v="0"/>
    <s v="USD"/>
    <n v="1411779761"/>
    <n v="1409187761"/>
    <b v="0"/>
    <n v="4"/>
    <b v="0"/>
    <n v="1.84E-2"/>
    <n v="5.75"/>
    <x v="1"/>
  </r>
  <r>
    <x v="2"/>
    <x v="0"/>
    <s v="USD"/>
    <n v="1424009147"/>
    <n v="1421417147"/>
    <b v="0"/>
    <n v="2"/>
    <b v="0"/>
    <n v="0.10050000000000001"/>
    <n v="100.5"/>
    <x v="1"/>
  </r>
  <r>
    <x v="2"/>
    <x v="0"/>
    <s v="USD"/>
    <n v="1412740457"/>
    <n v="1410148457"/>
    <b v="0"/>
    <n v="1"/>
    <b v="0"/>
    <n v="2E-3"/>
    <n v="1"/>
    <x v="1"/>
  </r>
  <r>
    <x v="2"/>
    <x v="0"/>
    <s v="USD"/>
    <n v="1413832985"/>
    <n v="1408648985"/>
    <b v="0"/>
    <n v="2"/>
    <b v="0"/>
    <n v="1.3333333333333334E-2"/>
    <n v="20"/>
    <x v="1"/>
  </r>
  <r>
    <x v="2"/>
    <x v="0"/>
    <s v="USD"/>
    <n v="1455647587"/>
    <n v="1453487587"/>
    <b v="0"/>
    <n v="1"/>
    <b v="0"/>
    <n v="6.666666666666667E-5"/>
    <n v="2"/>
    <x v="1"/>
  </r>
  <r>
    <x v="2"/>
    <x v="0"/>
    <s v="USD"/>
    <n v="1409070480"/>
    <n v="1406572381"/>
    <b v="0"/>
    <n v="1"/>
    <b v="0"/>
    <n v="2.5000000000000001E-3"/>
    <n v="5"/>
    <x v="1"/>
  </r>
  <r>
    <x v="2"/>
    <x v="1"/>
    <s v="GBP"/>
    <n v="1437606507"/>
    <n v="1435014507"/>
    <b v="0"/>
    <n v="4"/>
    <b v="0"/>
    <n v="0.06"/>
    <n v="15"/>
    <x v="1"/>
  </r>
  <r>
    <x v="2"/>
    <x v="1"/>
    <s v="GBP"/>
    <n v="1410281360"/>
    <n v="1406825360"/>
    <b v="0"/>
    <n v="3"/>
    <b v="0"/>
    <n v="3.8860103626943004E-2"/>
    <n v="25"/>
    <x v="1"/>
  </r>
  <r>
    <x v="2"/>
    <x v="0"/>
    <s v="USD"/>
    <n v="1414348166"/>
    <n v="1412879366"/>
    <b v="0"/>
    <n v="38"/>
    <b v="0"/>
    <n v="0.24194444444444443"/>
    <n v="45.842105263157897"/>
    <x v="1"/>
  </r>
  <r>
    <x v="2"/>
    <x v="1"/>
    <s v="GBP"/>
    <n v="1422450278"/>
    <n v="1419858278"/>
    <b v="0"/>
    <n v="4"/>
    <b v="0"/>
    <n v="7.5999999999999998E-2"/>
    <n v="4.75"/>
    <x v="1"/>
  </r>
  <r>
    <x v="2"/>
    <x v="1"/>
    <s v="GBP"/>
    <n v="1430571849"/>
    <n v="1427979849"/>
    <b v="0"/>
    <n v="0"/>
    <b v="0"/>
    <n v="0"/>
    <n v="0"/>
    <x v="1"/>
  </r>
  <r>
    <x v="2"/>
    <x v="0"/>
    <s v="USD"/>
    <n v="1424070823"/>
    <n v="1421478823"/>
    <b v="0"/>
    <n v="2"/>
    <b v="0"/>
    <n v="1.2999999999999999E-2"/>
    <n v="13"/>
    <x v="1"/>
  </r>
  <r>
    <x v="2"/>
    <x v="0"/>
    <s v="USD"/>
    <n v="1457157269"/>
    <n v="1455861269"/>
    <b v="0"/>
    <n v="0"/>
    <b v="0"/>
    <n v="0"/>
    <n v="0"/>
    <x v="1"/>
  </r>
  <r>
    <x v="2"/>
    <x v="0"/>
    <s v="USD"/>
    <n v="1437331463"/>
    <n v="1434739463"/>
    <b v="0"/>
    <n v="1"/>
    <b v="0"/>
    <n v="1.4285714285714287E-4"/>
    <n v="1"/>
    <x v="1"/>
  </r>
  <r>
    <x v="2"/>
    <x v="1"/>
    <s v="GBP"/>
    <n v="1410987400"/>
    <n v="1408395400"/>
    <b v="0"/>
    <n v="7"/>
    <b v="0"/>
    <n v="0.14000000000000001"/>
    <n v="10"/>
    <x v="1"/>
  </r>
  <r>
    <x v="2"/>
    <x v="0"/>
    <s v="USD"/>
    <n v="1409846874"/>
    <n v="1407254874"/>
    <b v="0"/>
    <n v="2"/>
    <b v="0"/>
    <n v="1.0500000000000001E-2"/>
    <n v="52.5"/>
    <x v="1"/>
  </r>
  <r>
    <x v="2"/>
    <x v="1"/>
    <s v="GBP"/>
    <n v="1475877108"/>
    <n v="1473285108"/>
    <b v="0"/>
    <n v="4"/>
    <b v="0"/>
    <n v="8.666666666666667E-2"/>
    <n v="32.5"/>
    <x v="1"/>
  </r>
  <r>
    <x v="2"/>
    <x v="0"/>
    <s v="USD"/>
    <n v="1460737680"/>
    <n v="1455725596"/>
    <b v="0"/>
    <n v="4"/>
    <b v="0"/>
    <n v="8.2857142857142851E-3"/>
    <n v="7.25"/>
    <x v="1"/>
  </r>
  <r>
    <x v="2"/>
    <x v="0"/>
    <s v="USD"/>
    <n v="1427168099"/>
    <n v="1424579699"/>
    <b v="0"/>
    <n v="3"/>
    <b v="0"/>
    <n v="0.16666666666666666"/>
    <n v="33.333333333333336"/>
    <x v="1"/>
  </r>
  <r>
    <x v="2"/>
    <x v="0"/>
    <s v="USD"/>
    <n v="1414360358"/>
    <n v="1409176358"/>
    <b v="0"/>
    <n v="2"/>
    <b v="0"/>
    <n v="8.3333333333333332E-3"/>
    <n v="62.5"/>
    <x v="1"/>
  </r>
  <r>
    <x v="2"/>
    <x v="0"/>
    <s v="USD"/>
    <n v="1422759240"/>
    <n v="1418824867"/>
    <b v="0"/>
    <n v="197"/>
    <b v="0"/>
    <n v="0.69561111111111107"/>
    <n v="63.558375634517766"/>
    <x v="1"/>
  </r>
  <r>
    <x v="2"/>
    <x v="0"/>
    <s v="USD"/>
    <n v="1458860363"/>
    <n v="1454975963"/>
    <b v="0"/>
    <n v="0"/>
    <b v="0"/>
    <n v="0"/>
    <n v="0"/>
    <x v="1"/>
  </r>
  <r>
    <x v="2"/>
    <x v="0"/>
    <s v="USD"/>
    <n v="1441037097"/>
    <n v="1438445097"/>
    <b v="0"/>
    <n v="1"/>
    <b v="0"/>
    <n v="1.2500000000000001E-2"/>
    <n v="10"/>
    <x v="1"/>
  </r>
  <r>
    <x v="2"/>
    <x v="6"/>
    <s v="EUR"/>
    <n v="1437889336"/>
    <n v="1432705336"/>
    <b v="0"/>
    <n v="4"/>
    <b v="0"/>
    <n v="0.05"/>
    <n v="62.5"/>
    <x v="1"/>
  </r>
  <r>
    <x v="2"/>
    <x v="0"/>
    <s v="USD"/>
    <n v="1449247439"/>
    <n v="1444059839"/>
    <b v="0"/>
    <n v="0"/>
    <b v="0"/>
    <n v="0"/>
    <n v="0"/>
    <x v="1"/>
  </r>
  <r>
    <x v="2"/>
    <x v="0"/>
    <s v="USD"/>
    <n v="1487811600"/>
    <n v="1486077481"/>
    <b v="0"/>
    <n v="7"/>
    <b v="0"/>
    <n v="7.166666666666667E-2"/>
    <n v="30.714285714285715"/>
    <x v="1"/>
  </r>
  <r>
    <x v="2"/>
    <x v="0"/>
    <s v="USD"/>
    <n v="1402007500"/>
    <n v="1399415500"/>
    <b v="0"/>
    <n v="11"/>
    <b v="0"/>
    <n v="0.28050000000000003"/>
    <n v="51"/>
    <x v="1"/>
  </r>
  <r>
    <x v="2"/>
    <x v="0"/>
    <s v="USD"/>
    <n v="1450053370"/>
    <n v="1447461370"/>
    <b v="0"/>
    <n v="0"/>
    <b v="0"/>
    <n v="0"/>
    <n v="0"/>
    <x v="1"/>
  </r>
  <r>
    <x v="2"/>
    <x v="0"/>
    <s v="USD"/>
    <n v="1454525340"/>
    <n v="1452008599"/>
    <b v="0"/>
    <n v="6"/>
    <b v="0"/>
    <n v="0.16"/>
    <n v="66.666666666666671"/>
    <x v="1"/>
  </r>
  <r>
    <x v="2"/>
    <x v="0"/>
    <s v="USD"/>
    <n v="1418914964"/>
    <n v="1414591364"/>
    <b v="0"/>
    <n v="0"/>
    <b v="0"/>
    <n v="0"/>
    <n v="0"/>
    <x v="1"/>
  </r>
  <r>
    <x v="2"/>
    <x v="0"/>
    <s v="USD"/>
    <n v="1450211116"/>
    <n v="1445023516"/>
    <b v="0"/>
    <n v="7"/>
    <b v="0"/>
    <n v="6.8287037037037035E-2"/>
    <n v="59"/>
    <x v="1"/>
  </r>
  <r>
    <x v="2"/>
    <x v="1"/>
    <s v="GBP"/>
    <n v="1475398800"/>
    <n v="1472711224"/>
    <b v="0"/>
    <n v="94"/>
    <b v="0"/>
    <n v="0.25698702928870293"/>
    <n v="65.340319148936175"/>
    <x v="1"/>
  </r>
  <r>
    <x v="2"/>
    <x v="0"/>
    <s v="USD"/>
    <n v="1428097450"/>
    <n v="1425509050"/>
    <b v="0"/>
    <n v="2"/>
    <b v="0"/>
    <n v="1.4814814814814815E-2"/>
    <n v="100"/>
    <x v="1"/>
  </r>
  <r>
    <x v="2"/>
    <x v="0"/>
    <s v="USD"/>
    <n v="1413925887"/>
    <n v="1411333887"/>
    <b v="0"/>
    <n v="25"/>
    <b v="0"/>
    <n v="0.36849999999999999"/>
    <n v="147.4"/>
    <x v="1"/>
  </r>
  <r>
    <x v="2"/>
    <x v="0"/>
    <s v="USD"/>
    <n v="1404253800"/>
    <n v="1402784964"/>
    <b v="0"/>
    <n v="17"/>
    <b v="0"/>
    <n v="0.47049999999999997"/>
    <n v="166.05882352941177"/>
    <x v="1"/>
  </r>
  <r>
    <x v="2"/>
    <x v="0"/>
    <s v="USD"/>
    <n v="1464099900"/>
    <n v="1462585315"/>
    <b v="0"/>
    <n v="2"/>
    <b v="0"/>
    <n v="0.11428571428571428"/>
    <n v="40"/>
    <x v="1"/>
  </r>
  <r>
    <x v="2"/>
    <x v="0"/>
    <s v="USD"/>
    <n v="1413573010"/>
    <n v="1408389010"/>
    <b v="0"/>
    <n v="4"/>
    <b v="0"/>
    <n v="0.12039999999999999"/>
    <n v="75.25"/>
    <x v="1"/>
  </r>
  <r>
    <x v="2"/>
    <x v="0"/>
    <s v="USD"/>
    <n v="1448949540"/>
    <n v="1446048367"/>
    <b v="0"/>
    <n v="5"/>
    <b v="0"/>
    <n v="0.6"/>
    <n v="60"/>
    <x v="1"/>
  </r>
  <r>
    <x v="2"/>
    <x v="0"/>
    <s v="USD"/>
    <n v="1437188400"/>
    <n v="1432100004"/>
    <b v="0"/>
    <n v="2"/>
    <b v="0"/>
    <n v="0.3125"/>
    <n v="1250"/>
    <x v="1"/>
  </r>
  <r>
    <x v="2"/>
    <x v="1"/>
    <s v="GBP"/>
    <n v="1473160954"/>
    <n v="1467976954"/>
    <b v="0"/>
    <n v="2"/>
    <b v="0"/>
    <n v="4.1999999999999997E-3"/>
    <n v="10.5"/>
    <x v="1"/>
  </r>
  <r>
    <x v="2"/>
    <x v="0"/>
    <s v="USD"/>
    <n v="1421781360"/>
    <n v="1419213664"/>
    <b v="0"/>
    <n v="3"/>
    <b v="0"/>
    <n v="2.0999999999999999E-3"/>
    <n v="7"/>
    <x v="1"/>
  </r>
  <r>
    <x v="2"/>
    <x v="5"/>
    <s v="CAD"/>
    <n v="1416524325"/>
    <n v="1415228325"/>
    <b v="0"/>
    <n v="0"/>
    <b v="0"/>
    <n v="0"/>
    <n v="0"/>
    <x v="1"/>
  </r>
  <r>
    <x v="2"/>
    <x v="0"/>
    <s v="USD"/>
    <n v="1428642000"/>
    <n v="1426050982"/>
    <b v="0"/>
    <n v="4"/>
    <b v="0"/>
    <n v="0.375"/>
    <n v="56.25"/>
    <x v="1"/>
  </r>
  <r>
    <x v="2"/>
    <x v="2"/>
    <s v="AUD"/>
    <n v="1408596589"/>
    <n v="1406004589"/>
    <b v="0"/>
    <n v="1"/>
    <b v="0"/>
    <n v="2.0000000000000001E-4"/>
    <n v="1"/>
    <x v="1"/>
  </r>
  <r>
    <x v="2"/>
    <x v="0"/>
    <s v="USD"/>
    <n v="1413992210"/>
    <n v="1411400210"/>
    <b v="0"/>
    <n v="12"/>
    <b v="0"/>
    <n v="8.2142857142857142E-2"/>
    <n v="38.333333333333336"/>
    <x v="1"/>
  </r>
  <r>
    <x v="2"/>
    <x v="0"/>
    <s v="USD"/>
    <n v="1420938000"/>
    <n v="1418862743"/>
    <b v="0"/>
    <n v="4"/>
    <b v="0"/>
    <n v="2.1999999999999999E-2"/>
    <n v="27.5"/>
    <x v="1"/>
  </r>
  <r>
    <x v="2"/>
    <x v="1"/>
    <s v="GBP"/>
    <n v="1460373187"/>
    <n v="1457352787"/>
    <b v="0"/>
    <n v="91"/>
    <b v="0"/>
    <n v="0.17652941176470588"/>
    <n v="32.978021978021978"/>
    <x v="1"/>
  </r>
  <r>
    <x v="2"/>
    <x v="0"/>
    <s v="USD"/>
    <n v="1436914815"/>
    <n v="1434322815"/>
    <b v="0"/>
    <n v="1"/>
    <b v="0"/>
    <n v="8.0000000000000004E-4"/>
    <n v="16"/>
    <x v="1"/>
  </r>
  <r>
    <x v="2"/>
    <x v="0"/>
    <s v="USD"/>
    <n v="1414077391"/>
    <n v="1411485391"/>
    <b v="0"/>
    <n v="1"/>
    <b v="0"/>
    <n v="6.6666666666666664E-4"/>
    <n v="1"/>
    <x v="1"/>
  </r>
  <r>
    <x v="2"/>
    <x v="0"/>
    <s v="USD"/>
    <n v="1399618380"/>
    <n v="1399058797"/>
    <b v="0"/>
    <n v="0"/>
    <b v="0"/>
    <n v="0"/>
    <n v="0"/>
    <x v="1"/>
  </r>
  <r>
    <x v="2"/>
    <x v="0"/>
    <s v="USD"/>
    <n v="1413234316"/>
    <n v="1408050316"/>
    <b v="0"/>
    <n v="13"/>
    <b v="0"/>
    <n v="0.37533333333333335"/>
    <n v="86.615384615384613"/>
    <x v="1"/>
  </r>
  <r>
    <x v="2"/>
    <x v="1"/>
    <s v="GBP"/>
    <n v="1416081600"/>
    <n v="1413477228"/>
    <b v="0"/>
    <n v="2"/>
    <b v="0"/>
    <n v="0.22"/>
    <n v="55"/>
    <x v="1"/>
  </r>
  <r>
    <x v="2"/>
    <x v="0"/>
    <s v="USD"/>
    <n v="1475294400"/>
    <n v="1472674285"/>
    <b v="0"/>
    <n v="0"/>
    <b v="0"/>
    <n v="0"/>
    <n v="0"/>
    <x v="1"/>
  </r>
  <r>
    <x v="2"/>
    <x v="1"/>
    <s v="GBP"/>
    <n v="1403192031"/>
    <n v="1400600031"/>
    <b v="0"/>
    <n v="21"/>
    <b v="0"/>
    <n v="0.1762"/>
    <n v="41.952380952380949"/>
    <x v="1"/>
  </r>
  <r>
    <x v="2"/>
    <x v="0"/>
    <s v="USD"/>
    <n v="1467575940"/>
    <n v="1465856639"/>
    <b v="0"/>
    <n v="9"/>
    <b v="0"/>
    <n v="0.53"/>
    <n v="88.333333333333329"/>
    <x v="1"/>
  </r>
  <r>
    <x v="2"/>
    <x v="1"/>
    <s v="GBP"/>
    <n v="1448492400"/>
    <n v="1446506080"/>
    <b v="0"/>
    <n v="6"/>
    <b v="0"/>
    <n v="0.22142857142857142"/>
    <n v="129.16666666666666"/>
    <x v="1"/>
  </r>
  <r>
    <x v="2"/>
    <x v="0"/>
    <s v="USD"/>
    <n v="1459483140"/>
    <n v="1458178044"/>
    <b v="0"/>
    <n v="4"/>
    <b v="0"/>
    <n v="2.5333333333333333E-2"/>
    <n v="23.75"/>
    <x v="1"/>
  </r>
  <r>
    <x v="2"/>
    <x v="5"/>
    <s v="CAD"/>
    <n v="1410836400"/>
    <n v="1408116152"/>
    <b v="0"/>
    <n v="7"/>
    <b v="0"/>
    <n v="2.5000000000000001E-2"/>
    <n v="35.714285714285715"/>
    <x v="1"/>
  </r>
  <r>
    <x v="2"/>
    <x v="5"/>
    <s v="CAD"/>
    <n v="1403539200"/>
    <n v="1400604056"/>
    <b v="0"/>
    <n v="5"/>
    <b v="0"/>
    <n v="2.8500000000000001E-2"/>
    <n v="57"/>
    <x v="1"/>
  </r>
  <r>
    <x v="2"/>
    <x v="0"/>
    <s v="USD"/>
    <n v="1461205423"/>
    <n v="1456025023"/>
    <b v="0"/>
    <n v="0"/>
    <b v="0"/>
    <n v="0"/>
    <n v="0"/>
    <x v="1"/>
  </r>
  <r>
    <x v="2"/>
    <x v="0"/>
    <s v="USD"/>
    <n v="1467481468"/>
    <n v="1464889468"/>
    <b v="0"/>
    <n v="3"/>
    <b v="0"/>
    <n v="2.4500000000000001E-2"/>
    <n v="163.33333333333334"/>
    <x v="1"/>
  </r>
  <r>
    <x v="2"/>
    <x v="1"/>
    <s v="GBP"/>
    <n v="1403886084"/>
    <n v="1401294084"/>
    <b v="0"/>
    <n v="9"/>
    <b v="0"/>
    <n v="1.4210526315789474E-2"/>
    <n v="15"/>
    <x v="1"/>
  </r>
  <r>
    <x v="2"/>
    <x v="2"/>
    <s v="AUD"/>
    <n v="1430316426"/>
    <n v="1427724426"/>
    <b v="0"/>
    <n v="6"/>
    <b v="0"/>
    <n v="0.1925"/>
    <n v="64.166666666666671"/>
    <x v="1"/>
  </r>
  <r>
    <x v="2"/>
    <x v="0"/>
    <s v="USD"/>
    <n v="1407883811"/>
    <n v="1405291811"/>
    <b v="0"/>
    <n v="4"/>
    <b v="0"/>
    <n v="6.7499999999999999E-3"/>
    <n v="6.75"/>
    <x v="1"/>
  </r>
  <r>
    <x v="2"/>
    <x v="0"/>
    <s v="USD"/>
    <n v="1463619388"/>
    <n v="1461027388"/>
    <b v="0"/>
    <n v="1"/>
    <b v="0"/>
    <n v="1.6666666666666668E-3"/>
    <n v="25"/>
    <x v="1"/>
  </r>
  <r>
    <x v="2"/>
    <x v="0"/>
    <s v="USD"/>
    <n v="1443408550"/>
    <n v="1439952550"/>
    <b v="0"/>
    <n v="17"/>
    <b v="0"/>
    <n v="0.60899999999999999"/>
    <n v="179.11764705882354"/>
    <x v="1"/>
  </r>
  <r>
    <x v="2"/>
    <x v="0"/>
    <s v="USD"/>
    <n v="1484348700"/>
    <n v="1481756855"/>
    <b v="0"/>
    <n v="1"/>
    <b v="0"/>
    <n v="0.01"/>
    <n v="34.950000000000003"/>
    <x v="1"/>
  </r>
  <r>
    <x v="2"/>
    <x v="1"/>
    <s v="GBP"/>
    <n v="1425124800"/>
    <n v="1421596356"/>
    <b v="0"/>
    <n v="13"/>
    <b v="0"/>
    <n v="0.34399999999999997"/>
    <n v="33.07692307692308"/>
    <x v="1"/>
  </r>
  <r>
    <x v="2"/>
    <x v="0"/>
    <s v="USD"/>
    <n v="1425178800"/>
    <n v="1422374420"/>
    <b v="0"/>
    <n v="6"/>
    <b v="0"/>
    <n v="0.16500000000000001"/>
    <n v="27.5"/>
    <x v="1"/>
  </r>
  <r>
    <x v="2"/>
    <x v="14"/>
    <s v="MXN"/>
    <n v="1482779931"/>
    <n v="1480187931"/>
    <b v="0"/>
    <n v="0"/>
    <b v="0"/>
    <n v="0"/>
    <n v="0"/>
    <x v="1"/>
  </r>
  <r>
    <x v="2"/>
    <x v="1"/>
    <s v="GBP"/>
    <n v="1408646111"/>
    <n v="1403462111"/>
    <b v="0"/>
    <n v="2"/>
    <b v="0"/>
    <n v="4.0000000000000001E-3"/>
    <n v="2"/>
    <x v="1"/>
  </r>
  <r>
    <x v="2"/>
    <x v="0"/>
    <s v="USD"/>
    <n v="1431144000"/>
    <n v="1426407426"/>
    <b v="0"/>
    <n v="2"/>
    <b v="0"/>
    <n v="1.0571428571428572E-2"/>
    <n v="18.5"/>
    <x v="1"/>
  </r>
  <r>
    <x v="2"/>
    <x v="1"/>
    <s v="GBP"/>
    <n v="1446732975"/>
    <n v="1444137375"/>
    <b v="0"/>
    <n v="21"/>
    <b v="0"/>
    <n v="0.26727272727272727"/>
    <n v="35"/>
    <x v="1"/>
  </r>
  <r>
    <x v="2"/>
    <x v="1"/>
    <s v="GBP"/>
    <n v="1404149280"/>
    <n v="1400547969"/>
    <b v="0"/>
    <n v="13"/>
    <b v="0"/>
    <n v="0.28799999999999998"/>
    <n v="44.307692307692307"/>
    <x v="1"/>
  </r>
  <r>
    <x v="2"/>
    <x v="0"/>
    <s v="USD"/>
    <n v="1413921060"/>
    <n v="1411499149"/>
    <b v="0"/>
    <n v="0"/>
    <b v="0"/>
    <n v="0"/>
    <n v="0"/>
    <x v="1"/>
  </r>
  <r>
    <x v="2"/>
    <x v="0"/>
    <s v="USD"/>
    <n v="1482339794"/>
    <n v="1479747794"/>
    <b v="0"/>
    <n v="6"/>
    <b v="0"/>
    <n v="8.8999999999999996E-2"/>
    <n v="222.5"/>
    <x v="1"/>
  </r>
  <r>
    <x v="2"/>
    <x v="1"/>
    <s v="GBP"/>
    <n v="1485543242"/>
    <n v="1482951242"/>
    <b v="0"/>
    <n v="0"/>
    <b v="0"/>
    <n v="0"/>
    <n v="0"/>
    <x v="1"/>
  </r>
  <r>
    <x v="2"/>
    <x v="0"/>
    <s v="USD"/>
    <n v="1466375521"/>
    <n v="1463783521"/>
    <b v="0"/>
    <n v="1"/>
    <b v="0"/>
    <n v="1.6666666666666668E-3"/>
    <n v="5"/>
    <x v="1"/>
  </r>
  <r>
    <x v="2"/>
    <x v="0"/>
    <s v="USD"/>
    <n v="1465930440"/>
    <n v="1463849116"/>
    <b v="0"/>
    <n v="0"/>
    <b v="0"/>
    <n v="0"/>
    <n v="0"/>
    <x v="1"/>
  </r>
  <r>
    <x v="2"/>
    <x v="0"/>
    <s v="USD"/>
    <n v="1425819425"/>
    <n v="1423231025"/>
    <b v="0"/>
    <n v="12"/>
    <b v="0"/>
    <n v="0.15737410071942445"/>
    <n v="29.166666666666668"/>
    <x v="1"/>
  </r>
  <r>
    <x v="2"/>
    <x v="0"/>
    <s v="USD"/>
    <n v="1447542000"/>
    <n v="1446179553"/>
    <b v="0"/>
    <n v="2"/>
    <b v="0"/>
    <n v="0.02"/>
    <n v="1.5"/>
    <x v="1"/>
  </r>
  <r>
    <x v="2"/>
    <x v="0"/>
    <s v="USD"/>
    <n v="1452795416"/>
    <n v="1450203416"/>
    <b v="0"/>
    <n v="6"/>
    <b v="0"/>
    <n v="0.21685714285714286"/>
    <n v="126.5"/>
    <x v="1"/>
  </r>
  <r>
    <x v="2"/>
    <x v="13"/>
    <s v="EUR"/>
    <n v="1476008906"/>
    <n v="1473416906"/>
    <b v="0"/>
    <n v="1"/>
    <b v="0"/>
    <n v="3.3333333333333335E-3"/>
    <n v="10"/>
    <x v="1"/>
  </r>
  <r>
    <x v="2"/>
    <x v="0"/>
    <s v="USD"/>
    <n v="1427169540"/>
    <n v="1424701775"/>
    <b v="0"/>
    <n v="1"/>
    <b v="0"/>
    <n v="2.8571428571428571E-3"/>
    <n v="10"/>
    <x v="1"/>
  </r>
  <r>
    <x v="2"/>
    <x v="0"/>
    <s v="USD"/>
    <n v="1448078400"/>
    <n v="1445985299"/>
    <b v="0"/>
    <n v="5"/>
    <b v="0"/>
    <n v="4.7E-2"/>
    <n v="9.4"/>
    <x v="1"/>
  </r>
  <r>
    <x v="2"/>
    <x v="0"/>
    <s v="USD"/>
    <n v="1468777786"/>
    <n v="1466185786"/>
    <b v="0"/>
    <n v="0"/>
    <b v="0"/>
    <n v="0"/>
    <n v="0"/>
    <x v="1"/>
  </r>
  <r>
    <x v="2"/>
    <x v="1"/>
    <s v="GBP"/>
    <n v="1421403960"/>
    <n v="1418827324"/>
    <b v="0"/>
    <n v="3"/>
    <b v="0"/>
    <n v="0.108"/>
    <n v="72"/>
    <x v="1"/>
  </r>
  <r>
    <x v="2"/>
    <x v="0"/>
    <s v="USD"/>
    <n v="1433093700"/>
    <n v="1430242488"/>
    <b v="0"/>
    <n v="8"/>
    <b v="0"/>
    <n v="4.8000000000000001E-2"/>
    <n v="30"/>
    <x v="1"/>
  </r>
  <r>
    <x v="2"/>
    <x v="0"/>
    <s v="USD"/>
    <n v="1438959600"/>
    <n v="1437754137"/>
    <b v="0"/>
    <n v="3"/>
    <b v="0"/>
    <n v="3.2000000000000001E-2"/>
    <n v="10.666666666666666"/>
    <x v="1"/>
  </r>
  <r>
    <x v="2"/>
    <x v="0"/>
    <s v="USD"/>
    <n v="1421410151"/>
    <n v="1418818151"/>
    <b v="0"/>
    <n v="8"/>
    <b v="0"/>
    <n v="0.1275"/>
    <n v="25.5"/>
    <x v="1"/>
  </r>
  <r>
    <x v="2"/>
    <x v="0"/>
    <s v="USD"/>
    <n v="1428205247"/>
    <n v="1423024847"/>
    <b v="0"/>
    <n v="1"/>
    <b v="0"/>
    <n v="1.8181818181818181E-4"/>
    <n v="20"/>
    <x v="1"/>
  </r>
  <r>
    <x v="2"/>
    <x v="1"/>
    <s v="GBP"/>
    <n v="1440272093"/>
    <n v="1435088093"/>
    <b v="0"/>
    <n v="4"/>
    <b v="0"/>
    <n v="2.4E-2"/>
    <n v="15"/>
    <x v="1"/>
  </r>
  <r>
    <x v="2"/>
    <x v="0"/>
    <s v="USD"/>
    <n v="1413953940"/>
    <n v="1410141900"/>
    <b v="0"/>
    <n v="8"/>
    <b v="0"/>
    <n v="0.36499999999999999"/>
    <n v="91.25"/>
    <x v="1"/>
  </r>
  <r>
    <x v="2"/>
    <x v="14"/>
    <s v="MXN"/>
    <n v="1482108350"/>
    <n v="1479516350"/>
    <b v="0"/>
    <n v="1"/>
    <b v="0"/>
    <n v="2.6666666666666668E-2"/>
    <n v="800"/>
    <x v="1"/>
  </r>
  <r>
    <x v="2"/>
    <x v="1"/>
    <s v="GBP"/>
    <n v="1488271860"/>
    <n v="1484484219"/>
    <b v="0"/>
    <n v="5"/>
    <b v="0"/>
    <n v="0.11428571428571428"/>
    <n v="80"/>
    <x v="1"/>
  </r>
  <r>
    <x v="2"/>
    <x v="1"/>
    <s v="GBP"/>
    <n v="1454284500"/>
    <n v="1449431237"/>
    <b v="0"/>
    <n v="0"/>
    <b v="0"/>
    <n v="0"/>
    <n v="0"/>
    <x v="1"/>
  </r>
  <r>
    <x v="2"/>
    <x v="0"/>
    <s v="USD"/>
    <n v="1465060797"/>
    <n v="1462468797"/>
    <b v="0"/>
    <n v="0"/>
    <b v="0"/>
    <n v="0"/>
    <n v="0"/>
    <x v="1"/>
  </r>
  <r>
    <x v="2"/>
    <x v="0"/>
    <s v="USD"/>
    <n v="1472847873"/>
    <n v="1468959873"/>
    <b v="0"/>
    <n v="1"/>
    <b v="0"/>
    <n v="1.1111111111111112E-2"/>
    <n v="50"/>
    <x v="1"/>
  </r>
  <r>
    <x v="2"/>
    <x v="0"/>
    <s v="USD"/>
    <n v="1414205990"/>
    <n v="1413341990"/>
    <b v="0"/>
    <n v="0"/>
    <b v="0"/>
    <n v="0"/>
    <n v="0"/>
    <x v="1"/>
  </r>
  <r>
    <x v="2"/>
    <x v="0"/>
    <s v="USD"/>
    <n v="1485380482"/>
    <n v="1482788482"/>
    <b v="0"/>
    <n v="0"/>
    <b v="0"/>
    <n v="0"/>
    <n v="0"/>
    <x v="1"/>
  </r>
  <r>
    <x v="2"/>
    <x v="0"/>
    <s v="USD"/>
    <n v="1463343673"/>
    <n v="1460751673"/>
    <b v="0"/>
    <n v="6"/>
    <b v="0"/>
    <n v="0.27400000000000002"/>
    <n v="22.833333333333332"/>
    <x v="1"/>
  </r>
  <r>
    <x v="2"/>
    <x v="0"/>
    <s v="USD"/>
    <n v="1440613920"/>
    <n v="1435953566"/>
    <b v="0"/>
    <n v="6"/>
    <b v="0"/>
    <n v="0.1"/>
    <n v="16.666666666666668"/>
    <x v="1"/>
  </r>
  <r>
    <x v="2"/>
    <x v="2"/>
    <s v="AUD"/>
    <n v="1477550434"/>
    <n v="1474958434"/>
    <b v="0"/>
    <n v="14"/>
    <b v="0"/>
    <n v="0.21366666666666667"/>
    <n v="45.785714285714285"/>
    <x v="1"/>
  </r>
  <r>
    <x v="2"/>
    <x v="14"/>
    <s v="MXN"/>
    <n v="1482711309"/>
    <n v="1479860109"/>
    <b v="0"/>
    <n v="6"/>
    <b v="0"/>
    <n v="6.9696969696969702E-2"/>
    <n v="383.33333333333331"/>
    <x v="1"/>
  </r>
  <r>
    <x v="2"/>
    <x v="0"/>
    <s v="USD"/>
    <n v="1427936400"/>
    <n v="1424221866"/>
    <b v="0"/>
    <n v="33"/>
    <b v="0"/>
    <n v="0.70599999999999996"/>
    <n v="106.96969696969697"/>
    <x v="1"/>
  </r>
  <r>
    <x v="2"/>
    <x v="0"/>
    <s v="USD"/>
    <n v="1411596001"/>
    <n v="1409608801"/>
    <b v="0"/>
    <n v="4"/>
    <b v="0"/>
    <n v="2.0500000000000001E-2"/>
    <n v="10.25"/>
    <x v="1"/>
  </r>
  <r>
    <x v="2"/>
    <x v="0"/>
    <s v="USD"/>
    <n v="1488517200"/>
    <n v="1485909937"/>
    <b v="0"/>
    <n v="1"/>
    <b v="0"/>
    <n v="1.9666666666666666E-2"/>
    <n v="59"/>
    <x v="1"/>
  </r>
  <r>
    <x v="2"/>
    <x v="1"/>
    <s v="GBP"/>
    <n v="1448805404"/>
    <n v="1446209804"/>
    <b v="0"/>
    <n v="0"/>
    <b v="0"/>
    <n v="0"/>
    <n v="0"/>
    <x v="1"/>
  </r>
  <r>
    <x v="2"/>
    <x v="1"/>
    <s v="GBP"/>
    <n v="1469113351"/>
    <n v="1463929351"/>
    <b v="0"/>
    <n v="6"/>
    <b v="0"/>
    <n v="0.28666666666666668"/>
    <n v="14.333333333333334"/>
    <x v="1"/>
  </r>
  <r>
    <x v="2"/>
    <x v="0"/>
    <s v="USD"/>
    <n v="1424747740"/>
    <n v="1422155740"/>
    <b v="0"/>
    <n v="6"/>
    <b v="0"/>
    <n v="3.1333333333333331E-2"/>
    <n v="15.666666666666666"/>
    <x v="1"/>
  </r>
  <r>
    <x v="2"/>
    <x v="17"/>
    <s v="EUR"/>
    <n v="1456617600"/>
    <n v="1454280186"/>
    <b v="0"/>
    <n v="1"/>
    <b v="0"/>
    <n v="4.0000000000000002E-4"/>
    <n v="1"/>
    <x v="1"/>
  </r>
  <r>
    <x v="2"/>
    <x v="0"/>
    <s v="USD"/>
    <n v="1452234840"/>
    <n v="1450619123"/>
    <b v="0"/>
    <n v="3"/>
    <b v="0"/>
    <n v="2E-3"/>
    <n v="1"/>
    <x v="1"/>
  </r>
  <r>
    <x v="4"/>
    <x v="21"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n v="1.3685882352941177"/>
    <n v="63.917582417582416"/>
    <x v="0"/>
    <x v="0"/>
  </r>
  <r>
    <x v="0"/>
    <x v="0"/>
    <s v="USD"/>
    <n v="1488464683"/>
    <n v="1485872683"/>
    <b v="0"/>
    <n v="79"/>
    <b v="1"/>
    <n v="1.4260827250608272"/>
    <n v="185.48101265822785"/>
    <x v="0"/>
    <x v="0"/>
  </r>
  <r>
    <x v="0"/>
    <x v="1"/>
    <s v="GBP"/>
    <n v="1455555083"/>
    <n v="1454691083"/>
    <b v="0"/>
    <n v="35"/>
    <b v="1"/>
    <n v="1.05"/>
    <n v="15"/>
    <x v="0"/>
    <x v="0"/>
  </r>
  <r>
    <x v="0"/>
    <x v="0"/>
    <s v="USD"/>
    <n v="1407414107"/>
    <n v="1404822107"/>
    <b v="0"/>
    <n v="150"/>
    <b v="1"/>
    <n v="1.0389999999999999"/>
    <n v="69.266666666666666"/>
    <x v="0"/>
    <x v="0"/>
  </r>
  <r>
    <x v="0"/>
    <x v="0"/>
    <s v="USD"/>
    <n v="1450555279"/>
    <n v="1447963279"/>
    <b v="0"/>
    <n v="284"/>
    <b v="1"/>
    <n v="1.2299154545454545"/>
    <n v="190.55028169014085"/>
    <x v="0"/>
    <x v="0"/>
  </r>
  <r>
    <x v="0"/>
    <x v="0"/>
    <s v="USD"/>
    <n v="1469770500"/>
    <n v="1468362207"/>
    <b v="0"/>
    <n v="47"/>
    <b v="1"/>
    <n v="1.0977744436109027"/>
    <n v="93.40425531914893"/>
    <x v="0"/>
    <x v="0"/>
  </r>
  <r>
    <x v="0"/>
    <x v="0"/>
    <s v="USD"/>
    <n v="1402710250"/>
    <n v="1401846250"/>
    <b v="0"/>
    <n v="58"/>
    <b v="1"/>
    <n v="1.064875"/>
    <n v="146.87931034482759"/>
    <x v="0"/>
    <x v="0"/>
  </r>
  <r>
    <x v="0"/>
    <x v="0"/>
    <s v="USD"/>
    <n v="1467680867"/>
    <n v="1464224867"/>
    <b v="0"/>
    <n v="57"/>
    <b v="1"/>
    <n v="1.0122222222222221"/>
    <n v="159.82456140350877"/>
    <x v="0"/>
    <x v="0"/>
  </r>
  <r>
    <x v="0"/>
    <x v="0"/>
    <s v="USD"/>
    <n v="1460754000"/>
    <n v="1460155212"/>
    <b v="0"/>
    <n v="12"/>
    <b v="1"/>
    <n v="1.0004342857142856"/>
    <n v="291.79333333333335"/>
    <x v="0"/>
    <x v="0"/>
  </r>
  <r>
    <x v="0"/>
    <x v="0"/>
    <s v="USD"/>
    <n v="1460860144"/>
    <n v="1458268144"/>
    <b v="0"/>
    <n v="20"/>
    <b v="1"/>
    <n v="1.2599800000000001"/>
    <n v="31.499500000000001"/>
    <x v="0"/>
    <x v="0"/>
  </r>
  <r>
    <x v="0"/>
    <x v="0"/>
    <s v="USD"/>
    <n v="1403660279"/>
    <n v="1400636279"/>
    <b v="0"/>
    <n v="19"/>
    <b v="1"/>
    <n v="1.0049999999999999"/>
    <n v="158.68421052631578"/>
    <x v="0"/>
    <x v="0"/>
  </r>
  <r>
    <x v="0"/>
    <x v="0"/>
    <s v="USD"/>
    <n v="1471834800"/>
    <n v="1469126462"/>
    <b v="0"/>
    <n v="75"/>
    <b v="1"/>
    <n v="1.2050000000000001"/>
    <n v="80.333333333333329"/>
    <x v="0"/>
    <x v="0"/>
  </r>
  <r>
    <x v="0"/>
    <x v="0"/>
    <s v="USD"/>
    <n v="1405479600"/>
    <n v="1401642425"/>
    <b v="0"/>
    <n v="827"/>
    <b v="1"/>
    <n v="1.6529333333333334"/>
    <n v="59.961305925030231"/>
    <x v="0"/>
    <x v="0"/>
  </r>
  <r>
    <x v="0"/>
    <x v="0"/>
    <s v="USD"/>
    <n v="1466713620"/>
    <n v="1463588109"/>
    <b v="0"/>
    <n v="51"/>
    <b v="1"/>
    <n v="1.5997142857142856"/>
    <n v="109.78431372549019"/>
    <x v="0"/>
    <x v="0"/>
  </r>
  <r>
    <x v="0"/>
    <x v="2"/>
    <s v="AUD"/>
    <n v="1405259940"/>
    <n v="1403051888"/>
    <b v="0"/>
    <n v="41"/>
    <b v="1"/>
    <n v="1.0093333333333334"/>
    <n v="147.70731707317074"/>
    <x v="0"/>
    <x v="0"/>
  </r>
  <r>
    <x v="0"/>
    <x v="3"/>
    <s v="EUR"/>
    <n v="1443384840"/>
    <n v="1441790658"/>
    <b v="0"/>
    <n v="98"/>
    <b v="1"/>
    <n v="1.0660000000000001"/>
    <n v="21.755102040816325"/>
    <x v="0"/>
    <x v="0"/>
  </r>
  <r>
    <x v="0"/>
    <x v="0"/>
    <s v="USD"/>
    <n v="1402896600"/>
    <n v="1398971211"/>
    <b v="0"/>
    <n v="70"/>
    <b v="1"/>
    <n v="1.0024166666666667"/>
    <n v="171.84285714285716"/>
    <x v="0"/>
    <x v="0"/>
  </r>
  <r>
    <x v="0"/>
    <x v="1"/>
    <s v="GBP"/>
    <n v="1415126022"/>
    <n v="1412530422"/>
    <b v="0"/>
    <n v="36"/>
    <b v="1"/>
    <n v="1.0066666666666666"/>
    <n v="41.944444444444443"/>
    <x v="0"/>
    <x v="0"/>
  </r>
  <r>
    <x v="0"/>
    <x v="0"/>
    <s v="USD"/>
    <n v="1410958856"/>
    <n v="1408366856"/>
    <b v="0"/>
    <n v="342"/>
    <b v="1"/>
    <n v="1.0632110000000001"/>
    <n v="93.264122807017543"/>
    <x v="0"/>
    <x v="0"/>
  </r>
  <r>
    <x v="0"/>
    <x v="0"/>
    <s v="USD"/>
    <n v="1437420934"/>
    <n v="1434828934"/>
    <b v="0"/>
    <n v="22"/>
    <b v="1"/>
    <n v="1.4529411764705882"/>
    <n v="56.136363636363633"/>
    <x v="0"/>
    <x v="0"/>
  </r>
  <r>
    <x v="0"/>
    <x v="0"/>
    <s v="USD"/>
    <n v="1442167912"/>
    <n v="1436983912"/>
    <b v="0"/>
    <n v="25"/>
    <b v="1"/>
    <n v="1.002"/>
    <n v="80.16"/>
    <x v="0"/>
    <x v="0"/>
  </r>
  <r>
    <x v="0"/>
    <x v="0"/>
    <s v="USD"/>
    <n v="1411743789"/>
    <n v="1409151789"/>
    <b v="0"/>
    <n v="101"/>
    <b v="1"/>
    <n v="1.0913513513513513"/>
    <n v="199.9009900990099"/>
    <x v="0"/>
    <x v="0"/>
  </r>
  <r>
    <x v="0"/>
    <x v="0"/>
    <s v="USD"/>
    <n v="1420099140"/>
    <n v="1418766740"/>
    <b v="0"/>
    <n v="8"/>
    <b v="1"/>
    <n v="1.1714285714285715"/>
    <n v="51.25"/>
    <x v="0"/>
    <x v="0"/>
  </r>
  <r>
    <x v="0"/>
    <x v="0"/>
    <s v="USD"/>
    <n v="1430407200"/>
    <n v="1428086501"/>
    <b v="0"/>
    <n v="23"/>
    <b v="1"/>
    <n v="1.1850000000000001"/>
    <n v="103.04347826086956"/>
    <x v="0"/>
    <x v="0"/>
  </r>
  <r>
    <x v="0"/>
    <x v="0"/>
    <s v="USD"/>
    <n v="1442345940"/>
    <n v="1439494863"/>
    <b v="0"/>
    <n v="574"/>
    <b v="1"/>
    <n v="1.0880768571428572"/>
    <n v="66.346149825783982"/>
    <x v="0"/>
    <x v="0"/>
  </r>
  <r>
    <x v="0"/>
    <x v="0"/>
    <s v="USD"/>
    <n v="1452299761"/>
    <n v="1447115761"/>
    <b v="0"/>
    <n v="14"/>
    <b v="1"/>
    <n v="1.3333333333333333"/>
    <n v="57.142857142857146"/>
    <x v="0"/>
    <x v="0"/>
  </r>
  <r>
    <x v="0"/>
    <x v="0"/>
    <s v="USD"/>
    <n v="1408278144"/>
    <n v="1404822144"/>
    <b v="0"/>
    <n v="19"/>
    <b v="1"/>
    <n v="1.552"/>
    <n v="102.10526315789474"/>
    <x v="0"/>
    <x v="0"/>
  </r>
  <r>
    <x v="0"/>
    <x v="4"/>
    <s v="NZD"/>
    <n v="1416113833"/>
    <n v="1413518233"/>
    <b v="0"/>
    <n v="150"/>
    <b v="1"/>
    <n v="1.1172500000000001"/>
    <n v="148.96666666666667"/>
    <x v="0"/>
    <x v="0"/>
  </r>
  <r>
    <x v="0"/>
    <x v="0"/>
    <s v="USD"/>
    <n v="1450307284"/>
    <n v="1447715284"/>
    <b v="0"/>
    <n v="71"/>
    <b v="1"/>
    <n v="1.0035000000000001"/>
    <n v="169.6056338028169"/>
    <x v="0"/>
    <x v="0"/>
  </r>
  <r>
    <x v="0"/>
    <x v="1"/>
    <s v="GBP"/>
    <n v="1406045368"/>
    <n v="1403453368"/>
    <b v="0"/>
    <n v="117"/>
    <b v="1"/>
    <n v="1.2333333333333334"/>
    <n v="31.623931623931625"/>
    <x v="0"/>
    <x v="0"/>
  </r>
  <r>
    <x v="0"/>
    <x v="0"/>
    <s v="USD"/>
    <n v="1408604515"/>
    <n v="1406012515"/>
    <b v="0"/>
    <n v="53"/>
    <b v="1"/>
    <n v="1.0129975"/>
    <n v="76.45264150943396"/>
    <x v="0"/>
    <x v="0"/>
  </r>
  <r>
    <x v="0"/>
    <x v="0"/>
    <s v="USD"/>
    <n v="1453748434"/>
    <n v="1452193234"/>
    <b v="0"/>
    <n v="1"/>
    <b v="1"/>
    <n v="1"/>
    <n v="13"/>
    <x v="0"/>
    <x v="0"/>
  </r>
  <r>
    <x v="0"/>
    <x v="0"/>
    <s v="USD"/>
    <n v="1463111940"/>
    <n v="1459523017"/>
    <b v="0"/>
    <n v="89"/>
    <b v="1"/>
    <n v="1.0024604569420035"/>
    <n v="320.44943820224717"/>
    <x v="0"/>
    <x v="0"/>
  </r>
  <r>
    <x v="0"/>
    <x v="0"/>
    <s v="USD"/>
    <n v="1447001501"/>
    <n v="1444405901"/>
    <b v="0"/>
    <n v="64"/>
    <b v="1"/>
    <n v="1.0209523809523811"/>
    <n v="83.75"/>
    <x v="0"/>
    <x v="0"/>
  </r>
  <r>
    <x v="0"/>
    <x v="0"/>
    <s v="USD"/>
    <n v="1407224601"/>
    <n v="1405928601"/>
    <b v="0"/>
    <n v="68"/>
    <b v="1"/>
    <n v="1.3046153846153845"/>
    <n v="49.882352941176471"/>
    <x v="0"/>
    <x v="0"/>
  </r>
  <r>
    <x v="0"/>
    <x v="0"/>
    <s v="USD"/>
    <n v="1430179200"/>
    <n v="1428130814"/>
    <b v="0"/>
    <n v="28"/>
    <b v="1"/>
    <n v="1.665"/>
    <n v="59.464285714285715"/>
    <x v="0"/>
    <x v="0"/>
  </r>
  <r>
    <x v="0"/>
    <x v="0"/>
    <s v="USD"/>
    <n v="1428128525"/>
    <n v="1425540125"/>
    <b v="0"/>
    <n v="44"/>
    <b v="1"/>
    <n v="1.4215"/>
    <n v="193.84090909090909"/>
    <x v="0"/>
    <x v="0"/>
  </r>
  <r>
    <x v="0"/>
    <x v="0"/>
    <s v="USD"/>
    <n v="1425055079"/>
    <n v="1422463079"/>
    <b v="0"/>
    <n v="253"/>
    <b v="1"/>
    <n v="1.8344090909090909"/>
    <n v="159.51383399209487"/>
    <x v="0"/>
    <x v="0"/>
  </r>
  <r>
    <x v="0"/>
    <x v="0"/>
    <s v="USD"/>
    <n v="1368235344"/>
    <n v="1365643344"/>
    <b v="0"/>
    <n v="66"/>
    <b v="1"/>
    <n v="1.1004"/>
    <n v="41.68181818181818"/>
    <x v="0"/>
    <x v="0"/>
  </r>
  <r>
    <x v="0"/>
    <x v="1"/>
    <s v="GBP"/>
    <n v="1401058740"/>
    <n v="1398388068"/>
    <b v="0"/>
    <n v="217"/>
    <b v="1"/>
    <n v="1.3098000000000001"/>
    <n v="150.89861751152074"/>
    <x v="0"/>
    <x v="0"/>
  </r>
  <r>
    <x v="0"/>
    <x v="0"/>
    <s v="USD"/>
    <n v="1403150400"/>
    <n v="1401426488"/>
    <b v="0"/>
    <n v="16"/>
    <b v="1"/>
    <n v="1.0135000000000001"/>
    <n v="126.6875"/>
    <x v="0"/>
    <x v="0"/>
  </r>
  <r>
    <x v="0"/>
    <x v="0"/>
    <s v="USD"/>
    <n v="1412516354"/>
    <n v="1409924354"/>
    <b v="0"/>
    <n v="19"/>
    <b v="1"/>
    <n v="1"/>
    <n v="105.26315789473684"/>
    <x v="0"/>
    <x v="0"/>
  </r>
  <r>
    <x v="0"/>
    <x v="0"/>
    <s v="USD"/>
    <n v="1419780026"/>
    <n v="1417188026"/>
    <b v="0"/>
    <n v="169"/>
    <b v="1"/>
    <n v="1.4185714285714286"/>
    <n v="117.51479289940828"/>
    <x v="0"/>
    <x v="0"/>
  </r>
  <r>
    <x v="0"/>
    <x v="0"/>
    <s v="USD"/>
    <n v="1405209600"/>
    <n v="1402599486"/>
    <b v="0"/>
    <n v="263"/>
    <b v="1"/>
    <n v="3.0865999999999998"/>
    <n v="117.36121673003802"/>
    <x v="0"/>
    <x v="0"/>
  </r>
  <r>
    <x v="0"/>
    <x v="0"/>
    <s v="USD"/>
    <n v="1412648537"/>
    <n v="1408760537"/>
    <b v="0"/>
    <n v="15"/>
    <b v="1"/>
    <n v="1"/>
    <n v="133.33333333333334"/>
    <x v="0"/>
    <x v="0"/>
  </r>
  <r>
    <x v="0"/>
    <x v="0"/>
    <s v="USD"/>
    <n v="1461769107"/>
    <n v="1459177107"/>
    <b v="0"/>
    <n v="61"/>
    <b v="1"/>
    <n v="1.2"/>
    <n v="98.360655737704917"/>
    <x v="0"/>
    <x v="0"/>
  </r>
  <r>
    <x v="0"/>
    <x v="2"/>
    <s v="AUD"/>
    <n v="1450220974"/>
    <n v="1447628974"/>
    <b v="0"/>
    <n v="45"/>
    <b v="1"/>
    <n v="1.0416666666666667"/>
    <n v="194.44444444444446"/>
    <x v="0"/>
    <x v="0"/>
  </r>
  <r>
    <x v="0"/>
    <x v="0"/>
    <s v="USD"/>
    <n v="1419021607"/>
    <n v="1413834007"/>
    <b v="0"/>
    <n v="70"/>
    <b v="1"/>
    <n v="1.0761100000000001"/>
    <n v="76.865000000000009"/>
    <x v="0"/>
    <x v="0"/>
  </r>
  <r>
    <x v="0"/>
    <x v="1"/>
    <s v="GBP"/>
    <n v="1425211200"/>
    <n v="1422534260"/>
    <b v="0"/>
    <n v="38"/>
    <b v="1"/>
    <n v="1.0794999999999999"/>
    <n v="56.815789473684212"/>
    <x v="0"/>
    <x v="0"/>
  </r>
  <r>
    <x v="0"/>
    <x v="0"/>
    <s v="USD"/>
    <n v="1445660045"/>
    <n v="1443068045"/>
    <b v="0"/>
    <n v="87"/>
    <b v="1"/>
    <n v="1"/>
    <n v="137.93103448275863"/>
    <x v="0"/>
    <x v="0"/>
  </r>
  <r>
    <x v="0"/>
    <x v="1"/>
    <s v="GBP"/>
    <n v="1422637200"/>
    <n v="1419271458"/>
    <b v="0"/>
    <n v="22"/>
    <b v="1"/>
    <n v="1"/>
    <n v="27.272727272727273"/>
    <x v="0"/>
    <x v="0"/>
  </r>
  <r>
    <x v="0"/>
    <x v="0"/>
    <s v="USD"/>
    <n v="1439245037"/>
    <n v="1436653037"/>
    <b v="0"/>
    <n v="119"/>
    <b v="1"/>
    <n v="1.2801818181818181"/>
    <n v="118.33613445378151"/>
    <x v="0"/>
    <x v="0"/>
  </r>
  <r>
    <x v="0"/>
    <x v="0"/>
    <s v="USD"/>
    <n v="1405615846"/>
    <n v="1403023846"/>
    <b v="0"/>
    <n v="52"/>
    <b v="1"/>
    <n v="1.1620999999999999"/>
    <n v="223.48076923076923"/>
    <x v="0"/>
    <x v="0"/>
  </r>
  <r>
    <x v="0"/>
    <x v="0"/>
    <s v="USD"/>
    <n v="1396648800"/>
    <n v="1395407445"/>
    <b v="0"/>
    <n v="117"/>
    <b v="1"/>
    <n v="1.0963333333333334"/>
    <n v="28.111111111111111"/>
    <x v="0"/>
    <x v="0"/>
  </r>
  <r>
    <x v="0"/>
    <x v="0"/>
    <s v="USD"/>
    <n v="1451063221"/>
    <n v="1448471221"/>
    <b v="0"/>
    <n v="52"/>
    <b v="1"/>
    <n v="1.01"/>
    <n v="194.23076923076923"/>
    <x v="0"/>
    <x v="0"/>
  </r>
  <r>
    <x v="0"/>
    <x v="0"/>
    <s v="USD"/>
    <n v="1464390916"/>
    <n v="1462576516"/>
    <b v="0"/>
    <n v="86"/>
    <b v="1"/>
    <n v="1.2895348837209302"/>
    <n v="128.95348837209303"/>
    <x v="0"/>
    <x v="0"/>
  </r>
  <r>
    <x v="0"/>
    <x v="1"/>
    <s v="GBP"/>
    <n v="1433779200"/>
    <n v="1432559424"/>
    <b v="0"/>
    <n v="174"/>
    <b v="1"/>
    <n v="1.0726249999999999"/>
    <n v="49.316091954022987"/>
    <x v="0"/>
    <x v="0"/>
  </r>
  <r>
    <x v="0"/>
    <x v="0"/>
    <s v="USD"/>
    <n v="1429991962"/>
    <n v="1427399962"/>
    <b v="0"/>
    <n v="69"/>
    <b v="1"/>
    <n v="1.0189999999999999"/>
    <n v="221.52173913043478"/>
    <x v="0"/>
    <x v="0"/>
  </r>
  <r>
    <x v="0"/>
    <x v="0"/>
    <s v="USD"/>
    <n v="1416423172"/>
    <n v="1413827572"/>
    <b v="0"/>
    <n v="75"/>
    <b v="1"/>
    <n v="1.0290999999999999"/>
    <n v="137.21333333333334"/>
    <x v="0"/>
    <x v="0"/>
  </r>
  <r>
    <x v="0"/>
    <x v="0"/>
    <s v="USD"/>
    <n v="1442264400"/>
    <n v="1439530776"/>
    <b v="0"/>
    <n v="33"/>
    <b v="1"/>
    <n v="1.0012570000000001"/>
    <n v="606.82242424242418"/>
    <x v="0"/>
    <x v="0"/>
  </r>
  <r>
    <x v="0"/>
    <x v="1"/>
    <s v="GBP"/>
    <n v="1395532800"/>
    <n v="1393882717"/>
    <b v="0"/>
    <n v="108"/>
    <b v="1"/>
    <n v="1.0329622222222221"/>
    <n v="43.040092592592593"/>
    <x v="0"/>
    <x v="1"/>
  </r>
  <r>
    <x v="0"/>
    <x v="0"/>
    <s v="USD"/>
    <n v="1370547157"/>
    <n v="1368646357"/>
    <b v="0"/>
    <n v="23"/>
    <b v="1"/>
    <n v="1.4830000000000001"/>
    <n v="322.39130434782606"/>
    <x v="0"/>
    <x v="1"/>
  </r>
  <r>
    <x v="0"/>
    <x v="0"/>
    <s v="USD"/>
    <n v="1362337878"/>
    <n v="1360177878"/>
    <b v="0"/>
    <n v="48"/>
    <b v="1"/>
    <n v="1.5473333333333332"/>
    <n v="96.708333333333329"/>
    <x v="0"/>
    <x v="1"/>
  </r>
  <r>
    <x v="0"/>
    <x v="0"/>
    <s v="USD"/>
    <n v="1388206740"/>
    <n v="1386194013"/>
    <b v="0"/>
    <n v="64"/>
    <b v="1"/>
    <n v="1.1351849999999999"/>
    <n v="35.474531249999998"/>
    <x v="0"/>
    <x v="1"/>
  </r>
  <r>
    <x v="0"/>
    <x v="0"/>
    <s v="USD"/>
    <n v="1373243181"/>
    <n v="1370651181"/>
    <b v="0"/>
    <n v="24"/>
    <b v="1"/>
    <n v="1.7333333333333334"/>
    <n v="86.666666666666671"/>
    <x v="0"/>
    <x v="1"/>
  </r>
  <r>
    <x v="0"/>
    <x v="5"/>
    <s v="CAD"/>
    <n v="1407736740"/>
    <n v="1405453354"/>
    <b v="0"/>
    <n v="57"/>
    <b v="1"/>
    <n v="1.0752857142857142"/>
    <n v="132.05263157894737"/>
    <x v="0"/>
    <x v="1"/>
  </r>
  <r>
    <x v="0"/>
    <x v="0"/>
    <s v="USD"/>
    <n v="1468873420"/>
    <n v="1466281420"/>
    <b v="0"/>
    <n v="26"/>
    <b v="1"/>
    <n v="1.1859999999999999"/>
    <n v="91.230769230769226"/>
    <x v="0"/>
    <x v="1"/>
  </r>
  <r>
    <x v="0"/>
    <x v="0"/>
    <s v="USD"/>
    <n v="1342360804"/>
    <n v="1339768804"/>
    <b v="0"/>
    <n v="20"/>
    <b v="1"/>
    <n v="1.1625000000000001"/>
    <n v="116.25"/>
    <x v="0"/>
    <x v="1"/>
  </r>
  <r>
    <x v="0"/>
    <x v="1"/>
    <s v="GBP"/>
    <n v="1393162791"/>
    <n v="1390570791"/>
    <b v="0"/>
    <n v="36"/>
    <b v="1"/>
    <n v="1.2716666666666667"/>
    <n v="21.194444444444443"/>
    <x v="0"/>
    <x v="1"/>
  </r>
  <r>
    <x v="0"/>
    <x v="0"/>
    <s v="USD"/>
    <n v="1317538740"/>
    <n v="1314765025"/>
    <b v="0"/>
    <n v="178"/>
    <b v="1"/>
    <n v="1.109423"/>
    <n v="62.327134831460668"/>
    <x v="0"/>
    <x v="1"/>
  </r>
  <r>
    <x v="0"/>
    <x v="0"/>
    <s v="USD"/>
    <n v="1315171845"/>
    <n v="1309987845"/>
    <b v="0"/>
    <n v="17"/>
    <b v="1"/>
    <n v="1.272"/>
    <n v="37.411764705882355"/>
    <x v="0"/>
    <x v="1"/>
  </r>
  <r>
    <x v="0"/>
    <x v="0"/>
    <s v="USD"/>
    <n v="1338186657"/>
    <n v="1333002657"/>
    <b v="0"/>
    <n v="32"/>
    <b v="1"/>
    <n v="1.2394444444444443"/>
    <n v="69.71875"/>
    <x v="0"/>
    <x v="1"/>
  </r>
  <r>
    <x v="0"/>
    <x v="0"/>
    <s v="USD"/>
    <n v="1352937600"/>
    <n v="1351210481"/>
    <b v="0"/>
    <n v="41"/>
    <b v="1"/>
    <n v="1.084090909090909"/>
    <n v="58.170731707317074"/>
    <x v="0"/>
    <x v="1"/>
  </r>
  <r>
    <x v="0"/>
    <x v="0"/>
    <s v="USD"/>
    <n v="1304395140"/>
    <n v="1297620584"/>
    <b v="0"/>
    <n v="18"/>
    <b v="1"/>
    <n v="1"/>
    <n v="50"/>
    <x v="0"/>
    <x v="1"/>
  </r>
  <r>
    <x v="0"/>
    <x v="6"/>
    <s v="EUR"/>
    <n v="1453376495"/>
    <n v="1450784495"/>
    <b v="0"/>
    <n v="29"/>
    <b v="1"/>
    <n v="1.1293199999999999"/>
    <n v="19.471034482758618"/>
    <x v="0"/>
    <x v="1"/>
  </r>
  <r>
    <x v="0"/>
    <x v="0"/>
    <s v="USD"/>
    <n v="1366693272"/>
    <n v="1364101272"/>
    <b v="0"/>
    <n v="47"/>
    <b v="1"/>
    <n v="1.1542857142857144"/>
    <n v="85.957446808510639"/>
    <x v="0"/>
    <x v="1"/>
  </r>
  <r>
    <x v="0"/>
    <x v="0"/>
    <s v="USD"/>
    <n v="1325007358"/>
    <n v="1319819758"/>
    <b v="0"/>
    <n v="15"/>
    <b v="1"/>
    <n v="1.5333333333333334"/>
    <n v="30.666666666666668"/>
    <x v="0"/>
    <x v="1"/>
  </r>
  <r>
    <x v="0"/>
    <x v="0"/>
    <s v="USD"/>
    <n v="1337569140"/>
    <n v="1332991717"/>
    <b v="0"/>
    <n v="26"/>
    <b v="1"/>
    <n v="3.9249999999999998"/>
    <n v="60.384615384615387"/>
    <x v="0"/>
    <x v="1"/>
  </r>
  <r>
    <x v="0"/>
    <x v="6"/>
    <s v="EUR"/>
    <n v="1472751121"/>
    <n v="1471887121"/>
    <b v="0"/>
    <n v="35"/>
    <b v="1"/>
    <n v="27.02"/>
    <n v="38.6"/>
    <x v="0"/>
    <x v="1"/>
  </r>
  <r>
    <x v="0"/>
    <x v="1"/>
    <s v="GBP"/>
    <n v="1398451093"/>
    <n v="1395859093"/>
    <b v="0"/>
    <n v="41"/>
    <b v="1"/>
    <n v="1.27"/>
    <n v="40.268292682926827"/>
    <x v="0"/>
    <x v="1"/>
  </r>
  <r>
    <x v="0"/>
    <x v="0"/>
    <s v="USD"/>
    <n v="1386640856"/>
    <n v="1383616856"/>
    <b v="0"/>
    <n v="47"/>
    <b v="1"/>
    <n v="1.0725"/>
    <n v="273.82978723404256"/>
    <x v="0"/>
    <x v="1"/>
  </r>
  <r>
    <x v="0"/>
    <x v="0"/>
    <s v="USD"/>
    <n v="1342234920"/>
    <n v="1341892127"/>
    <b v="0"/>
    <n v="28"/>
    <b v="1"/>
    <n v="1.98"/>
    <n v="53.035714285714285"/>
    <x v="0"/>
    <x v="1"/>
  </r>
  <r>
    <x v="0"/>
    <x v="0"/>
    <s v="USD"/>
    <n v="1318189261"/>
    <n v="1315597261"/>
    <b v="0"/>
    <n v="100"/>
    <b v="1"/>
    <n v="1.0001249999999999"/>
    <n v="40.005000000000003"/>
    <x v="0"/>
    <x v="1"/>
  </r>
  <r>
    <x v="0"/>
    <x v="1"/>
    <s v="GBP"/>
    <n v="1424604600"/>
    <n v="1423320389"/>
    <b v="0"/>
    <n v="13"/>
    <b v="1"/>
    <n v="1.0249999999999999"/>
    <n v="15.76923076923077"/>
    <x v="0"/>
    <x v="1"/>
  </r>
  <r>
    <x v="0"/>
    <x v="0"/>
    <s v="USD"/>
    <n v="1305483086"/>
    <n v="1302891086"/>
    <b v="0"/>
    <n v="7"/>
    <b v="1"/>
    <n v="1"/>
    <n v="71.428571428571431"/>
    <x v="0"/>
    <x v="1"/>
  </r>
  <r>
    <x v="0"/>
    <x v="0"/>
    <s v="USD"/>
    <n v="1316746837"/>
    <n v="1314154837"/>
    <b v="0"/>
    <n v="21"/>
    <b v="1"/>
    <n v="1.2549999999999999"/>
    <n v="71.714285714285708"/>
    <x v="0"/>
    <x v="1"/>
  </r>
  <r>
    <x v="0"/>
    <x v="6"/>
    <s v="EUR"/>
    <n v="1451226045"/>
    <n v="1444828845"/>
    <b v="0"/>
    <n v="17"/>
    <b v="1"/>
    <n v="1.0646666666666667"/>
    <n v="375.76470588235293"/>
    <x v="0"/>
    <x v="1"/>
  </r>
  <r>
    <x v="0"/>
    <x v="0"/>
    <s v="USD"/>
    <n v="1275529260"/>
    <n v="1274705803"/>
    <b v="0"/>
    <n v="25"/>
    <b v="1"/>
    <n v="1.046"/>
    <n v="104.6"/>
    <x v="0"/>
    <x v="1"/>
  </r>
  <r>
    <x v="0"/>
    <x v="0"/>
    <s v="USD"/>
    <n v="1403452131"/>
    <n v="1401205731"/>
    <b v="0"/>
    <n v="60"/>
    <b v="1"/>
    <n v="1.0285714285714285"/>
    <n v="60"/>
    <x v="0"/>
    <x v="1"/>
  </r>
  <r>
    <x v="0"/>
    <x v="0"/>
    <s v="USD"/>
    <n v="1370196192"/>
    <n v="1368036192"/>
    <b v="0"/>
    <n v="56"/>
    <b v="1"/>
    <n v="1.1506666666666667"/>
    <n v="123.28571428571429"/>
    <x v="0"/>
    <x v="1"/>
  </r>
  <r>
    <x v="0"/>
    <x v="0"/>
    <s v="USD"/>
    <n v="1310454499"/>
    <n v="1307862499"/>
    <b v="0"/>
    <n v="16"/>
    <b v="1"/>
    <n v="1.004"/>
    <n v="31.375"/>
    <x v="0"/>
    <x v="1"/>
  </r>
  <r>
    <x v="0"/>
    <x v="0"/>
    <s v="USD"/>
    <n v="1305625164"/>
    <n v="1300354764"/>
    <b v="0"/>
    <n v="46"/>
    <b v="1"/>
    <n v="1.2"/>
    <n v="78.260869565217391"/>
    <x v="0"/>
    <x v="1"/>
  </r>
  <r>
    <x v="0"/>
    <x v="5"/>
    <s v="CAD"/>
    <n v="1485936000"/>
    <n v="1481949983"/>
    <b v="0"/>
    <n v="43"/>
    <b v="1"/>
    <n v="1.052"/>
    <n v="122.32558139534883"/>
    <x v="0"/>
    <x v="1"/>
  </r>
  <r>
    <x v="0"/>
    <x v="0"/>
    <s v="USD"/>
    <n v="1341349200"/>
    <n v="1338928537"/>
    <b v="0"/>
    <n v="15"/>
    <b v="1"/>
    <n v="1.1060000000000001"/>
    <n v="73.733333333333334"/>
    <x v="0"/>
    <x v="1"/>
  </r>
  <r>
    <x v="0"/>
    <x v="1"/>
    <s v="GBP"/>
    <n v="1396890822"/>
    <n v="1395162822"/>
    <b v="0"/>
    <n v="12"/>
    <b v="1"/>
    <n v="1.04"/>
    <n v="21.666666666666668"/>
    <x v="0"/>
    <x v="1"/>
  </r>
  <r>
    <x v="0"/>
    <x v="0"/>
    <s v="USD"/>
    <n v="1330214841"/>
    <n v="1327622841"/>
    <b v="0"/>
    <n v="21"/>
    <b v="1"/>
    <n v="1.3142857142857143"/>
    <n v="21.904761904761905"/>
    <x v="0"/>
    <x v="1"/>
  </r>
  <r>
    <x v="0"/>
    <x v="0"/>
    <s v="USD"/>
    <n v="1280631600"/>
    <n v="1274889241"/>
    <b v="0"/>
    <n v="34"/>
    <b v="1"/>
    <n v="1.1466666666666667"/>
    <n v="50.588235294117645"/>
    <x v="0"/>
    <x v="1"/>
  </r>
  <r>
    <x v="0"/>
    <x v="0"/>
    <s v="USD"/>
    <n v="1310440482"/>
    <n v="1307848482"/>
    <b v="0"/>
    <n v="8"/>
    <b v="1"/>
    <n v="1.0625"/>
    <n v="53.125"/>
    <x v="0"/>
    <x v="1"/>
  </r>
  <r>
    <x v="0"/>
    <x v="0"/>
    <s v="USD"/>
    <n v="1354923000"/>
    <n v="1351796674"/>
    <b v="0"/>
    <n v="60"/>
    <b v="1"/>
    <n v="1.0625"/>
    <n v="56.666666666666664"/>
    <x v="0"/>
    <x v="1"/>
  </r>
  <r>
    <x v="0"/>
    <x v="0"/>
    <s v="USD"/>
    <n v="1390426799"/>
    <n v="1387834799"/>
    <b v="0"/>
    <n v="39"/>
    <b v="1"/>
    <n v="1.0601933333333333"/>
    <n v="40.776666666666664"/>
    <x v="0"/>
    <x v="1"/>
  </r>
  <r>
    <x v="0"/>
    <x v="0"/>
    <s v="USD"/>
    <n v="1352055886"/>
    <n v="1350324286"/>
    <b v="0"/>
    <n v="26"/>
    <b v="1"/>
    <n v="1"/>
    <n v="192.30769230769232"/>
    <x v="0"/>
    <x v="1"/>
  </r>
  <r>
    <x v="0"/>
    <x v="0"/>
    <s v="USD"/>
    <n v="1359052710"/>
    <n v="1356979110"/>
    <b v="0"/>
    <n v="35"/>
    <b v="1"/>
    <n v="1"/>
    <n v="100"/>
    <x v="0"/>
    <x v="1"/>
  </r>
  <r>
    <x v="0"/>
    <x v="0"/>
    <s v="USD"/>
    <n v="1293073733"/>
    <n v="1290481733"/>
    <b v="0"/>
    <n v="65"/>
    <b v="1"/>
    <n v="1.2775000000000001"/>
    <n v="117.92307692307692"/>
    <x v="0"/>
    <x v="1"/>
  </r>
  <r>
    <x v="0"/>
    <x v="1"/>
    <s v="GBP"/>
    <n v="1394220030"/>
    <n v="1392232830"/>
    <b v="0"/>
    <n v="49"/>
    <b v="1"/>
    <n v="1.0515384615384615"/>
    <n v="27.897959183673468"/>
    <x v="0"/>
    <x v="1"/>
  </r>
  <r>
    <x v="0"/>
    <x v="0"/>
    <s v="USD"/>
    <n v="1301792400"/>
    <n v="1299775266"/>
    <b v="0"/>
    <n v="10"/>
    <b v="1"/>
    <n v="1.2"/>
    <n v="60"/>
    <x v="0"/>
    <x v="1"/>
  </r>
  <r>
    <x v="0"/>
    <x v="0"/>
    <s v="USD"/>
    <n v="1463184000"/>
    <n v="1461605020"/>
    <b v="0"/>
    <n v="60"/>
    <b v="1"/>
    <n v="1.074090909090909"/>
    <n v="39.383333333333333"/>
    <x v="0"/>
    <x v="1"/>
  </r>
  <r>
    <x v="0"/>
    <x v="0"/>
    <s v="USD"/>
    <n v="1333391901"/>
    <n v="1332182301"/>
    <b v="0"/>
    <n v="27"/>
    <b v="1"/>
    <n v="1.0049999999999999"/>
    <n v="186.11111111111111"/>
    <x v="0"/>
    <x v="1"/>
  </r>
  <r>
    <x v="0"/>
    <x v="0"/>
    <s v="USD"/>
    <n v="1303688087"/>
    <n v="1301787287"/>
    <b v="0"/>
    <n v="69"/>
    <b v="1"/>
    <n v="1.0246666666666666"/>
    <n v="111.37681159420291"/>
    <x v="0"/>
    <x v="1"/>
  </r>
  <r>
    <x v="0"/>
    <x v="0"/>
    <s v="USD"/>
    <n v="1370011370"/>
    <n v="1364827370"/>
    <b v="0"/>
    <n v="47"/>
    <b v="1"/>
    <n v="2.4666666666666668"/>
    <n v="78.723404255319153"/>
    <x v="0"/>
    <x v="1"/>
  </r>
  <r>
    <x v="0"/>
    <x v="0"/>
    <s v="USD"/>
    <n v="1298680630"/>
    <n v="1296088630"/>
    <b v="0"/>
    <n v="47"/>
    <b v="1"/>
    <n v="2.1949999999999998"/>
    <n v="46.702127659574465"/>
    <x v="0"/>
    <x v="1"/>
  </r>
  <r>
    <x v="0"/>
    <x v="0"/>
    <s v="USD"/>
    <n v="1384408740"/>
    <n v="1381445253"/>
    <b v="0"/>
    <n v="26"/>
    <b v="1"/>
    <n v="1.3076923076923077"/>
    <n v="65.384615384615387"/>
    <x v="0"/>
    <x v="1"/>
  </r>
  <r>
    <x v="0"/>
    <x v="2"/>
    <s v="AUD"/>
    <n v="1433059187"/>
    <n v="1430467187"/>
    <b v="0"/>
    <n v="53"/>
    <b v="1"/>
    <n v="1.5457142857142858"/>
    <n v="102.0754716981132"/>
    <x v="0"/>
    <x v="1"/>
  </r>
  <r>
    <x v="0"/>
    <x v="0"/>
    <s v="USD"/>
    <n v="1397354400"/>
    <n v="1395277318"/>
    <b v="0"/>
    <n v="81"/>
    <b v="1"/>
    <n v="1.04"/>
    <n v="64.197530864197532"/>
    <x v="0"/>
    <x v="1"/>
  </r>
  <r>
    <x v="0"/>
    <x v="0"/>
    <s v="USD"/>
    <n v="1312642800"/>
    <n v="1311963128"/>
    <b v="0"/>
    <n v="78"/>
    <b v="1"/>
    <n v="1.41"/>
    <n v="90.384615384615387"/>
    <x v="0"/>
    <x v="1"/>
  </r>
  <r>
    <x v="0"/>
    <x v="0"/>
    <s v="USD"/>
    <n v="1326436488"/>
    <n v="1321252488"/>
    <b v="0"/>
    <n v="35"/>
    <b v="1"/>
    <n v="1.0333333333333334"/>
    <n v="88.571428571428569"/>
    <x v="0"/>
    <x v="1"/>
  </r>
  <r>
    <x v="0"/>
    <x v="0"/>
    <s v="USD"/>
    <n v="1328377444"/>
    <n v="1326217444"/>
    <b v="0"/>
    <n v="22"/>
    <b v="1"/>
    <n v="1.4044444444444444"/>
    <n v="28.727272727272727"/>
    <x v="0"/>
    <x v="1"/>
  </r>
  <r>
    <x v="0"/>
    <x v="0"/>
    <s v="USD"/>
    <n v="1302260155"/>
    <n v="1298289355"/>
    <b v="0"/>
    <n v="57"/>
    <b v="1"/>
    <n v="1.1365714285714286"/>
    <n v="69.78947368421052"/>
    <x v="0"/>
    <x v="1"/>
  </r>
  <r>
    <x v="0"/>
    <x v="0"/>
    <s v="USD"/>
    <n v="1276110000"/>
    <n v="1268337744"/>
    <b v="0"/>
    <n v="27"/>
    <b v="1"/>
    <n v="1.0049377777777779"/>
    <n v="167.48962962962963"/>
    <x v="0"/>
    <x v="1"/>
  </r>
  <r>
    <x v="0"/>
    <x v="0"/>
    <s v="USD"/>
    <n v="1311902236"/>
    <n v="1309310236"/>
    <b v="0"/>
    <n v="39"/>
    <b v="1"/>
    <n v="1.1303159999999999"/>
    <n v="144.91230769230768"/>
    <x v="0"/>
    <x v="1"/>
  </r>
  <r>
    <x v="0"/>
    <x v="0"/>
    <s v="USD"/>
    <n v="1313276400"/>
    <n v="1310693986"/>
    <b v="0"/>
    <n v="37"/>
    <b v="1"/>
    <n v="1.0455692307692308"/>
    <n v="91.840540540540545"/>
    <x v="0"/>
    <x v="1"/>
  </r>
  <r>
    <x v="1"/>
    <x v="7"/>
    <s v="HKD"/>
    <n v="1475457107"/>
    <n v="1472865107"/>
    <b v="0"/>
    <n v="1"/>
    <b v="0"/>
    <n v="1.4285714285714287E-4"/>
    <n v="10"/>
    <x v="0"/>
    <x v="2"/>
  </r>
  <r>
    <x v="1"/>
    <x v="0"/>
    <s v="USD"/>
    <n v="1429352160"/>
    <n v="1427993710"/>
    <b v="0"/>
    <n v="1"/>
    <b v="0"/>
    <n v="3.3333333333333332E-4"/>
    <n v="1"/>
    <x v="0"/>
    <x v="2"/>
  </r>
  <r>
    <x v="1"/>
    <x v="0"/>
    <s v="USD"/>
    <n v="1476094907"/>
    <n v="1470910907"/>
    <b v="0"/>
    <n v="0"/>
    <b v="0"/>
    <n v="0"/>
    <n v="0"/>
    <x v="0"/>
    <x v="2"/>
  </r>
  <r>
    <x v="1"/>
    <x v="0"/>
    <s v="USD"/>
    <n v="1414533600"/>
    <n v="1411411564"/>
    <b v="0"/>
    <n v="6"/>
    <b v="0"/>
    <n v="2.7454545454545453E-3"/>
    <n v="25.166666666666668"/>
    <x v="0"/>
    <x v="2"/>
  </r>
  <r>
    <x v="1"/>
    <x v="0"/>
    <s v="USD"/>
    <n v="1431728242"/>
    <n v="1429568242"/>
    <b v="0"/>
    <n v="0"/>
    <b v="0"/>
    <n v="0"/>
    <n v="0"/>
    <x v="0"/>
    <x v="2"/>
  </r>
  <r>
    <x v="1"/>
    <x v="5"/>
    <s v="CAD"/>
    <n v="1486165880"/>
    <n v="1480981880"/>
    <b v="0"/>
    <n v="6"/>
    <b v="0"/>
    <n v="0.14000000000000001"/>
    <n v="11.666666666666666"/>
    <x v="0"/>
    <x v="2"/>
  </r>
  <r>
    <x v="1"/>
    <x v="0"/>
    <s v="USD"/>
    <n v="1433988000"/>
    <n v="1431353337"/>
    <b v="0"/>
    <n v="13"/>
    <b v="0"/>
    <n v="5.5480000000000002E-2"/>
    <n v="106.69230769230769"/>
    <x v="0"/>
    <x v="2"/>
  </r>
  <r>
    <x v="1"/>
    <x v="0"/>
    <s v="USD"/>
    <n v="1428069541"/>
    <n v="1425481141"/>
    <b v="0"/>
    <n v="4"/>
    <b v="0"/>
    <n v="2.375E-2"/>
    <n v="47.5"/>
    <x v="0"/>
    <x v="2"/>
  </r>
  <r>
    <x v="1"/>
    <x v="0"/>
    <s v="USD"/>
    <n v="1476941293"/>
    <n v="1473917293"/>
    <b v="0"/>
    <n v="6"/>
    <b v="0"/>
    <n v="1.8669999999999999E-2"/>
    <n v="311.16666666666669"/>
    <x v="0"/>
    <x v="2"/>
  </r>
  <r>
    <x v="1"/>
    <x v="0"/>
    <s v="USD"/>
    <n v="1414708183"/>
    <n v="1409524183"/>
    <b v="0"/>
    <n v="0"/>
    <b v="0"/>
    <n v="0"/>
    <n v="0"/>
    <x v="0"/>
    <x v="2"/>
  </r>
  <r>
    <x v="1"/>
    <x v="1"/>
    <s v="GBP"/>
    <n v="1402949760"/>
    <n v="1400536692"/>
    <b v="0"/>
    <n v="0"/>
    <b v="0"/>
    <n v="0"/>
    <n v="0"/>
    <x v="0"/>
    <x v="2"/>
  </r>
  <r>
    <x v="1"/>
    <x v="0"/>
    <s v="USD"/>
    <n v="1467763200"/>
    <n v="1466453161"/>
    <b v="0"/>
    <n v="0"/>
    <b v="0"/>
    <n v="0"/>
    <n v="0"/>
    <x v="0"/>
    <x v="2"/>
  </r>
  <r>
    <x v="1"/>
    <x v="0"/>
    <s v="USD"/>
    <n v="1415392207"/>
    <n v="1411500607"/>
    <b v="0"/>
    <n v="81"/>
    <b v="0"/>
    <n v="9.5687499999999995E-2"/>
    <n v="94.506172839506178"/>
    <x v="0"/>
    <x v="2"/>
  </r>
  <r>
    <x v="1"/>
    <x v="0"/>
    <s v="USD"/>
    <n v="1464715860"/>
    <n v="1462130584"/>
    <b v="0"/>
    <n v="0"/>
    <b v="0"/>
    <n v="0"/>
    <n v="0"/>
    <x v="0"/>
    <x v="2"/>
  </r>
  <r>
    <x v="1"/>
    <x v="0"/>
    <s v="USD"/>
    <n v="1441386000"/>
    <n v="1438811418"/>
    <b v="0"/>
    <n v="0"/>
    <b v="0"/>
    <n v="0"/>
    <n v="0"/>
    <x v="0"/>
    <x v="2"/>
  </r>
  <r>
    <x v="1"/>
    <x v="0"/>
    <s v="USD"/>
    <n v="1404241200"/>
    <n v="1401354597"/>
    <b v="0"/>
    <n v="5"/>
    <b v="0"/>
    <n v="0.13433333333333333"/>
    <n v="80.599999999999994"/>
    <x v="0"/>
    <x v="2"/>
  </r>
  <r>
    <x v="1"/>
    <x v="0"/>
    <s v="USD"/>
    <n v="1431771360"/>
    <n v="1427968234"/>
    <b v="0"/>
    <n v="0"/>
    <b v="0"/>
    <n v="0"/>
    <n v="0"/>
    <x v="0"/>
    <x v="2"/>
  </r>
  <r>
    <x v="1"/>
    <x v="8"/>
    <s v="DKK"/>
    <n v="1444657593"/>
    <n v="1440337593"/>
    <b v="0"/>
    <n v="0"/>
    <b v="0"/>
    <n v="0"/>
    <n v="0"/>
    <x v="0"/>
    <x v="2"/>
  </r>
  <r>
    <x v="1"/>
    <x v="0"/>
    <s v="USD"/>
    <n v="1438405140"/>
    <n v="1435731041"/>
    <b v="0"/>
    <n v="58"/>
    <b v="0"/>
    <n v="3.1413333333333335E-2"/>
    <n v="81.241379310344826"/>
    <x v="0"/>
    <x v="2"/>
  </r>
  <r>
    <x v="1"/>
    <x v="0"/>
    <s v="USD"/>
    <n v="1436738772"/>
    <n v="1435874772"/>
    <b v="0"/>
    <n v="1"/>
    <b v="0"/>
    <n v="1"/>
    <n v="500"/>
    <x v="0"/>
    <x v="2"/>
  </r>
  <r>
    <x v="1"/>
    <x v="0"/>
    <s v="USD"/>
    <n v="1426823132"/>
    <n v="1424234732"/>
    <b v="0"/>
    <n v="0"/>
    <b v="0"/>
    <n v="0"/>
    <n v="0"/>
    <x v="0"/>
    <x v="2"/>
  </r>
  <r>
    <x v="1"/>
    <x v="0"/>
    <s v="USD"/>
    <n v="1433043623"/>
    <n v="1429155623"/>
    <b v="0"/>
    <n v="28"/>
    <b v="0"/>
    <n v="0.10775"/>
    <n v="46.178571428571431"/>
    <x v="0"/>
    <x v="2"/>
  </r>
  <r>
    <x v="1"/>
    <x v="0"/>
    <s v="USD"/>
    <n v="1416176778"/>
    <n v="1414358778"/>
    <b v="0"/>
    <n v="1"/>
    <b v="0"/>
    <n v="3.3333333333333335E-3"/>
    <n v="10"/>
    <x v="0"/>
    <x v="2"/>
  </r>
  <r>
    <x v="1"/>
    <x v="2"/>
    <s v="AUD"/>
    <n v="1472882100"/>
    <n v="1467941542"/>
    <b v="0"/>
    <n v="0"/>
    <b v="0"/>
    <n v="0"/>
    <n v="0"/>
    <x v="0"/>
    <x v="2"/>
  </r>
  <r>
    <x v="1"/>
    <x v="5"/>
    <s v="CAD"/>
    <n v="1428945472"/>
    <n v="1423765072"/>
    <b v="0"/>
    <n v="37"/>
    <b v="0"/>
    <n v="0.27600000000000002"/>
    <n v="55.945945945945944"/>
    <x v="0"/>
    <x v="2"/>
  </r>
  <r>
    <x v="1"/>
    <x v="0"/>
    <s v="USD"/>
    <n v="1439298052"/>
    <n v="1436965252"/>
    <b v="0"/>
    <n v="9"/>
    <b v="0"/>
    <n v="7.5111111111111115E-2"/>
    <n v="37.555555555555557"/>
    <x v="0"/>
    <x v="2"/>
  </r>
  <r>
    <x v="1"/>
    <x v="0"/>
    <s v="USD"/>
    <n v="1484698998"/>
    <n v="1479514998"/>
    <b v="0"/>
    <n v="3"/>
    <b v="0"/>
    <n v="5.7499999999999999E-3"/>
    <n v="38.333333333333336"/>
    <x v="0"/>
    <x v="2"/>
  </r>
  <r>
    <x v="1"/>
    <x v="1"/>
    <s v="GBP"/>
    <n v="1420741080"/>
    <n v="1417026340"/>
    <b v="0"/>
    <n v="0"/>
    <b v="0"/>
    <n v="0"/>
    <n v="0"/>
    <x v="0"/>
    <x v="2"/>
  </r>
  <r>
    <x v="1"/>
    <x v="0"/>
    <s v="USD"/>
    <n v="1456555536"/>
    <n v="1453963536"/>
    <b v="0"/>
    <n v="2"/>
    <b v="0"/>
    <n v="8.0000000000000004E-4"/>
    <n v="20"/>
    <x v="0"/>
    <x v="2"/>
  </r>
  <r>
    <x v="1"/>
    <x v="0"/>
    <s v="USD"/>
    <n v="1419494400"/>
    <n v="1416888470"/>
    <b v="0"/>
    <n v="6"/>
    <b v="0"/>
    <n v="9.1999999999999998E-3"/>
    <n v="15.333333333333334"/>
    <x v="0"/>
    <x v="2"/>
  </r>
  <r>
    <x v="1"/>
    <x v="0"/>
    <s v="USD"/>
    <n v="1432612382"/>
    <n v="1427428382"/>
    <b v="0"/>
    <n v="67"/>
    <b v="0"/>
    <n v="0.23163076923076922"/>
    <n v="449.43283582089555"/>
    <x v="0"/>
    <x v="2"/>
  </r>
  <r>
    <x v="1"/>
    <x v="2"/>
    <s v="AUD"/>
    <n v="1434633191"/>
    <n v="1429449191"/>
    <b v="0"/>
    <n v="5"/>
    <b v="0"/>
    <n v="5.5999999999999995E-4"/>
    <n v="28"/>
    <x v="0"/>
    <x v="2"/>
  </r>
  <r>
    <x v="1"/>
    <x v="0"/>
    <s v="USD"/>
    <n v="1411437100"/>
    <n v="1408845100"/>
    <b v="0"/>
    <n v="2"/>
    <b v="0"/>
    <n v="7.8947368421052633E-5"/>
    <n v="15"/>
    <x v="0"/>
    <x v="2"/>
  </r>
  <r>
    <x v="1"/>
    <x v="0"/>
    <s v="USD"/>
    <n v="1417532644"/>
    <n v="1413900244"/>
    <b v="0"/>
    <n v="10"/>
    <b v="0"/>
    <n v="7.1799999999999998E-3"/>
    <n v="35.9"/>
    <x v="0"/>
    <x v="2"/>
  </r>
  <r>
    <x v="1"/>
    <x v="0"/>
    <s v="USD"/>
    <n v="1433336895"/>
    <n v="1429621695"/>
    <b v="0"/>
    <n v="3"/>
    <b v="0"/>
    <n v="2.6666666666666668E-2"/>
    <n v="13.333333333333334"/>
    <x v="0"/>
    <x v="2"/>
  </r>
  <r>
    <x v="1"/>
    <x v="0"/>
    <s v="USD"/>
    <n v="1437657935"/>
    <n v="1434201935"/>
    <b v="0"/>
    <n v="4"/>
    <b v="0"/>
    <n v="6.0000000000000002E-5"/>
    <n v="20.25"/>
    <x v="0"/>
    <x v="2"/>
  </r>
  <r>
    <x v="1"/>
    <x v="5"/>
    <s v="CAD"/>
    <n v="1407034796"/>
    <n v="1401850796"/>
    <b v="0"/>
    <n v="15"/>
    <b v="0"/>
    <n v="5.0999999999999997E-2"/>
    <n v="119"/>
    <x v="0"/>
    <x v="2"/>
  </r>
  <r>
    <x v="1"/>
    <x v="0"/>
    <s v="USD"/>
    <n v="1456523572"/>
    <n v="1453931572"/>
    <b v="0"/>
    <n v="2"/>
    <b v="0"/>
    <n v="2.671118530884808E-3"/>
    <n v="4"/>
    <x v="0"/>
    <x v="2"/>
  </r>
  <r>
    <x v="1"/>
    <x v="0"/>
    <s v="USD"/>
    <n v="1413942628"/>
    <n v="1411350628"/>
    <b v="0"/>
    <n v="0"/>
    <b v="0"/>
    <n v="0"/>
    <n v="0"/>
    <x v="0"/>
    <x v="2"/>
  </r>
  <r>
    <x v="1"/>
    <x v="0"/>
    <s v="USD"/>
    <n v="1467541545"/>
    <n v="1464085545"/>
    <b v="0"/>
    <n v="1"/>
    <b v="0"/>
    <n v="2.0000000000000002E-5"/>
    <n v="10"/>
    <x v="0"/>
    <x v="2"/>
  </r>
  <r>
    <x v="2"/>
    <x v="0"/>
    <s v="USD"/>
    <n v="1439675691"/>
    <n v="1434491691"/>
    <b v="0"/>
    <n v="0"/>
    <b v="0"/>
    <n v="0"/>
    <n v="0"/>
    <x v="0"/>
    <x v="3"/>
  </r>
  <r>
    <x v="2"/>
    <x v="0"/>
    <s v="USD"/>
    <n v="1404318595"/>
    <n v="1401726595"/>
    <b v="0"/>
    <n v="1"/>
    <b v="0"/>
    <n v="1E-4"/>
    <n v="5"/>
    <x v="0"/>
    <x v="3"/>
  </r>
  <r>
    <x v="2"/>
    <x v="0"/>
    <s v="USD"/>
    <n v="1408232520"/>
    <n v="1405393356"/>
    <b v="0"/>
    <n v="10"/>
    <b v="0"/>
    <n v="0.15535714285714286"/>
    <n v="43.5"/>
    <x v="0"/>
    <x v="3"/>
  </r>
  <r>
    <x v="2"/>
    <x v="0"/>
    <s v="USD"/>
    <n v="1443657600"/>
    <n v="1440716654"/>
    <b v="0"/>
    <n v="0"/>
    <b v="0"/>
    <n v="0"/>
    <n v="0"/>
    <x v="0"/>
    <x v="3"/>
  </r>
  <r>
    <x v="2"/>
    <x v="0"/>
    <s v="USD"/>
    <n v="1411150701"/>
    <n v="1405966701"/>
    <b v="0"/>
    <n v="7"/>
    <b v="0"/>
    <n v="5.3333333333333332E-3"/>
    <n v="91.428571428571431"/>
    <x v="0"/>
    <x v="3"/>
  </r>
  <r>
    <x v="2"/>
    <x v="1"/>
    <s v="GBP"/>
    <n v="1452613724"/>
    <n v="1450021724"/>
    <b v="0"/>
    <n v="0"/>
    <b v="0"/>
    <n v="0"/>
    <n v="0"/>
    <x v="0"/>
    <x v="3"/>
  </r>
  <r>
    <x v="2"/>
    <x v="0"/>
    <s v="USD"/>
    <n v="1484531362"/>
    <n v="1481939362"/>
    <b v="0"/>
    <n v="1"/>
    <b v="0"/>
    <n v="0.6"/>
    <n v="3000"/>
    <x v="0"/>
    <x v="3"/>
  </r>
  <r>
    <x v="2"/>
    <x v="0"/>
    <s v="USD"/>
    <n v="1438726535"/>
    <n v="1433542535"/>
    <b v="0"/>
    <n v="2"/>
    <b v="0"/>
    <n v="1E-4"/>
    <n v="5.5"/>
    <x v="0"/>
    <x v="3"/>
  </r>
  <r>
    <x v="2"/>
    <x v="0"/>
    <s v="USD"/>
    <n v="1426791770"/>
    <n v="1424203370"/>
    <b v="0"/>
    <n v="3"/>
    <b v="0"/>
    <n v="4.0625000000000001E-2"/>
    <n v="108.33333333333333"/>
    <x v="0"/>
    <x v="3"/>
  </r>
  <r>
    <x v="2"/>
    <x v="1"/>
    <s v="GBP"/>
    <n v="1413634059"/>
    <n v="1411042059"/>
    <b v="0"/>
    <n v="10"/>
    <b v="0"/>
    <n v="0.224"/>
    <n v="56"/>
    <x v="0"/>
    <x v="3"/>
  </r>
  <r>
    <x v="2"/>
    <x v="0"/>
    <s v="USD"/>
    <n v="1440912480"/>
    <n v="1438385283"/>
    <b v="0"/>
    <n v="10"/>
    <b v="0"/>
    <n v="3.2500000000000001E-2"/>
    <n v="32.5"/>
    <x v="0"/>
    <x v="3"/>
  </r>
  <r>
    <x v="2"/>
    <x v="0"/>
    <s v="USD"/>
    <n v="1470975614"/>
    <n v="1465791614"/>
    <b v="0"/>
    <n v="1"/>
    <b v="0"/>
    <n v="2.0000000000000002E-5"/>
    <n v="1"/>
    <x v="0"/>
    <x v="3"/>
  </r>
  <r>
    <x v="2"/>
    <x v="0"/>
    <s v="USD"/>
    <n v="1426753723"/>
    <n v="1423733323"/>
    <b v="0"/>
    <n v="0"/>
    <b v="0"/>
    <n v="0"/>
    <n v="0"/>
    <x v="0"/>
    <x v="3"/>
  </r>
  <r>
    <x v="2"/>
    <x v="1"/>
    <s v="GBP"/>
    <n v="1425131108"/>
    <n v="1422539108"/>
    <b v="0"/>
    <n v="0"/>
    <b v="0"/>
    <n v="0"/>
    <n v="0"/>
    <x v="0"/>
    <x v="3"/>
  </r>
  <r>
    <x v="2"/>
    <x v="9"/>
    <s v="EUR"/>
    <n v="1431108776"/>
    <n v="1425924776"/>
    <b v="0"/>
    <n v="0"/>
    <b v="0"/>
    <n v="0"/>
    <n v="0"/>
    <x v="0"/>
    <x v="3"/>
  </r>
  <r>
    <x v="2"/>
    <x v="1"/>
    <s v="GBP"/>
    <n v="1409337611"/>
    <n v="1407177611"/>
    <b v="0"/>
    <n v="26"/>
    <b v="0"/>
    <n v="6.4850000000000005E-2"/>
    <n v="49.884615384615387"/>
    <x v="0"/>
    <x v="3"/>
  </r>
  <r>
    <x v="2"/>
    <x v="0"/>
    <s v="USD"/>
    <n v="1438803999"/>
    <n v="1436211999"/>
    <b v="0"/>
    <n v="0"/>
    <b v="0"/>
    <n v="0"/>
    <n v="0"/>
    <x v="0"/>
    <x v="3"/>
  </r>
  <r>
    <x v="2"/>
    <x v="0"/>
    <s v="USD"/>
    <n v="1427155726"/>
    <n v="1425690526"/>
    <b v="0"/>
    <n v="7"/>
    <b v="0"/>
    <n v="0.4"/>
    <n v="25.714285714285715"/>
    <x v="0"/>
    <x v="3"/>
  </r>
  <r>
    <x v="2"/>
    <x v="3"/>
    <s v="EUR"/>
    <n v="1448582145"/>
    <n v="1445986545"/>
    <b v="0"/>
    <n v="0"/>
    <b v="0"/>
    <n v="0"/>
    <n v="0"/>
    <x v="0"/>
    <x v="3"/>
  </r>
  <r>
    <x v="2"/>
    <x v="0"/>
    <s v="USD"/>
    <n v="1457056555"/>
    <n v="1454464555"/>
    <b v="0"/>
    <n v="2"/>
    <b v="0"/>
    <n v="0.2"/>
    <n v="100"/>
    <x v="0"/>
    <x v="3"/>
  </r>
  <r>
    <x v="2"/>
    <x v="1"/>
    <s v="GBP"/>
    <n v="1428951600"/>
    <n v="1425512843"/>
    <b v="0"/>
    <n v="13"/>
    <b v="0"/>
    <n v="0.33416666666666667"/>
    <n v="30.846153846153847"/>
    <x v="0"/>
    <x v="3"/>
  </r>
  <r>
    <x v="2"/>
    <x v="1"/>
    <s v="GBP"/>
    <n v="1434995295"/>
    <n v="1432403295"/>
    <b v="0"/>
    <n v="4"/>
    <b v="0"/>
    <n v="0.21092608822670172"/>
    <n v="180.5"/>
    <x v="0"/>
    <x v="3"/>
  </r>
  <r>
    <x v="2"/>
    <x v="0"/>
    <s v="USD"/>
    <n v="1483748232"/>
    <n v="1481156232"/>
    <b v="0"/>
    <n v="0"/>
    <b v="0"/>
    <n v="0"/>
    <n v="0"/>
    <x v="0"/>
    <x v="3"/>
  </r>
  <r>
    <x v="2"/>
    <x v="1"/>
    <s v="GBP"/>
    <n v="1417033610"/>
    <n v="1414438010"/>
    <b v="0"/>
    <n v="12"/>
    <b v="0"/>
    <n v="0.35855999999999999"/>
    <n v="373.5"/>
    <x v="0"/>
    <x v="3"/>
  </r>
  <r>
    <x v="2"/>
    <x v="5"/>
    <s v="CAD"/>
    <n v="1409543940"/>
    <n v="1404586762"/>
    <b v="0"/>
    <n v="2"/>
    <b v="0"/>
    <n v="3.4000000000000002E-2"/>
    <n v="25.5"/>
    <x v="0"/>
    <x v="3"/>
  </r>
  <r>
    <x v="2"/>
    <x v="10"/>
    <s v="NOK"/>
    <n v="1471557139"/>
    <n v="1468965139"/>
    <b v="0"/>
    <n v="10"/>
    <b v="0"/>
    <n v="5.5E-2"/>
    <n v="220"/>
    <x v="0"/>
    <x v="3"/>
  </r>
  <r>
    <x v="2"/>
    <x v="0"/>
    <s v="USD"/>
    <n v="1488571200"/>
    <n v="1485977434"/>
    <b v="0"/>
    <n v="0"/>
    <b v="0"/>
    <n v="0"/>
    <n v="0"/>
    <x v="0"/>
    <x v="3"/>
  </r>
  <r>
    <x v="2"/>
    <x v="0"/>
    <s v="USD"/>
    <n v="1437461940"/>
    <n v="1435383457"/>
    <b v="0"/>
    <n v="5"/>
    <b v="0"/>
    <n v="0.16"/>
    <n v="160"/>
    <x v="0"/>
    <x v="3"/>
  </r>
  <r>
    <x v="2"/>
    <x v="0"/>
    <s v="USD"/>
    <n v="1409891015"/>
    <n v="1407299015"/>
    <b v="0"/>
    <n v="0"/>
    <b v="0"/>
    <n v="0"/>
    <n v="0"/>
    <x v="0"/>
    <x v="3"/>
  </r>
  <r>
    <x v="2"/>
    <x v="0"/>
    <s v="USD"/>
    <n v="1472920477"/>
    <n v="1467736477"/>
    <b v="0"/>
    <n v="5"/>
    <b v="0"/>
    <n v="6.8999999999999997E-4"/>
    <n v="69"/>
    <x v="0"/>
    <x v="3"/>
  </r>
  <r>
    <x v="2"/>
    <x v="0"/>
    <s v="USD"/>
    <n v="1466091446"/>
    <n v="1465227446"/>
    <b v="0"/>
    <n v="1"/>
    <b v="0"/>
    <n v="4.1666666666666666E-3"/>
    <n v="50"/>
    <x v="0"/>
    <x v="3"/>
  </r>
  <r>
    <x v="2"/>
    <x v="2"/>
    <s v="AUD"/>
    <n v="1443782138"/>
    <n v="1440326138"/>
    <b v="0"/>
    <n v="3"/>
    <b v="0"/>
    <n v="0.05"/>
    <n v="83.333333333333329"/>
    <x v="0"/>
    <x v="3"/>
  </r>
  <r>
    <x v="2"/>
    <x v="0"/>
    <s v="USD"/>
    <n v="1413572432"/>
    <n v="1410980432"/>
    <b v="0"/>
    <n v="3"/>
    <b v="0"/>
    <n v="1.7E-5"/>
    <n v="5.666666666666667"/>
    <x v="0"/>
    <x v="3"/>
  </r>
  <r>
    <x v="2"/>
    <x v="1"/>
    <s v="GBP"/>
    <n v="1417217166"/>
    <n v="1412029566"/>
    <b v="0"/>
    <n v="0"/>
    <b v="0"/>
    <n v="0"/>
    <n v="0"/>
    <x v="0"/>
    <x v="3"/>
  </r>
  <r>
    <x v="2"/>
    <x v="1"/>
    <s v="GBP"/>
    <n v="1457308531"/>
    <n v="1452124531"/>
    <b v="0"/>
    <n v="3"/>
    <b v="0"/>
    <n v="1.1999999999999999E-3"/>
    <n v="1"/>
    <x v="0"/>
    <x v="3"/>
  </r>
  <r>
    <x v="2"/>
    <x v="0"/>
    <s v="USD"/>
    <n v="1436544332"/>
    <n v="1431360332"/>
    <b v="0"/>
    <n v="0"/>
    <b v="0"/>
    <n v="0"/>
    <n v="0"/>
    <x v="0"/>
    <x v="3"/>
  </r>
  <r>
    <x v="2"/>
    <x v="1"/>
    <s v="GBP"/>
    <n v="1444510800"/>
    <n v="1442062898"/>
    <b v="0"/>
    <n v="19"/>
    <b v="0"/>
    <n v="0.41857142857142859"/>
    <n v="77.10526315789474"/>
    <x v="0"/>
    <x v="3"/>
  </r>
  <r>
    <x v="2"/>
    <x v="1"/>
    <s v="GBP"/>
    <n v="1487365200"/>
    <n v="1483734100"/>
    <b v="0"/>
    <n v="8"/>
    <b v="0"/>
    <n v="0.1048"/>
    <n v="32.75"/>
    <x v="0"/>
    <x v="3"/>
  </r>
  <r>
    <x v="2"/>
    <x v="0"/>
    <s v="USD"/>
    <n v="1412500322"/>
    <n v="1409908322"/>
    <b v="0"/>
    <n v="6"/>
    <b v="0"/>
    <n v="1.116E-2"/>
    <n v="46.5"/>
    <x v="0"/>
    <x v="3"/>
  </r>
  <r>
    <x v="2"/>
    <x v="0"/>
    <s v="USD"/>
    <n v="1472698702"/>
    <n v="1470106702"/>
    <b v="0"/>
    <n v="0"/>
    <b v="0"/>
    <n v="0"/>
    <n v="0"/>
    <x v="0"/>
    <x v="3"/>
  </r>
  <r>
    <x v="2"/>
    <x v="0"/>
    <s v="USD"/>
    <n v="1410746403"/>
    <n v="1408154403"/>
    <b v="0"/>
    <n v="18"/>
    <b v="0"/>
    <n v="0.26192500000000002"/>
    <n v="87.308333333333337"/>
    <x v="0"/>
    <x v="3"/>
  </r>
  <r>
    <x v="2"/>
    <x v="0"/>
    <s v="USD"/>
    <n v="1423424329"/>
    <n v="1421696329"/>
    <b v="0"/>
    <n v="7"/>
    <b v="0"/>
    <n v="0.58461538461538465"/>
    <n v="54.285714285714285"/>
    <x v="0"/>
    <x v="3"/>
  </r>
  <r>
    <x v="2"/>
    <x v="0"/>
    <s v="USD"/>
    <n v="1444337940"/>
    <n v="1441750564"/>
    <b v="0"/>
    <n v="0"/>
    <b v="0"/>
    <n v="0"/>
    <n v="0"/>
    <x v="0"/>
    <x v="3"/>
  </r>
  <r>
    <x v="2"/>
    <x v="1"/>
    <s v="GBP"/>
    <n v="1422562864"/>
    <n v="1417378864"/>
    <b v="0"/>
    <n v="8"/>
    <b v="0"/>
    <n v="0.2984"/>
    <n v="93.25"/>
    <x v="0"/>
    <x v="3"/>
  </r>
  <r>
    <x v="2"/>
    <x v="2"/>
    <s v="AUD"/>
    <n v="1470319203"/>
    <n v="1467727203"/>
    <b v="0"/>
    <n v="1293"/>
    <b v="0"/>
    <n v="0.50721666666666665"/>
    <n v="117.68368136117556"/>
    <x v="0"/>
    <x v="3"/>
  </r>
  <r>
    <x v="2"/>
    <x v="0"/>
    <s v="USD"/>
    <n v="1444144222"/>
    <n v="1441120222"/>
    <b v="0"/>
    <n v="17"/>
    <b v="0"/>
    <n v="0.16250000000000001"/>
    <n v="76.470588235294116"/>
    <x v="0"/>
    <x v="3"/>
  </r>
  <r>
    <x v="2"/>
    <x v="0"/>
    <s v="USD"/>
    <n v="1470441983"/>
    <n v="1468627583"/>
    <b v="0"/>
    <n v="0"/>
    <b v="0"/>
    <n v="0"/>
    <n v="0"/>
    <x v="0"/>
    <x v="3"/>
  </r>
  <r>
    <x v="2"/>
    <x v="5"/>
    <s v="CAD"/>
    <n v="1420346638"/>
    <n v="1417754638"/>
    <b v="0"/>
    <n v="13"/>
    <b v="0"/>
    <n v="0.15214285714285714"/>
    <n v="163.84615384615384"/>
    <x v="0"/>
    <x v="3"/>
  </r>
  <r>
    <x v="2"/>
    <x v="2"/>
    <s v="AUD"/>
    <n v="1418719967"/>
    <n v="1416127967"/>
    <b v="0"/>
    <n v="0"/>
    <b v="0"/>
    <n v="0"/>
    <n v="0"/>
    <x v="0"/>
    <x v="3"/>
  </r>
  <r>
    <x v="2"/>
    <x v="0"/>
    <s v="USD"/>
    <n v="1436566135"/>
    <n v="1433974135"/>
    <b v="0"/>
    <n v="0"/>
    <b v="0"/>
    <n v="0"/>
    <n v="0"/>
    <x v="0"/>
    <x v="3"/>
  </r>
  <r>
    <x v="2"/>
    <x v="0"/>
    <s v="USD"/>
    <n v="1443675600"/>
    <n v="1441157592"/>
    <b v="0"/>
    <n v="33"/>
    <b v="0"/>
    <n v="0.2525"/>
    <n v="91.818181818181813"/>
    <x v="0"/>
    <x v="3"/>
  </r>
  <r>
    <x v="2"/>
    <x v="0"/>
    <s v="USD"/>
    <n v="1442634617"/>
    <n v="1440042617"/>
    <b v="0"/>
    <n v="12"/>
    <b v="0"/>
    <n v="0.44600000000000001"/>
    <n v="185.83333333333334"/>
    <x v="0"/>
    <x v="3"/>
  </r>
  <r>
    <x v="2"/>
    <x v="0"/>
    <s v="USD"/>
    <n v="1460837320"/>
    <n v="1455656920"/>
    <b v="0"/>
    <n v="1"/>
    <b v="0"/>
    <n v="1.5873015873015873E-4"/>
    <n v="1"/>
    <x v="0"/>
    <x v="3"/>
  </r>
  <r>
    <x v="2"/>
    <x v="0"/>
    <s v="USD"/>
    <n v="1439734001"/>
    <n v="1437142547"/>
    <b v="0"/>
    <n v="1"/>
    <b v="0"/>
    <n v="4.0000000000000002E-4"/>
    <n v="20"/>
    <x v="0"/>
    <x v="3"/>
  </r>
  <r>
    <x v="2"/>
    <x v="0"/>
    <s v="USD"/>
    <n v="1425655349"/>
    <n v="1420471349"/>
    <b v="0"/>
    <n v="1"/>
    <b v="0"/>
    <n v="8.0000000000000007E-5"/>
    <n v="1"/>
    <x v="0"/>
    <x v="3"/>
  </r>
  <r>
    <x v="2"/>
    <x v="1"/>
    <s v="GBP"/>
    <n v="1455753540"/>
    <n v="1452058282"/>
    <b v="0"/>
    <n v="1"/>
    <b v="0"/>
    <n v="2.2727272727272726E-3"/>
    <n v="10"/>
    <x v="0"/>
    <x v="3"/>
  </r>
  <r>
    <x v="2"/>
    <x v="0"/>
    <s v="USD"/>
    <n v="1429740037"/>
    <n v="1425423637"/>
    <b v="0"/>
    <n v="84"/>
    <b v="0"/>
    <n v="0.55698440000000005"/>
    <n v="331.53833333333336"/>
    <x v="0"/>
    <x v="3"/>
  </r>
  <r>
    <x v="2"/>
    <x v="11"/>
    <s v="SEK"/>
    <n v="1419780149"/>
    <n v="1417101749"/>
    <b v="0"/>
    <n v="38"/>
    <b v="0"/>
    <n v="0.11942999999999999"/>
    <n v="314.28947368421052"/>
    <x v="0"/>
    <x v="3"/>
  </r>
  <r>
    <x v="2"/>
    <x v="0"/>
    <s v="USD"/>
    <n v="1431702289"/>
    <n v="1426518289"/>
    <b v="0"/>
    <n v="1"/>
    <b v="0"/>
    <n v="0.02"/>
    <n v="100"/>
    <x v="0"/>
    <x v="3"/>
  </r>
  <r>
    <x v="2"/>
    <x v="0"/>
    <s v="USD"/>
    <n v="1459493940"/>
    <n v="1456732225"/>
    <b v="0"/>
    <n v="76"/>
    <b v="0"/>
    <n v="0.17630000000000001"/>
    <n v="115.98684210526316"/>
    <x v="0"/>
    <x v="3"/>
  </r>
  <r>
    <x v="2"/>
    <x v="0"/>
    <s v="USD"/>
    <n v="1440101160"/>
    <n v="1436542030"/>
    <b v="0"/>
    <n v="3"/>
    <b v="0"/>
    <n v="7.1999999999999998E-3"/>
    <n v="120"/>
    <x v="0"/>
    <x v="3"/>
  </r>
  <r>
    <x v="2"/>
    <x v="0"/>
    <s v="USD"/>
    <n v="1427569564"/>
    <n v="1422389164"/>
    <b v="0"/>
    <n v="0"/>
    <b v="0"/>
    <n v="0"/>
    <n v="0"/>
    <x v="0"/>
    <x v="3"/>
  </r>
  <r>
    <x v="2"/>
    <x v="0"/>
    <s v="USD"/>
    <n v="1427423940"/>
    <n v="1422383318"/>
    <b v="0"/>
    <n v="2"/>
    <b v="0"/>
    <n v="0.13"/>
    <n v="65"/>
    <x v="0"/>
    <x v="3"/>
  </r>
  <r>
    <x v="2"/>
    <x v="0"/>
    <s v="USD"/>
    <n v="1463879100"/>
    <n v="1461287350"/>
    <b v="0"/>
    <n v="0"/>
    <b v="0"/>
    <n v="0"/>
    <n v="0"/>
    <x v="0"/>
    <x v="3"/>
  </r>
  <r>
    <x v="2"/>
    <x v="2"/>
    <s v="AUD"/>
    <n v="1436506726"/>
    <n v="1431322726"/>
    <b v="0"/>
    <n v="0"/>
    <b v="0"/>
    <n v="0"/>
    <n v="0"/>
    <x v="0"/>
    <x v="3"/>
  </r>
  <r>
    <x v="2"/>
    <x v="0"/>
    <s v="USD"/>
    <n v="1460153054"/>
    <n v="1457564654"/>
    <b v="0"/>
    <n v="0"/>
    <b v="0"/>
    <n v="0"/>
    <n v="0"/>
    <x v="0"/>
    <x v="3"/>
  </r>
  <r>
    <x v="2"/>
    <x v="1"/>
    <s v="GBP"/>
    <n v="1433064540"/>
    <n v="1428854344"/>
    <b v="0"/>
    <n v="2"/>
    <b v="0"/>
    <n v="8.6206896551724137E-3"/>
    <n v="125"/>
    <x v="0"/>
    <x v="3"/>
  </r>
  <r>
    <x v="2"/>
    <x v="0"/>
    <s v="USD"/>
    <n v="1436477241"/>
    <n v="1433885241"/>
    <b v="0"/>
    <n v="0"/>
    <b v="0"/>
    <n v="0"/>
    <n v="0"/>
    <x v="0"/>
    <x v="3"/>
  </r>
  <r>
    <x v="2"/>
    <x v="1"/>
    <s v="GBP"/>
    <n v="1433176105"/>
    <n v="1427992105"/>
    <b v="0"/>
    <n v="0"/>
    <b v="0"/>
    <n v="0"/>
    <n v="0"/>
    <x v="0"/>
    <x v="3"/>
  </r>
  <r>
    <x v="2"/>
    <x v="12"/>
    <s v="EUR"/>
    <n v="1455402297"/>
    <n v="1452810297"/>
    <b v="0"/>
    <n v="0"/>
    <b v="0"/>
    <n v="0"/>
    <n v="0"/>
    <x v="0"/>
    <x v="3"/>
  </r>
  <r>
    <x v="2"/>
    <x v="0"/>
    <s v="USD"/>
    <n v="1433443151"/>
    <n v="1430851151"/>
    <b v="0"/>
    <n v="2"/>
    <b v="0"/>
    <n v="4.0000000000000001E-3"/>
    <n v="30"/>
    <x v="0"/>
    <x v="3"/>
  </r>
  <r>
    <x v="2"/>
    <x v="0"/>
    <s v="USD"/>
    <n v="1451775651"/>
    <n v="1449183651"/>
    <b v="0"/>
    <n v="0"/>
    <b v="0"/>
    <n v="0"/>
    <n v="0"/>
    <x v="0"/>
    <x v="3"/>
  </r>
  <r>
    <x v="2"/>
    <x v="1"/>
    <s v="GBP"/>
    <n v="1425066546"/>
    <n v="1422474546"/>
    <b v="0"/>
    <n v="7"/>
    <b v="0"/>
    <n v="2.75E-2"/>
    <n v="15.714285714285714"/>
    <x v="0"/>
    <x v="3"/>
  </r>
  <r>
    <x v="2"/>
    <x v="0"/>
    <s v="USD"/>
    <n v="1475185972"/>
    <n v="1472593972"/>
    <b v="0"/>
    <n v="0"/>
    <b v="0"/>
    <n v="0"/>
    <n v="0"/>
    <x v="0"/>
    <x v="3"/>
  </r>
  <r>
    <x v="2"/>
    <x v="0"/>
    <s v="USD"/>
    <n v="1434847859"/>
    <n v="1431391859"/>
    <b v="0"/>
    <n v="5"/>
    <b v="0"/>
    <n v="0.40100000000000002"/>
    <n v="80.2"/>
    <x v="0"/>
    <x v="3"/>
  </r>
  <r>
    <x v="2"/>
    <x v="0"/>
    <s v="USD"/>
    <n v="1436478497"/>
    <n v="1433886497"/>
    <b v="0"/>
    <n v="0"/>
    <b v="0"/>
    <n v="0"/>
    <n v="0"/>
    <x v="0"/>
    <x v="3"/>
  </r>
  <r>
    <x v="2"/>
    <x v="0"/>
    <s v="USD"/>
    <n v="1451952000"/>
    <n v="1447380099"/>
    <b v="0"/>
    <n v="0"/>
    <b v="0"/>
    <n v="0"/>
    <n v="0"/>
    <x v="0"/>
    <x v="3"/>
  </r>
  <r>
    <x v="2"/>
    <x v="0"/>
    <s v="USD"/>
    <n v="1457445069"/>
    <n v="1452261069"/>
    <b v="0"/>
    <n v="1"/>
    <b v="0"/>
    <n v="3.3333333333333335E-3"/>
    <n v="50"/>
    <x v="0"/>
    <x v="3"/>
  </r>
  <r>
    <x v="2"/>
    <x v="0"/>
    <s v="USD"/>
    <n v="1483088400"/>
    <n v="1481324760"/>
    <b v="0"/>
    <n v="0"/>
    <b v="0"/>
    <n v="0"/>
    <n v="0"/>
    <x v="0"/>
    <x v="3"/>
  </r>
  <r>
    <x v="2"/>
    <x v="2"/>
    <s v="AUD"/>
    <n v="1446984000"/>
    <n v="1445308730"/>
    <b v="0"/>
    <n v="5"/>
    <b v="0"/>
    <n v="0.25"/>
    <n v="50"/>
    <x v="0"/>
    <x v="3"/>
  </r>
  <r>
    <x v="0"/>
    <x v="0"/>
    <s v="USD"/>
    <n v="1367773211"/>
    <n v="1363885211"/>
    <b v="1"/>
    <n v="137"/>
    <b v="1"/>
    <n v="1.0763413333333334"/>
    <n v="117.84759124087591"/>
    <x v="0"/>
    <x v="4"/>
  </r>
  <r>
    <x v="0"/>
    <x v="0"/>
    <s v="USD"/>
    <n v="1419180304"/>
    <n v="1415292304"/>
    <b v="1"/>
    <n v="376"/>
    <b v="1"/>
    <n v="1.1263736263736264"/>
    <n v="109.04255319148936"/>
    <x v="0"/>
    <x v="4"/>
  </r>
  <r>
    <x v="0"/>
    <x v="0"/>
    <s v="USD"/>
    <n v="1324381790"/>
    <n v="1321357790"/>
    <b v="1"/>
    <n v="202"/>
    <b v="1"/>
    <n v="1.1346153846153846"/>
    <n v="73.019801980198025"/>
    <x v="0"/>
    <x v="4"/>
  </r>
  <r>
    <x v="0"/>
    <x v="0"/>
    <s v="USD"/>
    <n v="1393031304"/>
    <n v="1390439304"/>
    <b v="1"/>
    <n v="328"/>
    <b v="1"/>
    <n v="1.0259199999999999"/>
    <n v="78.195121951219505"/>
    <x v="0"/>
    <x v="4"/>
  </r>
  <r>
    <x v="0"/>
    <x v="0"/>
    <s v="USD"/>
    <n v="1268723160"/>
    <n v="1265269559"/>
    <b v="1"/>
    <n v="84"/>
    <b v="1"/>
    <n v="1.1375714285714287"/>
    <n v="47.398809523809526"/>
    <x v="0"/>
    <x v="4"/>
  </r>
  <r>
    <x v="0"/>
    <x v="0"/>
    <s v="USD"/>
    <n v="1345079785"/>
    <n v="1342487785"/>
    <b v="1"/>
    <n v="96"/>
    <b v="1"/>
    <n v="1.0371999999999999"/>
    <n v="54.020833333333336"/>
    <x v="0"/>
    <x v="4"/>
  </r>
  <r>
    <x v="0"/>
    <x v="0"/>
    <s v="USD"/>
    <n v="1292665405"/>
    <n v="1288341805"/>
    <b v="1"/>
    <n v="223"/>
    <b v="1"/>
    <n v="3.0546000000000002"/>
    <n v="68.488789237668158"/>
    <x v="0"/>
    <x v="4"/>
  </r>
  <r>
    <x v="0"/>
    <x v="0"/>
    <s v="USD"/>
    <n v="1287200340"/>
    <n v="1284042614"/>
    <b v="1"/>
    <n v="62"/>
    <b v="1"/>
    <n v="1.341"/>
    <n v="108.14516129032258"/>
    <x v="0"/>
    <x v="4"/>
  </r>
  <r>
    <x v="0"/>
    <x v="0"/>
    <s v="USD"/>
    <n v="1325961309"/>
    <n v="1322073309"/>
    <b v="1"/>
    <n v="146"/>
    <b v="1"/>
    <n v="1.0133294117647058"/>
    <n v="589.95205479452056"/>
    <x v="0"/>
    <x v="4"/>
  </r>
  <r>
    <x v="0"/>
    <x v="0"/>
    <s v="USD"/>
    <n v="1282498800"/>
    <n v="1275603020"/>
    <b v="1"/>
    <n v="235"/>
    <b v="1"/>
    <n v="1.1292"/>
    <n v="48.051063829787232"/>
    <x v="0"/>
    <x v="4"/>
  </r>
  <r>
    <x v="0"/>
    <x v="0"/>
    <s v="USD"/>
    <n v="1370525691"/>
    <n v="1367933691"/>
    <b v="1"/>
    <n v="437"/>
    <b v="1"/>
    <n v="1.0558333333333334"/>
    <n v="72.482837528604122"/>
    <x v="0"/>
    <x v="4"/>
  </r>
  <r>
    <x v="0"/>
    <x v="0"/>
    <s v="USD"/>
    <n v="1337194800"/>
    <n v="1334429646"/>
    <b v="1"/>
    <n v="77"/>
    <b v="1"/>
    <n v="1.2557142857142858"/>
    <n v="57.077922077922075"/>
    <x v="0"/>
    <x v="4"/>
  </r>
  <r>
    <x v="0"/>
    <x v="0"/>
    <s v="USD"/>
    <n v="1275364740"/>
    <n v="1269878058"/>
    <b v="1"/>
    <n v="108"/>
    <b v="1"/>
    <n v="1.8455999999999999"/>
    <n v="85.444444444444443"/>
    <x v="0"/>
    <x v="4"/>
  </r>
  <r>
    <x v="0"/>
    <x v="0"/>
    <s v="USD"/>
    <n v="1329320235"/>
    <n v="1326728235"/>
    <b v="1"/>
    <n v="7"/>
    <b v="1"/>
    <n v="1.0073333333333334"/>
    <n v="215.85714285714286"/>
    <x v="0"/>
    <x v="4"/>
  </r>
  <r>
    <x v="0"/>
    <x v="0"/>
    <s v="USD"/>
    <n v="1445047200"/>
    <n v="1442443910"/>
    <b v="1"/>
    <n v="314"/>
    <b v="1"/>
    <n v="1.1694724999999999"/>
    <n v="89.38643312101911"/>
    <x v="0"/>
    <x v="4"/>
  </r>
  <r>
    <x v="0"/>
    <x v="0"/>
    <s v="USD"/>
    <n v="1300275482"/>
    <n v="1297687082"/>
    <b v="1"/>
    <n v="188"/>
    <b v="1"/>
    <n v="1.0673325"/>
    <n v="45.418404255319146"/>
    <x v="0"/>
    <x v="4"/>
  </r>
  <r>
    <x v="0"/>
    <x v="0"/>
    <s v="USD"/>
    <n v="1363458467"/>
    <n v="1360866467"/>
    <b v="1"/>
    <n v="275"/>
    <b v="1"/>
    <n v="1.391"/>
    <n v="65.756363636363631"/>
    <x v="0"/>
    <x v="4"/>
  </r>
  <r>
    <x v="0"/>
    <x v="0"/>
    <s v="USD"/>
    <n v="1463670162"/>
    <n v="1461078162"/>
    <b v="1"/>
    <n v="560"/>
    <b v="1"/>
    <n v="1.0672648571428571"/>
    <n v="66.70405357142856"/>
    <x v="0"/>
    <x v="4"/>
  </r>
  <r>
    <x v="0"/>
    <x v="0"/>
    <s v="USD"/>
    <n v="1308359666"/>
    <n v="1305767666"/>
    <b v="1"/>
    <n v="688"/>
    <b v="1"/>
    <n v="1.9114"/>
    <n v="83.345930232558146"/>
    <x v="0"/>
    <x v="4"/>
  </r>
  <r>
    <x v="0"/>
    <x v="0"/>
    <s v="USD"/>
    <n v="1428514969"/>
    <n v="1425922969"/>
    <b v="1"/>
    <n v="942"/>
    <b v="1"/>
    <n v="1.3193789333333332"/>
    <n v="105.04609341825902"/>
    <x v="0"/>
    <x v="4"/>
  </r>
  <r>
    <x v="0"/>
    <x v="0"/>
    <s v="USD"/>
    <n v="1279360740"/>
    <n v="1275415679"/>
    <b v="1"/>
    <n v="88"/>
    <b v="1"/>
    <n v="1.0640000000000001"/>
    <n v="120.90909090909091"/>
    <x v="0"/>
    <x v="4"/>
  </r>
  <r>
    <x v="0"/>
    <x v="0"/>
    <s v="USD"/>
    <n v="1339080900"/>
    <n v="1334783704"/>
    <b v="1"/>
    <n v="220"/>
    <b v="1"/>
    <n v="1.0740000000000001"/>
    <n v="97.63636363636364"/>
    <x v="0"/>
    <x v="4"/>
  </r>
  <r>
    <x v="0"/>
    <x v="0"/>
    <s v="USD"/>
    <n v="1298699828"/>
    <n v="1294811828"/>
    <b v="1"/>
    <n v="145"/>
    <b v="1"/>
    <n v="2.4"/>
    <n v="41.379310344827587"/>
    <x v="0"/>
    <x v="4"/>
  </r>
  <r>
    <x v="0"/>
    <x v="0"/>
    <s v="USD"/>
    <n v="1348786494"/>
    <n v="1346194494"/>
    <b v="1"/>
    <n v="963"/>
    <b v="1"/>
    <n v="1.1808107999999999"/>
    <n v="30.654485981308412"/>
    <x v="0"/>
    <x v="4"/>
  </r>
  <r>
    <x v="0"/>
    <x v="0"/>
    <s v="USD"/>
    <n v="1336747995"/>
    <n v="1334155995"/>
    <b v="1"/>
    <n v="91"/>
    <b v="1"/>
    <n v="1.1819999999999999"/>
    <n v="64.945054945054949"/>
    <x v="0"/>
    <x v="4"/>
  </r>
  <r>
    <x v="0"/>
    <x v="0"/>
    <s v="USD"/>
    <n v="1273522560"/>
    <n v="1269928430"/>
    <b v="1"/>
    <n v="58"/>
    <b v="1"/>
    <n v="1.111"/>
    <n v="95.775862068965523"/>
    <x v="0"/>
    <x v="4"/>
  </r>
  <r>
    <x v="0"/>
    <x v="0"/>
    <s v="USD"/>
    <n v="1271994660"/>
    <n v="1264565507"/>
    <b v="1"/>
    <n v="36"/>
    <b v="1"/>
    <n v="1.4550000000000001"/>
    <n v="40.416666666666664"/>
    <x v="0"/>
    <x v="4"/>
  </r>
  <r>
    <x v="0"/>
    <x v="1"/>
    <s v="GBP"/>
    <n v="1403693499"/>
    <n v="1401101499"/>
    <b v="1"/>
    <n v="165"/>
    <b v="1"/>
    <n v="1.3162883248730965"/>
    <n v="78.578424242424248"/>
    <x v="0"/>
    <x v="4"/>
  </r>
  <r>
    <x v="0"/>
    <x v="0"/>
    <s v="USD"/>
    <n v="1320640778"/>
    <n v="1316749178"/>
    <b v="1"/>
    <n v="111"/>
    <b v="1"/>
    <n v="1.1140000000000001"/>
    <n v="50.18018018018018"/>
    <x v="0"/>
    <x v="4"/>
  </r>
  <r>
    <x v="0"/>
    <x v="2"/>
    <s v="AUD"/>
    <n v="1487738622"/>
    <n v="1485146622"/>
    <b v="1"/>
    <n v="1596"/>
    <b v="1"/>
    <n v="1.4723377"/>
    <n v="92.251735588972423"/>
    <x v="0"/>
    <x v="4"/>
  </r>
  <r>
    <x v="0"/>
    <x v="0"/>
    <s v="USD"/>
    <n v="1306296000"/>
    <n v="1301950070"/>
    <b v="1"/>
    <n v="61"/>
    <b v="1"/>
    <n v="1.5260869565217392"/>
    <n v="57.540983606557376"/>
    <x v="0"/>
    <x v="4"/>
  </r>
  <r>
    <x v="0"/>
    <x v="0"/>
    <s v="USD"/>
    <n v="1388649600"/>
    <n v="1386123861"/>
    <b v="1"/>
    <n v="287"/>
    <b v="1"/>
    <n v="1.0468"/>
    <n v="109.42160278745645"/>
    <x v="0"/>
    <x v="4"/>
  </r>
  <r>
    <x v="0"/>
    <x v="0"/>
    <s v="USD"/>
    <n v="1272480540"/>
    <n v="1267220191"/>
    <b v="1"/>
    <n v="65"/>
    <b v="1"/>
    <n v="1.7743366666666667"/>
    <n v="81.892461538461546"/>
    <x v="0"/>
    <x v="4"/>
  </r>
  <r>
    <x v="0"/>
    <x v="0"/>
    <s v="USD"/>
    <n v="1309694266"/>
    <n v="1307102266"/>
    <b v="1"/>
    <n v="118"/>
    <b v="1"/>
    <n v="1.077758"/>
    <n v="45.667711864406776"/>
    <x v="0"/>
    <x v="4"/>
  </r>
  <r>
    <x v="0"/>
    <x v="0"/>
    <s v="USD"/>
    <n v="1333609140"/>
    <n v="1330638829"/>
    <b v="1"/>
    <n v="113"/>
    <b v="1"/>
    <n v="1.56"/>
    <n v="55.221238938053098"/>
    <x v="0"/>
    <x v="4"/>
  </r>
  <r>
    <x v="0"/>
    <x v="0"/>
    <s v="USD"/>
    <n v="1352511966"/>
    <n v="1349916366"/>
    <b v="1"/>
    <n v="332"/>
    <b v="1"/>
    <n v="1.08395"/>
    <n v="65.298192771084331"/>
    <x v="0"/>
    <x v="4"/>
  </r>
  <r>
    <x v="0"/>
    <x v="0"/>
    <s v="USD"/>
    <n v="1335574674"/>
    <n v="1330394274"/>
    <b v="1"/>
    <n v="62"/>
    <b v="1"/>
    <n v="1.476"/>
    <n v="95.225806451612897"/>
    <x v="0"/>
    <x v="4"/>
  </r>
  <r>
    <x v="0"/>
    <x v="0"/>
    <s v="USD"/>
    <n v="1432416219"/>
    <n v="1429824219"/>
    <b v="1"/>
    <n v="951"/>
    <b v="1"/>
    <n v="1.1038153846153846"/>
    <n v="75.444794952681391"/>
    <x v="0"/>
    <x v="4"/>
  </r>
  <r>
    <x v="0"/>
    <x v="0"/>
    <s v="USD"/>
    <n v="1350003539"/>
    <n v="1347411539"/>
    <b v="1"/>
    <n v="415"/>
    <b v="1"/>
    <n v="1.5034814814814814"/>
    <n v="97.816867469879512"/>
    <x v="0"/>
    <x v="4"/>
  </r>
  <r>
    <x v="0"/>
    <x v="0"/>
    <s v="USD"/>
    <n v="1488160860"/>
    <n v="1485237096"/>
    <b v="1"/>
    <n v="305"/>
    <b v="1"/>
    <n v="1.5731829411764706"/>
    <n v="87.685606557377056"/>
    <x v="0"/>
    <x v="4"/>
  </r>
  <r>
    <x v="0"/>
    <x v="0"/>
    <s v="USD"/>
    <n v="1401459035"/>
    <n v="1397571035"/>
    <b v="1"/>
    <n v="2139"/>
    <b v="1"/>
    <n v="1.5614399999999999"/>
    <n v="54.748948106591868"/>
    <x v="0"/>
    <x v="4"/>
  </r>
  <r>
    <x v="0"/>
    <x v="0"/>
    <s v="USD"/>
    <n v="1249932360"/>
    <n v="1242532513"/>
    <b v="1"/>
    <n v="79"/>
    <b v="1"/>
    <n v="1.2058763636363636"/>
    <n v="83.953417721518989"/>
    <x v="0"/>
    <x v="4"/>
  </r>
  <r>
    <x v="0"/>
    <x v="0"/>
    <s v="USD"/>
    <n v="1266876000"/>
    <n v="1263679492"/>
    <b v="1"/>
    <n v="179"/>
    <b v="1"/>
    <n v="1.0118888888888888"/>
    <n v="254.38547486033519"/>
    <x v="0"/>
    <x v="4"/>
  </r>
  <r>
    <x v="0"/>
    <x v="0"/>
    <s v="USD"/>
    <n v="1306904340"/>
    <n v="1305219744"/>
    <b v="1"/>
    <n v="202"/>
    <b v="1"/>
    <n v="1.142725"/>
    <n v="101.8269801980198"/>
    <x v="0"/>
    <x v="4"/>
  </r>
  <r>
    <x v="0"/>
    <x v="0"/>
    <s v="USD"/>
    <n v="1327167780"/>
    <n v="1325007780"/>
    <b v="1"/>
    <n v="760"/>
    <b v="1"/>
    <n v="1.0462615"/>
    <n v="55.066394736842106"/>
    <x v="0"/>
    <x v="4"/>
  </r>
  <r>
    <x v="0"/>
    <x v="0"/>
    <s v="USD"/>
    <n v="1379614128"/>
    <n v="1377022128"/>
    <b v="1"/>
    <n v="563"/>
    <b v="1"/>
    <n v="2.2882507142857142"/>
    <n v="56.901438721136763"/>
    <x v="0"/>
    <x v="4"/>
  </r>
  <r>
    <x v="0"/>
    <x v="0"/>
    <s v="USD"/>
    <n v="1364236524"/>
    <n v="1360352124"/>
    <b v="1"/>
    <n v="135"/>
    <b v="1"/>
    <n v="1.0915333333333332"/>
    <n v="121.28148148148148"/>
    <x v="0"/>
    <x v="4"/>
  </r>
  <r>
    <x v="0"/>
    <x v="0"/>
    <s v="USD"/>
    <n v="1351828800"/>
    <n v="1349160018"/>
    <b v="1"/>
    <n v="290"/>
    <b v="1"/>
    <n v="1.7629999999999999"/>
    <n v="91.189655172413794"/>
    <x v="0"/>
    <x v="4"/>
  </r>
  <r>
    <x v="0"/>
    <x v="0"/>
    <s v="USD"/>
    <n v="1340683393"/>
    <n v="1337659393"/>
    <b v="1"/>
    <n v="447"/>
    <b v="1"/>
    <n v="1.0321061999999999"/>
    <n v="115.44812080536913"/>
    <x v="0"/>
    <x v="4"/>
  </r>
  <r>
    <x v="0"/>
    <x v="1"/>
    <s v="GBP"/>
    <n v="1383389834"/>
    <n v="1380797834"/>
    <b v="1"/>
    <n v="232"/>
    <b v="1"/>
    <n v="1.0482"/>
    <n v="67.771551724137936"/>
    <x v="0"/>
    <x v="4"/>
  </r>
  <r>
    <x v="0"/>
    <x v="0"/>
    <s v="USD"/>
    <n v="1296633540"/>
    <n v="1292316697"/>
    <b v="1"/>
    <n v="168"/>
    <b v="1"/>
    <n v="1.0668444444444445"/>
    <n v="28.576190476190476"/>
    <x v="0"/>
    <x v="4"/>
  </r>
  <r>
    <x v="0"/>
    <x v="0"/>
    <s v="USD"/>
    <n v="1367366460"/>
    <n v="1365791246"/>
    <b v="1"/>
    <n v="128"/>
    <b v="1"/>
    <n v="1.2001999999999999"/>
    <n v="46.8828125"/>
    <x v="0"/>
    <x v="4"/>
  </r>
  <r>
    <x v="0"/>
    <x v="0"/>
    <s v="USD"/>
    <n v="1319860740"/>
    <n v="1317064599"/>
    <b v="1"/>
    <n v="493"/>
    <b v="1"/>
    <n v="1.0150693333333334"/>
    <n v="154.42231237322514"/>
    <x v="0"/>
    <x v="4"/>
  </r>
  <r>
    <x v="0"/>
    <x v="0"/>
    <s v="USD"/>
    <n v="1398009714"/>
    <n v="1395417714"/>
    <b v="1"/>
    <n v="131"/>
    <b v="1"/>
    <n v="1.0138461538461538"/>
    <n v="201.22137404580153"/>
    <x v="0"/>
    <x v="4"/>
  </r>
  <r>
    <x v="0"/>
    <x v="0"/>
    <s v="USD"/>
    <n v="1279555200"/>
    <n v="1276480894"/>
    <b v="1"/>
    <n v="50"/>
    <b v="1"/>
    <n v="1"/>
    <n v="100"/>
    <x v="0"/>
    <x v="4"/>
  </r>
  <r>
    <x v="0"/>
    <x v="0"/>
    <s v="USD"/>
    <n v="1383264000"/>
    <n v="1378080409"/>
    <b v="1"/>
    <n v="665"/>
    <b v="1"/>
    <n v="1.3310911999999999"/>
    <n v="100.08204511278196"/>
    <x v="0"/>
    <x v="4"/>
  </r>
  <r>
    <x v="0"/>
    <x v="0"/>
    <s v="USD"/>
    <n v="1347017083"/>
    <n v="1344857083"/>
    <b v="1"/>
    <n v="129"/>
    <b v="1"/>
    <n v="1.187262"/>
    <n v="230.08953488372092"/>
    <x v="0"/>
    <x v="4"/>
  </r>
  <r>
    <x v="0"/>
    <x v="0"/>
    <s v="USD"/>
    <n v="1430452740"/>
    <n v="1427390901"/>
    <b v="1"/>
    <n v="142"/>
    <b v="1"/>
    <n v="1.0064"/>
    <n v="141.74647887323943"/>
    <x v="0"/>
    <x v="4"/>
  </r>
  <r>
    <x v="0"/>
    <x v="0"/>
    <s v="USD"/>
    <n v="1399669200"/>
    <n v="1394536048"/>
    <b v="1"/>
    <n v="2436"/>
    <b v="1"/>
    <n v="1.089324126984127"/>
    <n v="56.344351395730705"/>
    <x v="0"/>
    <x v="4"/>
  </r>
  <r>
    <x v="0"/>
    <x v="0"/>
    <s v="USD"/>
    <n v="1289975060"/>
    <n v="1287379460"/>
    <b v="1"/>
    <n v="244"/>
    <b v="1"/>
    <n v="1.789525"/>
    <n v="73.341188524590166"/>
    <x v="0"/>
    <x v="4"/>
  </r>
  <r>
    <x v="0"/>
    <x v="0"/>
    <s v="USD"/>
    <n v="1303686138"/>
    <n v="1301007738"/>
    <b v="1"/>
    <n v="298"/>
    <b v="1"/>
    <n v="1.0172264"/>
    <n v="85.337785234899329"/>
    <x v="0"/>
    <x v="4"/>
  </r>
  <r>
    <x v="0"/>
    <x v="0"/>
    <s v="USD"/>
    <n v="1363711335"/>
    <n v="1360258935"/>
    <b v="1"/>
    <n v="251"/>
    <b v="1"/>
    <n v="1.1873499999999999"/>
    <n v="61.496215139442228"/>
    <x v="0"/>
    <x v="4"/>
  </r>
  <r>
    <x v="0"/>
    <x v="0"/>
    <s v="USD"/>
    <n v="1330115638"/>
    <n v="1327523638"/>
    <b v="1"/>
    <n v="108"/>
    <b v="1"/>
    <n v="1.0045999999999999"/>
    <n v="93.018518518518519"/>
    <x v="0"/>
    <x v="4"/>
  </r>
  <r>
    <x v="0"/>
    <x v="0"/>
    <s v="USD"/>
    <n v="1338601346"/>
    <n v="1336009346"/>
    <b v="1"/>
    <n v="82"/>
    <b v="1"/>
    <n v="1.3746666666666667"/>
    <n v="50.292682926829265"/>
    <x v="0"/>
    <x v="4"/>
  </r>
  <r>
    <x v="0"/>
    <x v="0"/>
    <s v="USD"/>
    <n v="1346464800"/>
    <n v="1343096197"/>
    <b v="1"/>
    <n v="74"/>
    <b v="1"/>
    <n v="2.3164705882352941"/>
    <n v="106.43243243243244"/>
    <x v="0"/>
    <x v="4"/>
  </r>
  <r>
    <x v="0"/>
    <x v="0"/>
    <s v="USD"/>
    <n v="1331392049"/>
    <n v="1328800049"/>
    <b v="1"/>
    <n v="189"/>
    <b v="1"/>
    <n v="1.3033333333333332"/>
    <n v="51.719576719576722"/>
    <x v="0"/>
    <x v="4"/>
  </r>
  <r>
    <x v="0"/>
    <x v="0"/>
    <s v="USD"/>
    <n v="1363806333"/>
    <n v="1362081933"/>
    <b v="1"/>
    <n v="80"/>
    <b v="1"/>
    <n v="2.9289999999999998"/>
    <n v="36.612499999999997"/>
    <x v="0"/>
    <x v="4"/>
  </r>
  <r>
    <x v="0"/>
    <x v="0"/>
    <s v="USD"/>
    <n v="1360276801"/>
    <n v="1357684801"/>
    <b v="1"/>
    <n v="576"/>
    <b v="1"/>
    <n v="1.1131818181818183"/>
    <n v="42.517361111111114"/>
    <x v="0"/>
    <x v="4"/>
  </r>
  <r>
    <x v="0"/>
    <x v="0"/>
    <s v="USD"/>
    <n v="1299775210"/>
    <n v="1295887210"/>
    <b v="1"/>
    <n v="202"/>
    <b v="1"/>
    <n v="1.0556666666666668"/>
    <n v="62.712871287128714"/>
    <x v="0"/>
    <x v="4"/>
  </r>
  <r>
    <x v="0"/>
    <x v="0"/>
    <s v="USD"/>
    <n v="1346695334"/>
    <n v="1344880934"/>
    <b v="1"/>
    <n v="238"/>
    <b v="1"/>
    <n v="1.1894444444444445"/>
    <n v="89.957983193277315"/>
    <x v="0"/>
    <x v="4"/>
  </r>
  <r>
    <x v="0"/>
    <x v="0"/>
    <s v="USD"/>
    <n v="1319076000"/>
    <n v="1317788623"/>
    <b v="1"/>
    <n v="36"/>
    <b v="1"/>
    <n v="1.04129"/>
    <n v="28.924722222222222"/>
    <x v="0"/>
    <x v="4"/>
  </r>
  <r>
    <x v="0"/>
    <x v="0"/>
    <s v="USD"/>
    <n v="1325404740"/>
    <n v="1321852592"/>
    <b v="1"/>
    <n v="150"/>
    <b v="1"/>
    <n v="1.0410165"/>
    <n v="138.8022"/>
    <x v="0"/>
    <x v="4"/>
  </r>
  <r>
    <x v="0"/>
    <x v="0"/>
    <s v="USD"/>
    <n v="1365973432"/>
    <n v="1363381432"/>
    <b v="1"/>
    <n v="146"/>
    <b v="1"/>
    <n v="1.1187499999999999"/>
    <n v="61.301369863013697"/>
    <x v="0"/>
    <x v="4"/>
  </r>
  <r>
    <x v="0"/>
    <x v="0"/>
    <s v="USD"/>
    <n v="1281542340"/>
    <n v="1277702894"/>
    <b v="1"/>
    <n v="222"/>
    <b v="1"/>
    <n v="1.0473529411764706"/>
    <n v="80.202702702702709"/>
    <x v="0"/>
    <x v="4"/>
  </r>
  <r>
    <x v="0"/>
    <x v="0"/>
    <s v="USD"/>
    <n v="1362167988"/>
    <n v="1359575988"/>
    <b v="1"/>
    <n v="120"/>
    <b v="1"/>
    <n v="3.8515000000000001"/>
    <n v="32.095833333333331"/>
    <x v="0"/>
    <x v="4"/>
  </r>
  <r>
    <x v="0"/>
    <x v="0"/>
    <s v="USD"/>
    <n v="1345660334"/>
    <n v="1343068334"/>
    <b v="1"/>
    <n v="126"/>
    <b v="1"/>
    <n v="1.01248"/>
    <n v="200.88888888888889"/>
    <x v="0"/>
    <x v="4"/>
  </r>
  <r>
    <x v="0"/>
    <x v="5"/>
    <s v="CAD"/>
    <n v="1418273940"/>
    <n v="1415398197"/>
    <b v="1"/>
    <n v="158"/>
    <b v="1"/>
    <n v="1.1377333333333333"/>
    <n v="108.01265822784811"/>
    <x v="0"/>
    <x v="4"/>
  </r>
  <r>
    <x v="0"/>
    <x v="0"/>
    <s v="USD"/>
    <n v="1386778483"/>
    <n v="1384186483"/>
    <b v="1"/>
    <n v="316"/>
    <b v="1"/>
    <n v="1.0080333333333333"/>
    <n v="95.699367088607602"/>
    <x v="0"/>
    <x v="4"/>
  </r>
  <r>
    <x v="0"/>
    <x v="0"/>
    <s v="USD"/>
    <n v="1364342151"/>
    <n v="1361753751"/>
    <b v="1"/>
    <n v="284"/>
    <b v="1"/>
    <n v="2.8332000000000002"/>
    <n v="49.880281690140848"/>
    <x v="0"/>
    <x v="4"/>
  </r>
  <r>
    <x v="0"/>
    <x v="0"/>
    <s v="USD"/>
    <n v="1265097540"/>
    <n v="1257538029"/>
    <b v="1"/>
    <n v="51"/>
    <b v="1"/>
    <n v="1.1268"/>
    <n v="110.47058823529412"/>
    <x v="0"/>
    <x v="4"/>
  </r>
  <r>
    <x v="0"/>
    <x v="1"/>
    <s v="GBP"/>
    <n v="1450825200"/>
    <n v="1448284433"/>
    <b v="1"/>
    <n v="158"/>
    <b v="1"/>
    <n v="1.0658000000000001"/>
    <n v="134.91139240506328"/>
    <x v="0"/>
    <x v="4"/>
  </r>
  <r>
    <x v="0"/>
    <x v="12"/>
    <s v="EUR"/>
    <n v="1478605386"/>
    <n v="1475577786"/>
    <b v="1"/>
    <n v="337"/>
    <b v="1"/>
    <n v="1.0266285714285714"/>
    <n v="106.62314540059347"/>
    <x v="0"/>
    <x v="4"/>
  </r>
  <r>
    <x v="0"/>
    <x v="0"/>
    <s v="USD"/>
    <n v="1463146848"/>
    <n v="1460554848"/>
    <b v="1"/>
    <n v="186"/>
    <b v="1"/>
    <n v="1.0791200000000001"/>
    <n v="145.04301075268816"/>
    <x v="0"/>
    <x v="4"/>
  </r>
  <r>
    <x v="0"/>
    <x v="0"/>
    <s v="USD"/>
    <n v="1482307140"/>
    <n v="1479886966"/>
    <b v="1"/>
    <n v="58"/>
    <b v="1"/>
    <n v="1.2307407407407407"/>
    <n v="114.58620689655173"/>
    <x v="0"/>
    <x v="4"/>
  </r>
  <r>
    <x v="0"/>
    <x v="0"/>
    <s v="USD"/>
    <n v="1438441308"/>
    <n v="1435590108"/>
    <b v="1"/>
    <n v="82"/>
    <b v="1"/>
    <n v="1.016"/>
    <n v="105.3170731707317"/>
    <x v="0"/>
    <x v="4"/>
  </r>
  <r>
    <x v="0"/>
    <x v="0"/>
    <s v="USD"/>
    <n v="1482208233"/>
    <n v="1479184233"/>
    <b v="1"/>
    <n v="736"/>
    <b v="1"/>
    <n v="1.04396"/>
    <n v="70.921195652173907"/>
    <x v="0"/>
    <x v="4"/>
  </r>
  <r>
    <x v="0"/>
    <x v="0"/>
    <s v="USD"/>
    <n v="1489532220"/>
    <n v="1486625606"/>
    <b v="1"/>
    <n v="1151"/>
    <b v="1"/>
    <n v="1.1292973333333334"/>
    <n v="147.17167680278018"/>
    <x v="0"/>
    <x v="4"/>
  </r>
  <r>
    <x v="0"/>
    <x v="0"/>
    <s v="USD"/>
    <n v="1427011200"/>
    <n v="1424669929"/>
    <b v="1"/>
    <n v="34"/>
    <b v="1"/>
    <n v="1.3640000000000001"/>
    <n v="160.47058823529412"/>
    <x v="0"/>
    <x v="4"/>
  </r>
  <r>
    <x v="0"/>
    <x v="0"/>
    <s v="USD"/>
    <n v="1446350400"/>
    <n v="1443739388"/>
    <b v="1"/>
    <n v="498"/>
    <b v="1"/>
    <n v="1.036144"/>
    <n v="156.04578313253012"/>
    <x v="0"/>
    <x v="4"/>
  </r>
  <r>
    <x v="0"/>
    <x v="0"/>
    <s v="USD"/>
    <n v="1446868800"/>
    <n v="1444821127"/>
    <b v="1"/>
    <n v="167"/>
    <b v="1"/>
    <n v="1.0549999999999999"/>
    <n v="63.17365269461078"/>
    <x v="0"/>
    <x v="4"/>
  </r>
  <r>
    <x v="0"/>
    <x v="0"/>
    <s v="USD"/>
    <n v="1368763140"/>
    <n v="1366028563"/>
    <b v="1"/>
    <n v="340"/>
    <b v="1"/>
    <n v="1.0182857142857142"/>
    <n v="104.82352941176471"/>
    <x v="0"/>
    <x v="4"/>
  </r>
  <r>
    <x v="0"/>
    <x v="0"/>
    <s v="USD"/>
    <n v="1466171834"/>
    <n v="1463493434"/>
    <b v="1"/>
    <n v="438"/>
    <b v="1"/>
    <n v="1.0660499999999999"/>
    <n v="97.356164383561648"/>
    <x v="0"/>
    <x v="4"/>
  </r>
  <r>
    <x v="0"/>
    <x v="0"/>
    <s v="USD"/>
    <n v="1446019200"/>
    <n v="1442420377"/>
    <b v="1"/>
    <n v="555"/>
    <b v="1"/>
    <n v="1.13015"/>
    <n v="203.63063063063063"/>
    <x v="0"/>
    <x v="4"/>
  </r>
  <r>
    <x v="0"/>
    <x v="0"/>
    <s v="USD"/>
    <n v="1460038591"/>
    <n v="1457450191"/>
    <b v="1"/>
    <n v="266"/>
    <b v="1"/>
    <n v="1.252275"/>
    <n v="188.31203007518798"/>
    <x v="0"/>
    <x v="4"/>
  </r>
  <r>
    <x v="0"/>
    <x v="0"/>
    <s v="USD"/>
    <n v="1431716400"/>
    <n v="1428423757"/>
    <b v="1"/>
    <n v="69"/>
    <b v="1"/>
    <n v="1.0119"/>
    <n v="146.65217391304347"/>
    <x v="0"/>
    <x v="4"/>
  </r>
  <r>
    <x v="0"/>
    <x v="0"/>
    <s v="USD"/>
    <n v="1431122400"/>
    <n v="1428428515"/>
    <b v="1"/>
    <n v="80"/>
    <b v="1"/>
    <n v="1.0276470588235294"/>
    <n v="109.1875"/>
    <x v="0"/>
    <x v="4"/>
  </r>
  <r>
    <x v="0"/>
    <x v="0"/>
    <s v="USD"/>
    <n v="1447427918"/>
    <n v="1444832318"/>
    <b v="1"/>
    <n v="493"/>
    <b v="1"/>
    <n v="1.1683911999999999"/>
    <n v="59.249046653144013"/>
    <x v="0"/>
    <x v="4"/>
  </r>
  <r>
    <x v="0"/>
    <x v="0"/>
    <s v="USD"/>
    <n v="1426298708"/>
    <n v="1423710308"/>
    <b v="1"/>
    <n v="31"/>
    <b v="1"/>
    <n v="1.0116833333333335"/>
    <n v="97.904838709677421"/>
    <x v="0"/>
    <x v="4"/>
  </r>
  <r>
    <x v="0"/>
    <x v="0"/>
    <s v="USD"/>
    <n v="1472864400"/>
    <n v="1468001290"/>
    <b v="1"/>
    <n v="236"/>
    <b v="1"/>
    <n v="1.1013360000000001"/>
    <n v="70.000169491525426"/>
    <x v="0"/>
    <x v="4"/>
  </r>
  <r>
    <x v="0"/>
    <x v="0"/>
    <s v="USD"/>
    <n v="1430331268"/>
    <n v="1427739268"/>
    <b v="1"/>
    <n v="89"/>
    <b v="1"/>
    <n v="1.0808333333333333"/>
    <n v="72.865168539325836"/>
    <x v="0"/>
    <x v="4"/>
  </r>
  <r>
    <x v="0"/>
    <x v="0"/>
    <s v="USD"/>
    <n v="1489006800"/>
    <n v="1486397007"/>
    <b v="1"/>
    <n v="299"/>
    <b v="1"/>
    <n v="1.2502285714285715"/>
    <n v="146.34782608695653"/>
    <x v="0"/>
    <x v="4"/>
  </r>
  <r>
    <x v="0"/>
    <x v="0"/>
    <s v="USD"/>
    <n v="1412135940"/>
    <n v="1410555998"/>
    <b v="1"/>
    <n v="55"/>
    <b v="1"/>
    <n v="1.0671428571428572"/>
    <n v="67.909090909090907"/>
    <x v="0"/>
    <x v="4"/>
  </r>
  <r>
    <x v="0"/>
    <x v="0"/>
    <s v="USD"/>
    <n v="1461955465"/>
    <n v="1459363465"/>
    <b v="1"/>
    <n v="325"/>
    <b v="1"/>
    <n v="1.0036639999999999"/>
    <n v="169.85083076923075"/>
    <x v="0"/>
    <x v="4"/>
  </r>
  <r>
    <x v="0"/>
    <x v="0"/>
    <s v="USD"/>
    <n v="1415934000"/>
    <n v="1413308545"/>
    <b v="1"/>
    <n v="524"/>
    <b v="1"/>
    <n v="1.0202863333333334"/>
    <n v="58.413339694656486"/>
    <x v="0"/>
    <x v="4"/>
  </r>
  <r>
    <x v="0"/>
    <x v="0"/>
    <s v="USD"/>
    <n v="1433125200"/>
    <n v="1429312694"/>
    <b v="1"/>
    <n v="285"/>
    <b v="1"/>
    <n v="1.0208358208955224"/>
    <n v="119.99298245614035"/>
    <x v="0"/>
    <x v="4"/>
  </r>
  <r>
    <x v="0"/>
    <x v="0"/>
    <s v="USD"/>
    <n v="1432161590"/>
    <n v="1429569590"/>
    <b v="1"/>
    <n v="179"/>
    <b v="1"/>
    <n v="1.2327586206896552"/>
    <n v="99.860335195530723"/>
    <x v="0"/>
    <x v="4"/>
  </r>
  <r>
    <x v="0"/>
    <x v="0"/>
    <s v="USD"/>
    <n v="1444824021"/>
    <n v="1442232021"/>
    <b v="1"/>
    <n v="188"/>
    <b v="1"/>
    <n v="1.7028880000000002"/>
    <n v="90.579148936170213"/>
    <x v="0"/>
    <x v="4"/>
  </r>
  <r>
    <x v="0"/>
    <x v="0"/>
    <s v="USD"/>
    <n v="1447505609"/>
    <n v="1444910009"/>
    <b v="1"/>
    <n v="379"/>
    <b v="1"/>
    <n v="1.1159049999999999"/>
    <n v="117.77361477572559"/>
    <x v="0"/>
    <x v="4"/>
  </r>
  <r>
    <x v="0"/>
    <x v="0"/>
    <s v="USD"/>
    <n v="1440165916"/>
    <n v="1437573916"/>
    <b v="1"/>
    <n v="119"/>
    <b v="1"/>
    <n v="1.03"/>
    <n v="86.554621848739501"/>
    <x v="0"/>
    <x v="4"/>
  </r>
  <r>
    <x v="0"/>
    <x v="0"/>
    <s v="USD"/>
    <n v="1487937508"/>
    <n v="1485345508"/>
    <b v="1"/>
    <n v="167"/>
    <b v="1"/>
    <n v="1.0663570159857905"/>
    <n v="71.899281437125751"/>
    <x v="0"/>
    <x v="4"/>
  </r>
  <r>
    <x v="0"/>
    <x v="0"/>
    <s v="USD"/>
    <n v="1473566340"/>
    <n v="1470274509"/>
    <b v="1"/>
    <n v="221"/>
    <b v="1"/>
    <n v="1.1476"/>
    <n v="129.81900452488688"/>
    <x v="0"/>
    <x v="4"/>
  </r>
  <r>
    <x v="0"/>
    <x v="3"/>
    <s v="EUR"/>
    <n v="1460066954"/>
    <n v="1456614554"/>
    <b v="1"/>
    <n v="964"/>
    <b v="1"/>
    <n v="1.2734117647058822"/>
    <n v="44.912863070539416"/>
    <x v="0"/>
    <x v="4"/>
  </r>
  <r>
    <x v="0"/>
    <x v="0"/>
    <s v="USD"/>
    <n v="1412740868"/>
    <n v="1410148868"/>
    <b v="1"/>
    <n v="286"/>
    <b v="1"/>
    <n v="1.1656"/>
    <n v="40.755244755244753"/>
    <x v="0"/>
    <x v="4"/>
  </r>
  <r>
    <x v="0"/>
    <x v="0"/>
    <s v="USD"/>
    <n v="1447963219"/>
    <n v="1445367619"/>
    <b v="1"/>
    <n v="613"/>
    <b v="1"/>
    <n v="1.0861819426615318"/>
    <n v="103.52394779771615"/>
    <x v="0"/>
    <x v="4"/>
  </r>
  <r>
    <x v="0"/>
    <x v="0"/>
    <s v="USD"/>
    <n v="1460141521"/>
    <n v="1457553121"/>
    <b v="1"/>
    <n v="29"/>
    <b v="1"/>
    <n v="1.0394285714285714"/>
    <n v="125.44827586206897"/>
    <x v="0"/>
    <x v="4"/>
  </r>
  <r>
    <x v="0"/>
    <x v="0"/>
    <s v="USD"/>
    <n v="1417420994"/>
    <n v="1414738994"/>
    <b v="1"/>
    <n v="165"/>
    <b v="1"/>
    <n v="1.1625714285714286"/>
    <n v="246.60606060606059"/>
    <x v="0"/>
    <x v="4"/>
  </r>
  <r>
    <x v="0"/>
    <x v="0"/>
    <s v="USD"/>
    <n v="1458152193"/>
    <n v="1455563793"/>
    <b v="1"/>
    <n v="97"/>
    <b v="1"/>
    <n v="1.0269239999999999"/>
    <n v="79.401340206185566"/>
    <x v="0"/>
    <x v="4"/>
  </r>
  <r>
    <x v="0"/>
    <x v="0"/>
    <s v="USD"/>
    <n v="1429852797"/>
    <n v="1426396797"/>
    <b v="1"/>
    <n v="303"/>
    <b v="1"/>
    <n v="1.74"/>
    <n v="86.138613861386133"/>
    <x v="0"/>
    <x v="4"/>
  </r>
  <r>
    <x v="0"/>
    <x v="0"/>
    <s v="USD"/>
    <n v="1466002800"/>
    <n v="1463517521"/>
    <b v="1"/>
    <n v="267"/>
    <b v="1"/>
    <n v="1.03088"/>
    <n v="193.04868913857678"/>
    <x v="0"/>
    <x v="4"/>
  </r>
  <r>
    <x v="0"/>
    <x v="0"/>
    <s v="USD"/>
    <n v="1415941920"/>
    <n v="1414028490"/>
    <b v="1"/>
    <n v="302"/>
    <b v="1"/>
    <n v="1.0485537190082646"/>
    <n v="84.023178807947019"/>
    <x v="0"/>
    <x v="4"/>
  </r>
  <r>
    <x v="0"/>
    <x v="0"/>
    <s v="USD"/>
    <n v="1437621060"/>
    <n v="1433799180"/>
    <b v="0"/>
    <n v="87"/>
    <b v="1"/>
    <n v="1.0137499999999999"/>
    <n v="139.82758620689654"/>
    <x v="0"/>
    <x v="4"/>
  </r>
  <r>
    <x v="0"/>
    <x v="0"/>
    <s v="USD"/>
    <n v="1416704506"/>
    <n v="1414108906"/>
    <b v="0"/>
    <n v="354"/>
    <b v="1"/>
    <n v="1.1107699999999998"/>
    <n v="109.82189265536722"/>
    <x v="0"/>
    <x v="4"/>
  </r>
  <r>
    <x v="0"/>
    <x v="0"/>
    <s v="USD"/>
    <n v="1407456000"/>
    <n v="1405573391"/>
    <b v="0"/>
    <n v="86"/>
    <b v="1"/>
    <n v="1.2415933781686497"/>
    <n v="139.53488372093022"/>
    <x v="0"/>
    <x v="4"/>
  </r>
  <r>
    <x v="0"/>
    <x v="0"/>
    <s v="USD"/>
    <n v="1272828120"/>
    <n v="1268934736"/>
    <b v="0"/>
    <n v="26"/>
    <b v="1"/>
    <n v="1.0133333333333334"/>
    <n v="347.84615384615387"/>
    <x v="0"/>
    <x v="4"/>
  </r>
  <r>
    <x v="0"/>
    <x v="0"/>
    <s v="USD"/>
    <n v="1403323140"/>
    <n v="1400704672"/>
    <b v="0"/>
    <n v="113"/>
    <b v="1"/>
    <n v="1.1016142857142857"/>
    <n v="68.24159292035398"/>
    <x v="0"/>
    <x v="4"/>
  </r>
  <r>
    <x v="0"/>
    <x v="1"/>
    <s v="GBP"/>
    <n v="1393597999"/>
    <n v="1391005999"/>
    <b v="0"/>
    <n v="65"/>
    <b v="1"/>
    <n v="1.0397333333333334"/>
    <n v="239.93846153846152"/>
    <x v="0"/>
    <x v="4"/>
  </r>
  <r>
    <x v="0"/>
    <x v="0"/>
    <s v="USD"/>
    <n v="1337540518"/>
    <n v="1334948518"/>
    <b v="0"/>
    <n v="134"/>
    <b v="1"/>
    <n v="1.013157894736842"/>
    <n v="287.31343283582089"/>
    <x v="0"/>
    <x v="4"/>
  </r>
  <r>
    <x v="0"/>
    <x v="0"/>
    <s v="USD"/>
    <n v="1367384340"/>
    <n v="1363960278"/>
    <b v="0"/>
    <n v="119"/>
    <b v="1"/>
    <n v="1.033501"/>
    <n v="86.84882352941176"/>
    <x v="0"/>
    <x v="4"/>
  </r>
  <r>
    <x v="0"/>
    <x v="0"/>
    <s v="USD"/>
    <n v="1426426322"/>
    <n v="1423405922"/>
    <b v="0"/>
    <n v="159"/>
    <b v="1"/>
    <n v="1.04112"/>
    <n v="81.84905660377359"/>
    <x v="0"/>
    <x v="4"/>
  </r>
  <r>
    <x v="0"/>
    <x v="0"/>
    <s v="USD"/>
    <n v="1326633269"/>
    <n v="1324041269"/>
    <b v="0"/>
    <n v="167"/>
    <b v="1"/>
    <n v="1.1015569230769231"/>
    <n v="42.874970059880241"/>
    <x v="0"/>
    <x v="4"/>
  </r>
  <r>
    <x v="0"/>
    <x v="0"/>
    <s v="USD"/>
    <n v="1483729500"/>
    <n v="1481137500"/>
    <b v="0"/>
    <n v="43"/>
    <b v="1"/>
    <n v="1.2202"/>
    <n v="709.41860465116281"/>
    <x v="0"/>
    <x v="4"/>
  </r>
  <r>
    <x v="0"/>
    <x v="0"/>
    <s v="USD"/>
    <n v="1359743139"/>
    <n v="1355855139"/>
    <b v="0"/>
    <n v="1062"/>
    <b v="1"/>
    <n v="1.1416866666666667"/>
    <n v="161.25517890772127"/>
    <x v="0"/>
    <x v="4"/>
  </r>
  <r>
    <x v="0"/>
    <x v="1"/>
    <s v="GBP"/>
    <n v="1459872000"/>
    <n v="1456408244"/>
    <b v="0"/>
    <n v="9"/>
    <b v="1"/>
    <n v="1.2533333333333334"/>
    <n v="41.777777777777779"/>
    <x v="0"/>
    <x v="4"/>
  </r>
  <r>
    <x v="0"/>
    <x v="0"/>
    <s v="USD"/>
    <n v="1342648398"/>
    <n v="1340056398"/>
    <b v="0"/>
    <n v="89"/>
    <b v="1"/>
    <n v="1.0666666666666667"/>
    <n v="89.887640449438209"/>
    <x v="0"/>
    <x v="4"/>
  </r>
  <r>
    <x v="0"/>
    <x v="0"/>
    <s v="USD"/>
    <n v="1316208031"/>
    <n v="1312320031"/>
    <b v="0"/>
    <n v="174"/>
    <b v="1"/>
    <n v="1.3065"/>
    <n v="45.051724137931032"/>
    <x v="0"/>
    <x v="4"/>
  </r>
  <r>
    <x v="0"/>
    <x v="0"/>
    <s v="USD"/>
    <n v="1393694280"/>
    <n v="1390088311"/>
    <b v="0"/>
    <n v="14"/>
    <b v="1"/>
    <n v="1.2"/>
    <n v="42.857142857142854"/>
    <x v="0"/>
    <x v="4"/>
  </r>
  <r>
    <x v="0"/>
    <x v="1"/>
    <s v="GBP"/>
    <n v="1472122316"/>
    <n v="1469443916"/>
    <b v="0"/>
    <n v="48"/>
    <b v="1"/>
    <n v="1.0595918367346939"/>
    <n v="54.083333333333336"/>
    <x v="0"/>
    <x v="4"/>
  </r>
  <r>
    <x v="0"/>
    <x v="0"/>
    <s v="USD"/>
    <n v="1447484460"/>
    <n v="1444888868"/>
    <b v="0"/>
    <n v="133"/>
    <b v="1"/>
    <n v="1.1439999999999999"/>
    <n v="103.21804511278195"/>
    <x v="0"/>
    <x v="4"/>
  </r>
  <r>
    <x v="0"/>
    <x v="5"/>
    <s v="CAD"/>
    <n v="1453765920"/>
    <n v="1451655808"/>
    <b v="0"/>
    <n v="83"/>
    <b v="1"/>
    <n v="1.1176666666666666"/>
    <n v="40.397590361445786"/>
    <x v="0"/>
    <x v="4"/>
  </r>
  <r>
    <x v="0"/>
    <x v="0"/>
    <s v="USD"/>
    <n v="1336062672"/>
    <n v="1332174672"/>
    <b v="0"/>
    <n v="149"/>
    <b v="1"/>
    <n v="1.1608000000000001"/>
    <n v="116.85906040268456"/>
    <x v="0"/>
    <x v="4"/>
  </r>
  <r>
    <x v="0"/>
    <x v="0"/>
    <s v="USD"/>
    <n v="1453569392"/>
    <n v="1451409392"/>
    <b v="0"/>
    <n v="49"/>
    <b v="1"/>
    <n v="1.415"/>
    <n v="115.51020408163265"/>
    <x v="0"/>
    <x v="4"/>
  </r>
  <r>
    <x v="0"/>
    <x v="0"/>
    <s v="USD"/>
    <n v="1343624400"/>
    <n v="1340642717"/>
    <b v="0"/>
    <n v="251"/>
    <b v="1"/>
    <n v="1.0472999999999999"/>
    <n v="104.31274900398407"/>
    <x v="0"/>
    <x v="4"/>
  </r>
  <r>
    <x v="0"/>
    <x v="0"/>
    <s v="USD"/>
    <n v="1346950900"/>
    <n v="1345741300"/>
    <b v="0"/>
    <n v="22"/>
    <b v="1"/>
    <n v="2.5583333333333331"/>
    <n v="69.772727272727266"/>
    <x v="0"/>
    <x v="4"/>
  </r>
  <r>
    <x v="0"/>
    <x v="0"/>
    <s v="USD"/>
    <n v="1400467759"/>
    <n v="1398480559"/>
    <b v="0"/>
    <n v="48"/>
    <b v="1"/>
    <n v="2.0670670670670672"/>
    <n v="43.020833333333336"/>
    <x v="0"/>
    <x v="4"/>
  </r>
  <r>
    <x v="0"/>
    <x v="0"/>
    <s v="USD"/>
    <n v="1420569947"/>
    <n v="1417977947"/>
    <b v="0"/>
    <n v="383"/>
    <b v="1"/>
    <n v="1.1210500000000001"/>
    <n v="58.540469973890339"/>
    <x v="0"/>
    <x v="4"/>
  </r>
  <r>
    <x v="0"/>
    <x v="0"/>
    <s v="USD"/>
    <n v="1416582101"/>
    <n v="1413986501"/>
    <b v="0"/>
    <n v="237"/>
    <b v="1"/>
    <n v="1.05982"/>
    <n v="111.79535864978902"/>
    <x v="0"/>
    <x v="4"/>
  </r>
  <r>
    <x v="0"/>
    <x v="0"/>
    <s v="USD"/>
    <n v="1439246991"/>
    <n v="1437950991"/>
    <b v="0"/>
    <n v="13"/>
    <b v="1"/>
    <n v="1.0016666666666667"/>
    <n v="46.230769230769234"/>
    <x v="0"/>
    <x v="4"/>
  </r>
  <r>
    <x v="0"/>
    <x v="0"/>
    <s v="USD"/>
    <n v="1439618400"/>
    <n v="1436976858"/>
    <b v="0"/>
    <n v="562"/>
    <b v="1"/>
    <n v="2.1398947368421051"/>
    <n v="144.69039145907473"/>
    <x v="0"/>
    <x v="4"/>
  </r>
  <r>
    <x v="0"/>
    <x v="0"/>
    <s v="USD"/>
    <n v="1469670580"/>
    <n v="1467078580"/>
    <b v="0"/>
    <n v="71"/>
    <b v="1"/>
    <n v="1.2616000000000001"/>
    <n v="88.845070422535215"/>
    <x v="0"/>
    <x v="4"/>
  </r>
  <r>
    <x v="0"/>
    <x v="0"/>
    <s v="USD"/>
    <n v="1394233140"/>
    <n v="1391477450"/>
    <b v="0"/>
    <n v="1510"/>
    <b v="1"/>
    <n v="1.8153547058823529"/>
    <n v="81.75107284768211"/>
    <x v="0"/>
    <x v="4"/>
  </r>
  <r>
    <x v="0"/>
    <x v="0"/>
    <s v="USD"/>
    <n v="1431046372"/>
    <n v="1429318372"/>
    <b v="0"/>
    <n v="14"/>
    <b v="1"/>
    <n v="1"/>
    <n v="71.428571428571431"/>
    <x v="0"/>
    <x v="4"/>
  </r>
  <r>
    <x v="0"/>
    <x v="0"/>
    <s v="USD"/>
    <n v="1324169940"/>
    <n v="1321578051"/>
    <b v="0"/>
    <n v="193"/>
    <b v="1"/>
    <n v="1.0061"/>
    <n v="104.25906735751295"/>
    <x v="0"/>
    <x v="4"/>
  </r>
  <r>
    <x v="0"/>
    <x v="0"/>
    <s v="USD"/>
    <n v="1315450800"/>
    <n v="1312823571"/>
    <b v="0"/>
    <n v="206"/>
    <b v="1"/>
    <n v="1.009027027027027"/>
    <n v="90.616504854368927"/>
    <x v="0"/>
    <x v="4"/>
  </r>
  <r>
    <x v="0"/>
    <x v="0"/>
    <s v="USD"/>
    <n v="1381424452"/>
    <n v="1378746052"/>
    <b v="0"/>
    <n v="351"/>
    <b v="1"/>
    <n v="1.10446"/>
    <n v="157.33048433048432"/>
    <x v="0"/>
    <x v="4"/>
  </r>
  <r>
    <x v="0"/>
    <x v="3"/>
    <s v="EUR"/>
    <n v="1460918282"/>
    <n v="1455737882"/>
    <b v="0"/>
    <n v="50"/>
    <b v="1"/>
    <n v="1.118936170212766"/>
    <n v="105.18"/>
    <x v="0"/>
    <x v="4"/>
  </r>
  <r>
    <x v="0"/>
    <x v="0"/>
    <s v="USD"/>
    <n v="1335562320"/>
    <n v="1332452960"/>
    <b v="0"/>
    <n v="184"/>
    <b v="1"/>
    <n v="1.0804450000000001"/>
    <n v="58.719836956521746"/>
    <x v="0"/>
    <x v="4"/>
  </r>
  <r>
    <x v="0"/>
    <x v="0"/>
    <s v="USD"/>
    <n v="1341668006"/>
    <n v="1340372006"/>
    <b v="0"/>
    <n v="196"/>
    <b v="1"/>
    <n v="1.0666666666666667"/>
    <n v="81.632653061224488"/>
    <x v="0"/>
    <x v="4"/>
  </r>
  <r>
    <x v="0"/>
    <x v="0"/>
    <s v="USD"/>
    <n v="1283312640"/>
    <n v="1279651084"/>
    <b v="0"/>
    <n v="229"/>
    <b v="1"/>
    <n v="1.0390027322404372"/>
    <n v="56.460043668122275"/>
    <x v="0"/>
    <x v="4"/>
  </r>
  <r>
    <x v="0"/>
    <x v="0"/>
    <s v="USD"/>
    <n v="1430334126"/>
    <n v="1426446126"/>
    <b v="0"/>
    <n v="67"/>
    <b v="1"/>
    <n v="1.2516"/>
    <n v="140.1044776119403"/>
    <x v="0"/>
    <x v="4"/>
  </r>
  <r>
    <x v="0"/>
    <x v="1"/>
    <s v="GBP"/>
    <n v="1481716800"/>
    <n v="1479070867"/>
    <b v="0"/>
    <n v="95"/>
    <b v="1"/>
    <n v="1.0680499999999999"/>
    <n v="224.85263157894738"/>
    <x v="0"/>
    <x v="4"/>
  </r>
  <r>
    <x v="0"/>
    <x v="0"/>
    <s v="USD"/>
    <n v="1400297400"/>
    <n v="1397661347"/>
    <b v="0"/>
    <n v="62"/>
    <b v="1"/>
    <n v="1.1230249999999999"/>
    <n v="181.13306451612902"/>
    <x v="0"/>
    <x v="4"/>
  </r>
  <r>
    <x v="0"/>
    <x v="0"/>
    <s v="USD"/>
    <n v="1312747970"/>
    <n v="1310155970"/>
    <b v="0"/>
    <n v="73"/>
    <b v="1"/>
    <n v="1.0381199999999999"/>
    <n v="711.04109589041093"/>
    <x v="0"/>
    <x v="4"/>
  </r>
  <r>
    <x v="0"/>
    <x v="0"/>
    <s v="USD"/>
    <n v="1446731817"/>
    <n v="1444913817"/>
    <b v="0"/>
    <n v="43"/>
    <b v="1"/>
    <n v="1.4165000000000001"/>
    <n v="65.883720930232556"/>
    <x v="0"/>
    <x v="4"/>
  </r>
  <r>
    <x v="0"/>
    <x v="0"/>
    <s v="USD"/>
    <n v="1312960080"/>
    <n v="1308900441"/>
    <b v="0"/>
    <n v="70"/>
    <b v="1"/>
    <n v="1.0526"/>
    <n v="75.185714285714283"/>
    <x v="0"/>
    <x v="4"/>
  </r>
  <r>
    <x v="0"/>
    <x v="0"/>
    <s v="USD"/>
    <n v="1391641440"/>
    <n v="1389107062"/>
    <b v="0"/>
    <n v="271"/>
    <b v="1"/>
    <n v="1.0309142857142857"/>
    <n v="133.14391143911439"/>
    <x v="0"/>
    <x v="4"/>
  </r>
  <r>
    <x v="0"/>
    <x v="0"/>
    <s v="USD"/>
    <n v="1394071339"/>
    <n v="1391479339"/>
    <b v="0"/>
    <n v="55"/>
    <b v="1"/>
    <n v="1.0765957446808512"/>
    <n v="55.2"/>
    <x v="0"/>
    <x v="4"/>
  </r>
  <r>
    <x v="0"/>
    <x v="0"/>
    <s v="USD"/>
    <n v="1304920740"/>
    <n v="1301975637"/>
    <b v="0"/>
    <n v="35"/>
    <b v="1"/>
    <n v="1.0770464285714285"/>
    <n v="86.163714285714292"/>
    <x v="0"/>
    <x v="4"/>
  </r>
  <r>
    <x v="0"/>
    <x v="0"/>
    <s v="USD"/>
    <n v="1321739650"/>
    <n v="1316552050"/>
    <b v="0"/>
    <n v="22"/>
    <b v="1"/>
    <n v="1.0155000000000001"/>
    <n v="92.318181818181813"/>
    <x v="0"/>
    <x v="4"/>
  </r>
  <r>
    <x v="0"/>
    <x v="0"/>
    <s v="USD"/>
    <n v="1383676790"/>
    <n v="1380217190"/>
    <b v="0"/>
    <n v="38"/>
    <b v="1"/>
    <n v="1.0143766666666667"/>
    <n v="160.16473684210527"/>
    <x v="0"/>
    <x v="4"/>
  </r>
  <r>
    <x v="0"/>
    <x v="1"/>
    <s v="GBP"/>
    <n v="1469220144"/>
    <n v="1466628144"/>
    <b v="0"/>
    <n v="15"/>
    <b v="1"/>
    <n v="1.3680000000000001"/>
    <n v="45.6"/>
    <x v="0"/>
    <x v="4"/>
  </r>
  <r>
    <x v="0"/>
    <x v="5"/>
    <s v="CAD"/>
    <n v="1434670397"/>
    <n v="1429486397"/>
    <b v="0"/>
    <n v="7"/>
    <b v="1"/>
    <n v="1.2829999999999999"/>
    <n v="183.28571428571428"/>
    <x v="0"/>
    <x v="4"/>
  </r>
  <r>
    <x v="0"/>
    <x v="0"/>
    <s v="USD"/>
    <n v="1387688400"/>
    <n v="1384920804"/>
    <b v="0"/>
    <n v="241"/>
    <b v="1"/>
    <n v="1.0105"/>
    <n v="125.78838174273859"/>
    <x v="0"/>
    <x v="4"/>
  </r>
  <r>
    <x v="0"/>
    <x v="0"/>
    <s v="USD"/>
    <n v="1343238578"/>
    <n v="1341856178"/>
    <b v="0"/>
    <n v="55"/>
    <b v="1"/>
    <n v="1.2684"/>
    <n v="57.654545454545456"/>
    <x v="0"/>
    <x v="4"/>
  </r>
  <r>
    <x v="0"/>
    <x v="0"/>
    <s v="USD"/>
    <n v="1342731811"/>
    <n v="1340139811"/>
    <b v="0"/>
    <n v="171"/>
    <b v="1"/>
    <n v="1.0508593749999999"/>
    <n v="78.660818713450297"/>
    <x v="0"/>
    <x v="4"/>
  </r>
  <r>
    <x v="0"/>
    <x v="0"/>
    <s v="USD"/>
    <n v="1381541465"/>
    <n v="1378949465"/>
    <b v="0"/>
    <n v="208"/>
    <b v="1"/>
    <n v="1.0285405405405406"/>
    <n v="91.480769230769226"/>
    <x v="0"/>
    <x v="4"/>
  </r>
  <r>
    <x v="0"/>
    <x v="5"/>
    <s v="CAD"/>
    <n v="1413547200"/>
    <n v="1411417602"/>
    <b v="0"/>
    <n v="21"/>
    <b v="1"/>
    <n v="1.0214714285714286"/>
    <n v="68.09809523809524"/>
    <x v="0"/>
    <x v="4"/>
  </r>
  <r>
    <x v="0"/>
    <x v="0"/>
    <s v="USD"/>
    <n v="1391851831"/>
    <n v="1389259831"/>
    <b v="0"/>
    <n v="25"/>
    <b v="1"/>
    <n v="1.2021700000000002"/>
    <n v="48.086800000000004"/>
    <x v="0"/>
    <x v="4"/>
  </r>
  <r>
    <x v="0"/>
    <x v="0"/>
    <s v="USD"/>
    <n v="1365395580"/>
    <n v="1364426260"/>
    <b v="0"/>
    <n v="52"/>
    <b v="1"/>
    <n v="1.0024761904761905"/>
    <n v="202.42307692307693"/>
    <x v="0"/>
    <x v="4"/>
  </r>
  <r>
    <x v="0"/>
    <x v="0"/>
    <s v="USD"/>
    <n v="1437633997"/>
    <n v="1435041997"/>
    <b v="0"/>
    <n v="104"/>
    <b v="1"/>
    <n v="1.0063392857142857"/>
    <n v="216.75"/>
    <x v="0"/>
    <x v="4"/>
  </r>
  <r>
    <x v="0"/>
    <x v="0"/>
    <s v="USD"/>
    <n v="1372536787"/>
    <n v="1367352787"/>
    <b v="0"/>
    <n v="73"/>
    <b v="1"/>
    <n v="1.004375"/>
    <n v="110.06849315068493"/>
    <x v="0"/>
    <x v="4"/>
  </r>
  <r>
    <x v="2"/>
    <x v="0"/>
    <s v="USD"/>
    <n v="1394772031"/>
    <n v="1392183631"/>
    <b v="0"/>
    <n v="3"/>
    <b v="0"/>
    <n v="4.3939393939393936E-3"/>
    <n v="4.833333333333333"/>
    <x v="0"/>
    <x v="5"/>
  </r>
  <r>
    <x v="2"/>
    <x v="0"/>
    <s v="USD"/>
    <n v="1440157656"/>
    <n v="1434973656"/>
    <b v="0"/>
    <n v="6"/>
    <b v="0"/>
    <n v="2.0066666666666667E-2"/>
    <n v="50.166666666666664"/>
    <x v="0"/>
    <x v="5"/>
  </r>
  <r>
    <x v="2"/>
    <x v="0"/>
    <s v="USD"/>
    <n v="1410416097"/>
    <n v="1407824097"/>
    <b v="0"/>
    <n v="12"/>
    <b v="0"/>
    <n v="1.0749999999999999E-2"/>
    <n v="35.833333333333336"/>
    <x v="0"/>
    <x v="5"/>
  </r>
  <r>
    <x v="2"/>
    <x v="0"/>
    <s v="USD"/>
    <n v="1370470430"/>
    <n v="1367878430"/>
    <b v="0"/>
    <n v="13"/>
    <b v="0"/>
    <n v="7.6499999999999997E-3"/>
    <n v="11.76923076923077"/>
    <x v="0"/>
    <x v="5"/>
  </r>
  <r>
    <x v="2"/>
    <x v="0"/>
    <s v="USD"/>
    <n v="1332748899"/>
    <n v="1327568499"/>
    <b v="0"/>
    <n v="5"/>
    <b v="0"/>
    <n v="6.7966666666666675E-2"/>
    <n v="40.78"/>
    <x v="0"/>
    <x v="5"/>
  </r>
  <r>
    <x v="2"/>
    <x v="0"/>
    <s v="USD"/>
    <n v="1448660404"/>
    <n v="1443472804"/>
    <b v="0"/>
    <n v="2"/>
    <b v="0"/>
    <n v="1.2E-4"/>
    <n v="3"/>
    <x v="0"/>
    <x v="5"/>
  </r>
  <r>
    <x v="2"/>
    <x v="0"/>
    <s v="USD"/>
    <n v="1456851914"/>
    <n v="1454259914"/>
    <b v="0"/>
    <n v="8"/>
    <b v="0"/>
    <n v="1.3299999999999999E-2"/>
    <n v="16.625"/>
    <x v="0"/>
    <x v="5"/>
  </r>
  <r>
    <x v="2"/>
    <x v="0"/>
    <s v="USD"/>
    <n v="1445540340"/>
    <n v="1444340940"/>
    <b v="0"/>
    <n v="0"/>
    <b v="0"/>
    <n v="0"/>
    <n v="0"/>
    <x v="0"/>
    <x v="5"/>
  </r>
  <r>
    <x v="2"/>
    <x v="0"/>
    <s v="USD"/>
    <n v="1402956000"/>
    <n v="1400523845"/>
    <b v="0"/>
    <n v="13"/>
    <b v="0"/>
    <n v="5.6333333333333332E-2"/>
    <n v="52"/>
    <x v="0"/>
    <x v="5"/>
  </r>
  <r>
    <x v="2"/>
    <x v="0"/>
    <s v="USD"/>
    <n v="1259297940"/>
    <n v="1252964282"/>
    <b v="0"/>
    <n v="0"/>
    <b v="0"/>
    <n v="0"/>
    <n v="0"/>
    <x v="0"/>
    <x v="5"/>
  </r>
  <r>
    <x v="2"/>
    <x v="0"/>
    <s v="USD"/>
    <n v="1378866867"/>
    <n v="1377570867"/>
    <b v="0"/>
    <n v="5"/>
    <b v="0"/>
    <n v="2.4E-2"/>
    <n v="4.8"/>
    <x v="0"/>
    <x v="5"/>
  </r>
  <r>
    <x v="2"/>
    <x v="1"/>
    <s v="GBP"/>
    <n v="1467752083"/>
    <n v="1465160083"/>
    <b v="0"/>
    <n v="8"/>
    <b v="0"/>
    <n v="0.13833333333333334"/>
    <n v="51.875"/>
    <x v="0"/>
    <x v="5"/>
  </r>
  <r>
    <x v="2"/>
    <x v="0"/>
    <s v="USD"/>
    <n v="1445448381"/>
    <n v="1440264381"/>
    <b v="0"/>
    <n v="8"/>
    <b v="0"/>
    <n v="9.5000000000000001E-2"/>
    <n v="71.25"/>
    <x v="0"/>
    <x v="5"/>
  </r>
  <r>
    <x v="2"/>
    <x v="0"/>
    <s v="USD"/>
    <n v="1444576022"/>
    <n v="1439392022"/>
    <b v="0"/>
    <n v="0"/>
    <b v="0"/>
    <n v="0"/>
    <n v="0"/>
    <x v="0"/>
    <x v="5"/>
  </r>
  <r>
    <x v="2"/>
    <x v="0"/>
    <s v="USD"/>
    <n v="1385931702"/>
    <n v="1383076902"/>
    <b v="0"/>
    <n v="2"/>
    <b v="0"/>
    <n v="0.05"/>
    <n v="62.5"/>
    <x v="0"/>
    <x v="5"/>
  </r>
  <r>
    <x v="2"/>
    <x v="0"/>
    <s v="USD"/>
    <n v="1379094980"/>
    <n v="1376502980"/>
    <b v="0"/>
    <n v="3"/>
    <b v="0"/>
    <n v="2.7272727272727273E-5"/>
    <n v="1"/>
    <x v="0"/>
    <x v="5"/>
  </r>
  <r>
    <x v="2"/>
    <x v="0"/>
    <s v="USD"/>
    <n v="1375260113"/>
    <n v="1372668113"/>
    <b v="0"/>
    <n v="0"/>
    <b v="0"/>
    <n v="0"/>
    <n v="0"/>
    <x v="0"/>
    <x v="5"/>
  </r>
  <r>
    <x v="2"/>
    <x v="5"/>
    <s v="CAD"/>
    <n v="1475912326"/>
    <n v="1470728326"/>
    <b v="0"/>
    <n v="0"/>
    <b v="0"/>
    <n v="0"/>
    <n v="0"/>
    <x v="0"/>
    <x v="5"/>
  </r>
  <r>
    <x v="2"/>
    <x v="0"/>
    <s v="USD"/>
    <n v="1447830958"/>
    <n v="1445235358"/>
    <b v="0"/>
    <n v="11"/>
    <b v="0"/>
    <n v="9.3799999999999994E-2"/>
    <n v="170.54545454545453"/>
    <x v="0"/>
    <x v="5"/>
  </r>
  <r>
    <x v="2"/>
    <x v="0"/>
    <s v="USD"/>
    <n v="1413569818"/>
    <n v="1412705818"/>
    <b v="0"/>
    <n v="0"/>
    <b v="0"/>
    <n v="0"/>
    <n v="0"/>
    <x v="0"/>
    <x v="5"/>
  </r>
  <r>
    <x v="2"/>
    <x v="0"/>
    <s v="USD"/>
    <n v="1458859153"/>
    <n v="1456270753"/>
    <b v="0"/>
    <n v="1"/>
    <b v="0"/>
    <n v="1E-3"/>
    <n v="5"/>
    <x v="0"/>
    <x v="5"/>
  </r>
  <r>
    <x v="2"/>
    <x v="1"/>
    <s v="GBP"/>
    <n v="1383418996"/>
    <n v="1380826996"/>
    <b v="0"/>
    <n v="0"/>
    <b v="0"/>
    <n v="0"/>
    <n v="0"/>
    <x v="0"/>
    <x v="5"/>
  </r>
  <r>
    <x v="2"/>
    <x v="0"/>
    <s v="USD"/>
    <n v="1424380783"/>
    <n v="1421788783"/>
    <b v="0"/>
    <n v="17"/>
    <b v="0"/>
    <n v="0.39358823529411763"/>
    <n v="393.58823529411762"/>
    <x v="0"/>
    <x v="5"/>
  </r>
  <r>
    <x v="2"/>
    <x v="5"/>
    <s v="CAD"/>
    <n v="1391991701"/>
    <n v="1389399701"/>
    <b v="0"/>
    <n v="2"/>
    <b v="0"/>
    <n v="1E-3"/>
    <n v="5"/>
    <x v="0"/>
    <x v="5"/>
  </r>
  <r>
    <x v="2"/>
    <x v="0"/>
    <s v="USD"/>
    <n v="1329342361"/>
    <n v="1324158361"/>
    <b v="0"/>
    <n v="1"/>
    <b v="0"/>
    <n v="0.05"/>
    <n v="50"/>
    <x v="0"/>
    <x v="5"/>
  </r>
  <r>
    <x v="2"/>
    <x v="0"/>
    <s v="USD"/>
    <n v="1432195375"/>
    <n v="1430899375"/>
    <b v="0"/>
    <n v="2"/>
    <b v="0"/>
    <n v="3.3333333333333335E-5"/>
    <n v="1"/>
    <x v="0"/>
    <x v="5"/>
  </r>
  <r>
    <x v="2"/>
    <x v="0"/>
    <s v="USD"/>
    <n v="1425434420"/>
    <n v="1422842420"/>
    <b v="0"/>
    <n v="16"/>
    <b v="0"/>
    <n v="7.2952380952380949E-2"/>
    <n v="47.875"/>
    <x v="0"/>
    <x v="5"/>
  </r>
  <r>
    <x v="2"/>
    <x v="1"/>
    <s v="GBP"/>
    <n v="1364041163"/>
    <n v="1361884763"/>
    <b v="0"/>
    <n v="1"/>
    <b v="0"/>
    <n v="1.6666666666666666E-4"/>
    <n v="5"/>
    <x v="0"/>
    <x v="5"/>
  </r>
  <r>
    <x v="2"/>
    <x v="0"/>
    <s v="USD"/>
    <n v="1400091095"/>
    <n v="1398363095"/>
    <b v="0"/>
    <n v="4"/>
    <b v="0"/>
    <n v="3.2804E-2"/>
    <n v="20.502500000000001"/>
    <x v="0"/>
    <x v="5"/>
  </r>
  <r>
    <x v="2"/>
    <x v="1"/>
    <s v="GBP"/>
    <n v="1382017085"/>
    <n v="1379425085"/>
    <b v="0"/>
    <n v="5"/>
    <b v="0"/>
    <n v="2.2499999999999999E-2"/>
    <n v="9"/>
    <x v="0"/>
    <x v="5"/>
  </r>
  <r>
    <x v="2"/>
    <x v="0"/>
    <s v="USD"/>
    <n v="1392417800"/>
    <n v="1389825800"/>
    <b v="0"/>
    <n v="7"/>
    <b v="0"/>
    <n v="7.92E-3"/>
    <n v="56.571428571428569"/>
    <x v="0"/>
    <x v="5"/>
  </r>
  <r>
    <x v="2"/>
    <x v="0"/>
    <s v="USD"/>
    <n v="1390669791"/>
    <n v="1388077791"/>
    <b v="0"/>
    <n v="0"/>
    <b v="0"/>
    <n v="0"/>
    <n v="0"/>
    <x v="0"/>
    <x v="5"/>
  </r>
  <r>
    <x v="2"/>
    <x v="0"/>
    <s v="USD"/>
    <n v="1431536015"/>
    <n v="1428944015"/>
    <b v="0"/>
    <n v="12"/>
    <b v="0"/>
    <n v="0.64"/>
    <n v="40"/>
    <x v="0"/>
    <x v="5"/>
  </r>
  <r>
    <x v="2"/>
    <x v="0"/>
    <s v="USD"/>
    <n v="1424375279"/>
    <n v="1422992879"/>
    <b v="0"/>
    <n v="2"/>
    <b v="0"/>
    <n v="2.740447957839262E-4"/>
    <n v="13"/>
    <x v="0"/>
    <x v="5"/>
  </r>
  <r>
    <x v="2"/>
    <x v="0"/>
    <s v="USD"/>
    <n v="1417007640"/>
    <n v="1414343571"/>
    <b v="0"/>
    <n v="5"/>
    <b v="0"/>
    <n v="8.2000000000000007E-3"/>
    <n v="16.399999999999999"/>
    <x v="0"/>
    <x v="5"/>
  </r>
  <r>
    <x v="2"/>
    <x v="0"/>
    <s v="USD"/>
    <n v="1334622660"/>
    <n v="1330733022"/>
    <b v="0"/>
    <n v="2"/>
    <b v="0"/>
    <n v="6.9230769230769226E-4"/>
    <n v="22.5"/>
    <x v="0"/>
    <x v="5"/>
  </r>
  <r>
    <x v="2"/>
    <x v="0"/>
    <s v="USD"/>
    <n v="1382414340"/>
    <n v="1380559201"/>
    <b v="0"/>
    <n v="3"/>
    <b v="0"/>
    <n v="6.8631863186318634E-3"/>
    <n v="20.333333333333332"/>
    <x v="0"/>
    <x v="5"/>
  </r>
  <r>
    <x v="2"/>
    <x v="5"/>
    <s v="CAD"/>
    <n v="1408213512"/>
    <n v="1405621512"/>
    <b v="0"/>
    <n v="0"/>
    <b v="0"/>
    <n v="0"/>
    <n v="0"/>
    <x v="0"/>
    <x v="5"/>
  </r>
  <r>
    <x v="2"/>
    <x v="1"/>
    <s v="GBP"/>
    <n v="1368550060"/>
    <n v="1365958060"/>
    <b v="0"/>
    <n v="49"/>
    <b v="0"/>
    <n v="8.2100000000000006E-2"/>
    <n v="16.755102040816325"/>
    <x v="0"/>
    <x v="5"/>
  </r>
  <r>
    <x v="2"/>
    <x v="0"/>
    <s v="USD"/>
    <n v="1321201327"/>
    <n v="1316013727"/>
    <b v="0"/>
    <n v="1"/>
    <b v="0"/>
    <n v="6.4102564102564103E-4"/>
    <n v="25"/>
    <x v="0"/>
    <x v="5"/>
  </r>
  <r>
    <x v="2"/>
    <x v="0"/>
    <s v="USD"/>
    <n v="1401595200"/>
    <n v="1398862875"/>
    <b v="0"/>
    <n v="2"/>
    <b v="0"/>
    <n v="2.9411764705882353E-3"/>
    <n v="12.5"/>
    <x v="0"/>
    <x v="5"/>
  </r>
  <r>
    <x v="2"/>
    <x v="1"/>
    <s v="GBP"/>
    <n v="1370204367"/>
    <n v="1368476367"/>
    <b v="0"/>
    <n v="0"/>
    <b v="0"/>
    <n v="0"/>
    <n v="0"/>
    <x v="0"/>
    <x v="5"/>
  </r>
  <r>
    <x v="2"/>
    <x v="0"/>
    <s v="USD"/>
    <n v="1312945341"/>
    <n v="1307761341"/>
    <b v="0"/>
    <n v="0"/>
    <b v="0"/>
    <n v="0"/>
    <n v="0"/>
    <x v="0"/>
    <x v="5"/>
  </r>
  <r>
    <x v="2"/>
    <x v="0"/>
    <s v="USD"/>
    <n v="1316883753"/>
    <n v="1311699753"/>
    <b v="0"/>
    <n v="11"/>
    <b v="0"/>
    <n v="2.2727272727272728E-2"/>
    <n v="113.63636363636364"/>
    <x v="0"/>
    <x v="5"/>
  </r>
  <r>
    <x v="2"/>
    <x v="12"/>
    <s v="EUR"/>
    <n v="1463602935"/>
    <n v="1461874935"/>
    <b v="0"/>
    <n v="1"/>
    <b v="0"/>
    <n v="9.9009900990099011E-4"/>
    <n v="1"/>
    <x v="0"/>
    <x v="5"/>
  </r>
  <r>
    <x v="2"/>
    <x v="0"/>
    <s v="USD"/>
    <n v="1403837574"/>
    <n v="1402455174"/>
    <b v="0"/>
    <n v="8"/>
    <b v="0"/>
    <n v="0.26953125"/>
    <n v="17.25"/>
    <x v="0"/>
    <x v="5"/>
  </r>
  <r>
    <x v="2"/>
    <x v="0"/>
    <s v="USD"/>
    <n v="1347057464"/>
    <n v="1344465464"/>
    <b v="0"/>
    <n v="5"/>
    <b v="0"/>
    <n v="7.6E-3"/>
    <n v="15.2"/>
    <x v="0"/>
    <x v="5"/>
  </r>
  <r>
    <x v="2"/>
    <x v="0"/>
    <s v="USD"/>
    <n v="1348849134"/>
    <n v="1344961134"/>
    <b v="0"/>
    <n v="39"/>
    <b v="0"/>
    <n v="0.21575"/>
    <n v="110.64102564102564"/>
    <x v="0"/>
    <x v="5"/>
  </r>
  <r>
    <x v="2"/>
    <x v="0"/>
    <s v="USD"/>
    <n v="1341978665"/>
    <n v="1336795283"/>
    <b v="0"/>
    <n v="0"/>
    <b v="0"/>
    <n v="0"/>
    <n v="0"/>
    <x v="0"/>
    <x v="5"/>
  </r>
  <r>
    <x v="2"/>
    <x v="1"/>
    <s v="GBP"/>
    <n v="1409960724"/>
    <n v="1404776724"/>
    <b v="0"/>
    <n v="0"/>
    <b v="0"/>
    <n v="0"/>
    <n v="0"/>
    <x v="0"/>
    <x v="5"/>
  </r>
  <r>
    <x v="2"/>
    <x v="0"/>
    <s v="USD"/>
    <n v="1389844800"/>
    <n v="1385524889"/>
    <b v="0"/>
    <n v="2"/>
    <b v="0"/>
    <n v="1.0200000000000001E-2"/>
    <n v="25.5"/>
    <x v="0"/>
    <x v="5"/>
  </r>
  <r>
    <x v="2"/>
    <x v="0"/>
    <s v="USD"/>
    <n v="1397924379"/>
    <n v="1394039979"/>
    <b v="0"/>
    <n v="170"/>
    <b v="0"/>
    <n v="0.11892727272727273"/>
    <n v="38.476470588235294"/>
    <x v="0"/>
    <x v="5"/>
  </r>
  <r>
    <x v="2"/>
    <x v="0"/>
    <s v="USD"/>
    <n v="1408831718"/>
    <n v="1406239718"/>
    <b v="0"/>
    <n v="5"/>
    <b v="0"/>
    <n v="0.17624999999999999"/>
    <n v="28.2"/>
    <x v="0"/>
    <x v="5"/>
  </r>
  <r>
    <x v="2"/>
    <x v="0"/>
    <s v="USD"/>
    <n v="1410972319"/>
    <n v="1408380319"/>
    <b v="0"/>
    <n v="14"/>
    <b v="0"/>
    <n v="2.87E-2"/>
    <n v="61.5"/>
    <x v="0"/>
    <x v="5"/>
  </r>
  <r>
    <x v="2"/>
    <x v="0"/>
    <s v="USD"/>
    <n v="1487318029"/>
    <n v="1484726029"/>
    <b v="0"/>
    <n v="1"/>
    <b v="0"/>
    <n v="3.0303030303030303E-4"/>
    <n v="1"/>
    <x v="0"/>
    <x v="5"/>
  </r>
  <r>
    <x v="2"/>
    <x v="0"/>
    <s v="USD"/>
    <n v="1430877843"/>
    <n v="1428285843"/>
    <b v="0"/>
    <n v="0"/>
    <b v="0"/>
    <n v="0"/>
    <n v="0"/>
    <x v="0"/>
    <x v="5"/>
  </r>
  <r>
    <x v="2"/>
    <x v="0"/>
    <s v="USD"/>
    <n v="1401767940"/>
    <n v="1398727441"/>
    <b v="0"/>
    <n v="124"/>
    <b v="0"/>
    <n v="2.2302681818181819E-2"/>
    <n v="39.569274193548388"/>
    <x v="0"/>
    <x v="5"/>
  </r>
  <r>
    <x v="2"/>
    <x v="0"/>
    <s v="USD"/>
    <n v="1337371334"/>
    <n v="1332187334"/>
    <b v="0"/>
    <n v="0"/>
    <b v="0"/>
    <n v="0"/>
    <n v="0"/>
    <x v="0"/>
    <x v="5"/>
  </r>
  <r>
    <x v="2"/>
    <x v="0"/>
    <s v="USD"/>
    <n v="1427921509"/>
    <n v="1425333109"/>
    <b v="0"/>
    <n v="0"/>
    <b v="0"/>
    <n v="0"/>
    <n v="0"/>
    <x v="0"/>
    <x v="5"/>
  </r>
  <r>
    <x v="2"/>
    <x v="0"/>
    <s v="USD"/>
    <n v="1416566835"/>
    <n v="1411379235"/>
    <b v="0"/>
    <n v="55"/>
    <b v="0"/>
    <n v="0.3256"/>
    <n v="88.8"/>
    <x v="0"/>
    <x v="5"/>
  </r>
  <r>
    <x v="2"/>
    <x v="0"/>
    <s v="USD"/>
    <n v="1376049615"/>
    <n v="1373457615"/>
    <b v="0"/>
    <n v="140"/>
    <b v="0"/>
    <n v="0.19409999999999999"/>
    <n v="55.457142857142856"/>
    <x v="0"/>
    <x v="5"/>
  </r>
  <r>
    <x v="2"/>
    <x v="0"/>
    <s v="USD"/>
    <n v="1349885289"/>
    <n v="1347293289"/>
    <b v="0"/>
    <n v="21"/>
    <b v="0"/>
    <n v="6.0999999999999999E-2"/>
    <n v="87.142857142857139"/>
    <x v="0"/>
    <x v="5"/>
  </r>
  <r>
    <x v="2"/>
    <x v="0"/>
    <s v="USD"/>
    <n v="1460644440"/>
    <n v="1458336690"/>
    <b v="0"/>
    <n v="1"/>
    <b v="0"/>
    <n v="1E-3"/>
    <n v="10"/>
    <x v="0"/>
    <x v="5"/>
  </r>
  <r>
    <x v="2"/>
    <x v="1"/>
    <s v="GBP"/>
    <n v="1359434672"/>
    <n v="1354250672"/>
    <b v="0"/>
    <n v="147"/>
    <b v="0"/>
    <n v="0.502"/>
    <n v="51.224489795918366"/>
    <x v="0"/>
    <x v="5"/>
  </r>
  <r>
    <x v="2"/>
    <x v="1"/>
    <s v="GBP"/>
    <n v="1446766372"/>
    <n v="1443220372"/>
    <b v="0"/>
    <n v="11"/>
    <b v="0"/>
    <n v="1.8625E-3"/>
    <n v="13.545454545454545"/>
    <x v="0"/>
    <x v="5"/>
  </r>
  <r>
    <x v="2"/>
    <x v="1"/>
    <s v="GBP"/>
    <n v="1368792499"/>
    <n v="1366200499"/>
    <b v="0"/>
    <n v="125"/>
    <b v="0"/>
    <n v="0.21906971229845085"/>
    <n v="66.520080000000007"/>
    <x v="0"/>
    <x v="5"/>
  </r>
  <r>
    <x v="2"/>
    <x v="2"/>
    <s v="AUD"/>
    <n v="1401662239"/>
    <n v="1399070239"/>
    <b v="0"/>
    <n v="1"/>
    <b v="0"/>
    <n v="9.0909090909090904E-5"/>
    <n v="50"/>
    <x v="0"/>
    <x v="5"/>
  </r>
  <r>
    <x v="2"/>
    <x v="5"/>
    <s v="CAD"/>
    <n v="1482678994"/>
    <n v="1477491394"/>
    <b v="0"/>
    <n v="0"/>
    <b v="0"/>
    <n v="0"/>
    <n v="0"/>
    <x v="0"/>
    <x v="5"/>
  </r>
  <r>
    <x v="2"/>
    <x v="0"/>
    <s v="USD"/>
    <n v="1483924700"/>
    <n v="1481332700"/>
    <b v="0"/>
    <n v="0"/>
    <b v="0"/>
    <n v="0"/>
    <n v="0"/>
    <x v="0"/>
    <x v="5"/>
  </r>
  <r>
    <x v="2"/>
    <x v="0"/>
    <s v="USD"/>
    <n v="1325763180"/>
    <n v="1323084816"/>
    <b v="0"/>
    <n v="3"/>
    <b v="0"/>
    <n v="2.8667813379201833E-3"/>
    <n v="71.666666666666671"/>
    <x v="0"/>
    <x v="5"/>
  </r>
  <r>
    <x v="2"/>
    <x v="0"/>
    <s v="USD"/>
    <n v="1345677285"/>
    <n v="1343085285"/>
    <b v="0"/>
    <n v="0"/>
    <b v="0"/>
    <n v="0"/>
    <n v="0"/>
    <x v="0"/>
    <x v="5"/>
  </r>
  <r>
    <x v="2"/>
    <x v="0"/>
    <s v="USD"/>
    <n v="1453937699"/>
    <n v="1451345699"/>
    <b v="0"/>
    <n v="0"/>
    <b v="0"/>
    <n v="0"/>
    <n v="0"/>
    <x v="0"/>
    <x v="5"/>
  </r>
  <r>
    <x v="2"/>
    <x v="11"/>
    <s v="SEK"/>
    <n v="1476319830"/>
    <n v="1471135830"/>
    <b v="0"/>
    <n v="0"/>
    <b v="0"/>
    <n v="0"/>
    <n v="0"/>
    <x v="0"/>
    <x v="5"/>
  </r>
  <r>
    <x v="2"/>
    <x v="1"/>
    <s v="GBP"/>
    <n v="1432142738"/>
    <n v="1429550738"/>
    <b v="0"/>
    <n v="0"/>
    <b v="0"/>
    <n v="0"/>
    <n v="0"/>
    <x v="0"/>
    <x v="5"/>
  </r>
  <r>
    <x v="2"/>
    <x v="0"/>
    <s v="USD"/>
    <n v="1404356400"/>
    <n v="1402343765"/>
    <b v="0"/>
    <n v="3"/>
    <b v="0"/>
    <n v="1.5499999999999999E-3"/>
    <n v="10.333333333333334"/>
    <x v="0"/>
    <x v="5"/>
  </r>
  <r>
    <x v="2"/>
    <x v="0"/>
    <s v="USD"/>
    <n v="1437076305"/>
    <n v="1434484305"/>
    <b v="0"/>
    <n v="0"/>
    <b v="0"/>
    <n v="0"/>
    <n v="0"/>
    <x v="0"/>
    <x v="5"/>
  </r>
  <r>
    <x v="2"/>
    <x v="0"/>
    <s v="USD"/>
    <n v="1392070874"/>
    <n v="1386886874"/>
    <b v="0"/>
    <n v="1"/>
    <b v="0"/>
    <n v="1.6666666666666667E-5"/>
    <n v="1"/>
    <x v="0"/>
    <x v="5"/>
  </r>
  <r>
    <x v="2"/>
    <x v="0"/>
    <s v="USD"/>
    <n v="1419483600"/>
    <n v="1414889665"/>
    <b v="0"/>
    <n v="3"/>
    <b v="0"/>
    <n v="6.6964285714285711E-3"/>
    <n v="10"/>
    <x v="0"/>
    <x v="5"/>
  </r>
  <r>
    <x v="2"/>
    <x v="0"/>
    <s v="USD"/>
    <n v="1324664249"/>
    <n v="1321035449"/>
    <b v="0"/>
    <n v="22"/>
    <b v="0"/>
    <n v="4.5985132395404561E-2"/>
    <n v="136.09090909090909"/>
    <x v="0"/>
    <x v="5"/>
  </r>
  <r>
    <x v="2"/>
    <x v="0"/>
    <s v="USD"/>
    <n v="1255381140"/>
    <n v="1250630968"/>
    <b v="0"/>
    <n v="26"/>
    <b v="0"/>
    <n v="9.5500000000000002E-2"/>
    <n v="73.461538461538467"/>
    <x v="0"/>
    <x v="5"/>
  </r>
  <r>
    <x v="2"/>
    <x v="0"/>
    <s v="USD"/>
    <n v="1273356960"/>
    <n v="1268255751"/>
    <b v="0"/>
    <n v="4"/>
    <b v="0"/>
    <n v="3.307692307692308E-2"/>
    <n v="53.75"/>
    <x v="0"/>
    <x v="5"/>
  </r>
  <r>
    <x v="2"/>
    <x v="0"/>
    <s v="USD"/>
    <n v="1310189851"/>
    <n v="1307597851"/>
    <b v="0"/>
    <n v="0"/>
    <b v="0"/>
    <n v="0"/>
    <n v="0"/>
    <x v="0"/>
    <x v="5"/>
  </r>
  <r>
    <x v="2"/>
    <x v="0"/>
    <s v="USD"/>
    <n v="1332073025"/>
    <n v="1329484625"/>
    <b v="0"/>
    <n v="4"/>
    <b v="0"/>
    <n v="1.15E-2"/>
    <n v="57.5"/>
    <x v="0"/>
    <x v="5"/>
  </r>
  <r>
    <x v="2"/>
    <x v="1"/>
    <s v="GBP"/>
    <n v="1421498303"/>
    <n v="1418906303"/>
    <b v="0"/>
    <n v="9"/>
    <b v="0"/>
    <n v="1.7538461538461537E-2"/>
    <n v="12.666666666666666"/>
    <x v="0"/>
    <x v="5"/>
  </r>
  <r>
    <x v="2"/>
    <x v="0"/>
    <s v="USD"/>
    <n v="1334097387"/>
    <n v="1328916987"/>
    <b v="0"/>
    <n v="5"/>
    <b v="0"/>
    <n v="1.3673469387755101E-2"/>
    <n v="67"/>
    <x v="0"/>
    <x v="5"/>
  </r>
  <r>
    <x v="2"/>
    <x v="0"/>
    <s v="USD"/>
    <n v="1451010086"/>
    <n v="1447122086"/>
    <b v="0"/>
    <n v="14"/>
    <b v="0"/>
    <n v="4.3333333333333331E-3"/>
    <n v="3.7142857142857144"/>
    <x v="0"/>
    <x v="5"/>
  </r>
  <r>
    <x v="2"/>
    <x v="0"/>
    <s v="USD"/>
    <n v="1376140520"/>
    <n v="1373548520"/>
    <b v="0"/>
    <n v="1"/>
    <b v="0"/>
    <n v="1.25E-3"/>
    <n v="250"/>
    <x v="0"/>
    <x v="5"/>
  </r>
  <r>
    <x v="2"/>
    <x v="0"/>
    <s v="USD"/>
    <n v="1350687657"/>
    <n v="1346799657"/>
    <b v="0"/>
    <n v="10"/>
    <b v="0"/>
    <n v="3.2000000000000001E-2"/>
    <n v="64"/>
    <x v="0"/>
    <x v="5"/>
  </r>
  <r>
    <x v="2"/>
    <x v="0"/>
    <s v="USD"/>
    <n v="1337955240"/>
    <n v="1332808501"/>
    <b v="0"/>
    <n v="3"/>
    <b v="0"/>
    <n v="8.0000000000000002E-3"/>
    <n v="133.33333333333334"/>
    <x v="0"/>
    <x v="5"/>
  </r>
  <r>
    <x v="2"/>
    <x v="1"/>
    <s v="GBP"/>
    <n v="1435504170"/>
    <n v="1432912170"/>
    <b v="0"/>
    <n v="1"/>
    <b v="0"/>
    <n v="2E-3"/>
    <n v="10"/>
    <x v="0"/>
    <x v="5"/>
  </r>
  <r>
    <x v="2"/>
    <x v="0"/>
    <s v="USD"/>
    <n v="1456805639"/>
    <n v="1454213639"/>
    <b v="0"/>
    <n v="0"/>
    <b v="0"/>
    <n v="0"/>
    <n v="0"/>
    <x v="0"/>
    <x v="5"/>
  </r>
  <r>
    <x v="2"/>
    <x v="0"/>
    <s v="USD"/>
    <n v="1365228982"/>
    <n v="1362640582"/>
    <b v="0"/>
    <n v="5"/>
    <b v="0"/>
    <n v="0.03"/>
    <n v="30"/>
    <x v="0"/>
    <x v="5"/>
  </r>
  <r>
    <x v="2"/>
    <x v="0"/>
    <s v="USD"/>
    <n v="1479667727"/>
    <n v="1475776127"/>
    <b v="0"/>
    <n v="2"/>
    <b v="0"/>
    <n v="1.3749999999999999E-3"/>
    <n v="5.5"/>
    <x v="0"/>
    <x v="5"/>
  </r>
  <r>
    <x v="2"/>
    <x v="0"/>
    <s v="USD"/>
    <n v="1471244400"/>
    <n v="1467387705"/>
    <b v="0"/>
    <n v="68"/>
    <b v="0"/>
    <n v="0.13924"/>
    <n v="102.38235294117646"/>
    <x v="0"/>
    <x v="5"/>
  </r>
  <r>
    <x v="2"/>
    <x v="5"/>
    <s v="CAD"/>
    <n v="1407595447"/>
    <n v="1405003447"/>
    <b v="0"/>
    <n v="3"/>
    <b v="0"/>
    <n v="3.3333333333333333E-2"/>
    <n v="16.666666666666668"/>
    <x v="0"/>
    <x v="5"/>
  </r>
  <r>
    <x v="2"/>
    <x v="0"/>
    <s v="USD"/>
    <n v="1451389601"/>
    <n v="1447933601"/>
    <b v="0"/>
    <n v="34"/>
    <b v="0"/>
    <n v="0.25413402061855672"/>
    <n v="725.02941176470586"/>
    <x v="0"/>
    <x v="5"/>
  </r>
  <r>
    <x v="2"/>
    <x v="1"/>
    <s v="GBP"/>
    <n v="1432752080"/>
    <n v="1427568080"/>
    <b v="0"/>
    <n v="0"/>
    <b v="0"/>
    <n v="0"/>
    <n v="0"/>
    <x v="0"/>
    <x v="5"/>
  </r>
  <r>
    <x v="2"/>
    <x v="0"/>
    <s v="USD"/>
    <n v="1486046761"/>
    <n v="1483454761"/>
    <b v="0"/>
    <n v="3"/>
    <b v="0"/>
    <n v="1.3666666666666667E-2"/>
    <n v="68.333333333333329"/>
    <x v="0"/>
    <x v="5"/>
  </r>
  <r>
    <x v="2"/>
    <x v="0"/>
    <s v="USD"/>
    <n v="1441550760"/>
    <n v="1438958824"/>
    <b v="0"/>
    <n v="0"/>
    <b v="0"/>
    <n v="0"/>
    <n v="0"/>
    <x v="0"/>
    <x v="5"/>
  </r>
  <r>
    <x v="2"/>
    <x v="0"/>
    <s v="USD"/>
    <n v="1354699421"/>
    <n v="1352107421"/>
    <b v="0"/>
    <n v="70"/>
    <b v="0"/>
    <n v="0.22881426547787684"/>
    <n v="39.228571428571428"/>
    <x v="0"/>
    <x v="5"/>
  </r>
  <r>
    <x v="0"/>
    <x v="1"/>
    <s v="GBP"/>
    <n v="1449766261"/>
    <n v="1447174261"/>
    <b v="0"/>
    <n v="34"/>
    <b v="1"/>
    <n v="1.0209999999999999"/>
    <n v="150.14705882352942"/>
    <x v="1"/>
    <x v="6"/>
  </r>
  <r>
    <x v="0"/>
    <x v="0"/>
    <s v="USD"/>
    <n v="1477976340"/>
    <n v="1475460819"/>
    <b v="0"/>
    <n v="56"/>
    <b v="1"/>
    <n v="1.0464"/>
    <n v="93.428571428571431"/>
    <x v="1"/>
    <x v="6"/>
  </r>
  <r>
    <x v="0"/>
    <x v="0"/>
    <s v="USD"/>
    <n v="1458518325"/>
    <n v="1456793925"/>
    <b v="0"/>
    <n v="31"/>
    <b v="1"/>
    <n v="1.1466666666666667"/>
    <n v="110.96774193548387"/>
    <x v="1"/>
    <x v="6"/>
  </r>
  <r>
    <x v="0"/>
    <x v="0"/>
    <s v="USD"/>
    <n v="1442805076"/>
    <n v="1440213076"/>
    <b v="0"/>
    <n v="84"/>
    <b v="1"/>
    <n v="1.206"/>
    <n v="71.785714285714292"/>
    <x v="1"/>
    <x v="6"/>
  </r>
  <r>
    <x v="0"/>
    <x v="1"/>
    <s v="GBP"/>
    <n v="1464801169"/>
    <n v="1462209169"/>
    <b v="0"/>
    <n v="130"/>
    <b v="1"/>
    <n v="1.0867285714285715"/>
    <n v="29.258076923076924"/>
    <x v="1"/>
    <x v="6"/>
  </r>
  <r>
    <x v="0"/>
    <x v="0"/>
    <s v="USD"/>
    <n v="1410601041"/>
    <n v="1406713041"/>
    <b v="0"/>
    <n v="12"/>
    <b v="1"/>
    <n v="1"/>
    <n v="1000"/>
    <x v="1"/>
    <x v="6"/>
  </r>
  <r>
    <x v="0"/>
    <x v="1"/>
    <s v="GBP"/>
    <n v="1438966800"/>
    <n v="1436278344"/>
    <b v="0"/>
    <n v="23"/>
    <b v="1"/>
    <n v="1.1399999999999999"/>
    <n v="74.347826086956516"/>
    <x v="1"/>
    <x v="6"/>
  </r>
  <r>
    <x v="0"/>
    <x v="0"/>
    <s v="USD"/>
    <n v="1487347500"/>
    <n v="1484715366"/>
    <b v="0"/>
    <n v="158"/>
    <b v="1"/>
    <n v="1.0085"/>
    <n v="63.829113924050631"/>
    <x v="1"/>
    <x v="6"/>
  </r>
  <r>
    <x v="0"/>
    <x v="0"/>
    <s v="USD"/>
    <n v="1434921600"/>
    <n v="1433109907"/>
    <b v="0"/>
    <n v="30"/>
    <b v="1"/>
    <n v="1.1565217391304348"/>
    <n v="44.333333333333336"/>
    <x v="1"/>
    <x v="6"/>
  </r>
  <r>
    <x v="0"/>
    <x v="5"/>
    <s v="CAD"/>
    <n v="1484110800"/>
    <n v="1482281094"/>
    <b v="0"/>
    <n v="18"/>
    <b v="1"/>
    <n v="1.3041666666666667"/>
    <n v="86.944444444444443"/>
    <x v="1"/>
    <x v="6"/>
  </r>
  <r>
    <x v="0"/>
    <x v="0"/>
    <s v="USD"/>
    <n v="1435111200"/>
    <n v="1433254268"/>
    <b v="0"/>
    <n v="29"/>
    <b v="1"/>
    <n v="1.0778267254038179"/>
    <n v="126.55172413793103"/>
    <x v="1"/>
    <x v="6"/>
  </r>
  <r>
    <x v="0"/>
    <x v="0"/>
    <s v="USD"/>
    <n v="1481957940"/>
    <n v="1478050429"/>
    <b v="0"/>
    <n v="31"/>
    <b v="1"/>
    <n v="1"/>
    <n v="129.03225806451613"/>
    <x v="1"/>
    <x v="6"/>
  </r>
  <r>
    <x v="0"/>
    <x v="0"/>
    <s v="USD"/>
    <n v="1463098208"/>
    <n v="1460506208"/>
    <b v="0"/>
    <n v="173"/>
    <b v="1"/>
    <n v="1.2324999999999999"/>
    <n v="71.242774566473983"/>
    <x v="1"/>
    <x v="6"/>
  </r>
  <r>
    <x v="0"/>
    <x v="1"/>
    <s v="GBP"/>
    <n v="1463394365"/>
    <n v="1461320765"/>
    <b v="0"/>
    <n v="17"/>
    <b v="1"/>
    <n v="1.002"/>
    <n v="117.88235294117646"/>
    <x v="1"/>
    <x v="6"/>
  </r>
  <r>
    <x v="0"/>
    <x v="10"/>
    <s v="NOK"/>
    <n v="1446418800"/>
    <n v="1443036470"/>
    <b v="0"/>
    <n v="48"/>
    <b v="1"/>
    <n v="1.0466666666666666"/>
    <n v="327.08333333333331"/>
    <x v="1"/>
    <x v="6"/>
  </r>
  <r>
    <x v="0"/>
    <x v="1"/>
    <s v="GBP"/>
    <n v="1483707905"/>
    <n v="1481115905"/>
    <b v="0"/>
    <n v="59"/>
    <b v="1"/>
    <n v="1.0249999999999999"/>
    <n v="34.745762711864408"/>
    <x v="1"/>
    <x v="6"/>
  </r>
  <r>
    <x v="0"/>
    <x v="1"/>
    <s v="GBP"/>
    <n v="1438624800"/>
    <n v="1435133807"/>
    <b v="0"/>
    <n v="39"/>
    <b v="1"/>
    <n v="1.1825757575757576"/>
    <n v="100.06410256410257"/>
    <x v="1"/>
    <x v="6"/>
  </r>
  <r>
    <x v="0"/>
    <x v="0"/>
    <s v="USD"/>
    <n v="1446665191"/>
    <n v="1444069591"/>
    <b v="0"/>
    <n v="59"/>
    <b v="1"/>
    <n v="1.2050000000000001"/>
    <n v="40.847457627118644"/>
    <x v="1"/>
    <x v="6"/>
  </r>
  <r>
    <x v="0"/>
    <x v="0"/>
    <s v="USD"/>
    <n v="1463166263"/>
    <n v="1460574263"/>
    <b v="0"/>
    <n v="60"/>
    <b v="1"/>
    <n v="3.0242"/>
    <n v="252.01666666666668"/>
    <x v="1"/>
    <x v="6"/>
  </r>
  <r>
    <x v="0"/>
    <x v="1"/>
    <s v="GBP"/>
    <n v="1467681107"/>
    <n v="1465866707"/>
    <b v="0"/>
    <n v="20"/>
    <b v="1"/>
    <n v="1.00644"/>
    <n v="25.161000000000001"/>
    <x v="1"/>
    <x v="6"/>
  </r>
  <r>
    <x v="2"/>
    <x v="0"/>
    <s v="USD"/>
    <n v="1423078606"/>
    <n v="1420486606"/>
    <b v="0"/>
    <n v="1"/>
    <b v="0"/>
    <n v="6.666666666666667E-5"/>
    <n v="1"/>
    <x v="2"/>
    <x v="7"/>
  </r>
  <r>
    <x v="2"/>
    <x v="0"/>
    <s v="USD"/>
    <n v="1446080834"/>
    <n v="1443488834"/>
    <b v="0"/>
    <n v="1"/>
    <b v="0"/>
    <n v="5.5555555555555558E-3"/>
    <n v="25"/>
    <x v="2"/>
    <x v="7"/>
  </r>
  <r>
    <x v="2"/>
    <x v="0"/>
    <s v="USD"/>
    <n v="1462293716"/>
    <n v="1457113316"/>
    <b v="0"/>
    <n v="1"/>
    <b v="0"/>
    <n v="3.9999999999999998E-6"/>
    <n v="1"/>
    <x v="2"/>
    <x v="7"/>
  </r>
  <r>
    <x v="2"/>
    <x v="2"/>
    <s v="AUD"/>
    <n v="1414807962"/>
    <n v="1412215962"/>
    <b v="0"/>
    <n v="2"/>
    <b v="0"/>
    <n v="3.1818181818181819E-3"/>
    <n v="35"/>
    <x v="2"/>
    <x v="7"/>
  </r>
  <r>
    <x v="2"/>
    <x v="0"/>
    <s v="USD"/>
    <n v="1467647160"/>
    <n v="1465055160"/>
    <b v="0"/>
    <n v="2"/>
    <b v="0"/>
    <n v="1.2E-2"/>
    <n v="3"/>
    <x v="2"/>
    <x v="7"/>
  </r>
  <r>
    <x v="2"/>
    <x v="6"/>
    <s v="EUR"/>
    <n v="1447600389"/>
    <n v="1444140789"/>
    <b v="0"/>
    <n v="34"/>
    <b v="0"/>
    <n v="0.27383999999999997"/>
    <n v="402.70588235294116"/>
    <x v="2"/>
    <x v="7"/>
  </r>
  <r>
    <x v="2"/>
    <x v="0"/>
    <s v="USD"/>
    <n v="1445097715"/>
    <n v="1441209715"/>
    <b v="0"/>
    <n v="2"/>
    <b v="0"/>
    <n v="8.6666666666666663E-4"/>
    <n v="26"/>
    <x v="2"/>
    <x v="7"/>
  </r>
  <r>
    <x v="2"/>
    <x v="1"/>
    <s v="GBP"/>
    <n v="1455122564"/>
    <n v="1452530564"/>
    <b v="0"/>
    <n v="0"/>
    <b v="0"/>
    <n v="0"/>
    <n v="0"/>
    <x v="2"/>
    <x v="7"/>
  </r>
  <r>
    <x v="2"/>
    <x v="1"/>
    <s v="GBP"/>
    <n v="1446154848"/>
    <n v="1443562848"/>
    <b v="0"/>
    <n v="1"/>
    <b v="0"/>
    <n v="8.9999999999999998E-4"/>
    <n v="9"/>
    <x v="2"/>
    <x v="7"/>
  </r>
  <r>
    <x v="2"/>
    <x v="1"/>
    <s v="GBP"/>
    <n v="1436368622"/>
    <n v="1433776622"/>
    <b v="0"/>
    <n v="8"/>
    <b v="0"/>
    <n v="2.7199999999999998E-2"/>
    <n v="8.5"/>
    <x v="2"/>
    <x v="7"/>
  </r>
  <r>
    <x v="2"/>
    <x v="5"/>
    <s v="CAD"/>
    <n v="1485838800"/>
    <n v="1484756245"/>
    <b v="0"/>
    <n v="4"/>
    <b v="0"/>
    <n v="7.0000000000000001E-3"/>
    <n v="8.75"/>
    <x v="2"/>
    <x v="7"/>
  </r>
  <r>
    <x v="2"/>
    <x v="0"/>
    <s v="USD"/>
    <n v="1438451580"/>
    <n v="1434609424"/>
    <b v="0"/>
    <n v="28"/>
    <b v="0"/>
    <n v="5.0413333333333331E-2"/>
    <n v="135.03571428571428"/>
    <x v="2"/>
    <x v="7"/>
  </r>
  <r>
    <x v="2"/>
    <x v="5"/>
    <s v="CAD"/>
    <n v="1452350896"/>
    <n v="1447166896"/>
    <b v="0"/>
    <n v="0"/>
    <b v="0"/>
    <n v="0"/>
    <n v="0"/>
    <x v="2"/>
    <x v="7"/>
  </r>
  <r>
    <x v="2"/>
    <x v="0"/>
    <s v="USD"/>
    <n v="1415988991"/>
    <n v="1413393391"/>
    <b v="0"/>
    <n v="6"/>
    <b v="0"/>
    <n v="4.9199999999999999E-3"/>
    <n v="20.5"/>
    <x v="2"/>
    <x v="7"/>
  </r>
  <r>
    <x v="2"/>
    <x v="0"/>
    <s v="USD"/>
    <n v="1413735972"/>
    <n v="1411143972"/>
    <b v="0"/>
    <n v="22"/>
    <b v="0"/>
    <n v="0.36589147286821705"/>
    <n v="64.36363636363636"/>
    <x v="2"/>
    <x v="7"/>
  </r>
  <r>
    <x v="2"/>
    <x v="1"/>
    <s v="GBP"/>
    <n v="1465720143"/>
    <n v="1463128143"/>
    <b v="0"/>
    <n v="0"/>
    <b v="0"/>
    <n v="0"/>
    <n v="0"/>
    <x v="2"/>
    <x v="7"/>
  </r>
  <r>
    <x v="2"/>
    <x v="0"/>
    <s v="USD"/>
    <n v="1452112717"/>
    <n v="1449520717"/>
    <b v="0"/>
    <n v="1"/>
    <b v="0"/>
    <n v="2.5000000000000001E-2"/>
    <n v="200"/>
    <x v="2"/>
    <x v="7"/>
  </r>
  <r>
    <x v="2"/>
    <x v="12"/>
    <s v="EUR"/>
    <n v="1480721803"/>
    <n v="1478126203"/>
    <b v="0"/>
    <n v="20"/>
    <b v="0"/>
    <n v="9.1066666666666674E-3"/>
    <n v="68.3"/>
    <x v="2"/>
    <x v="7"/>
  </r>
  <r>
    <x v="2"/>
    <x v="0"/>
    <s v="USD"/>
    <n v="1427227905"/>
    <n v="1424639505"/>
    <b v="0"/>
    <n v="0"/>
    <b v="0"/>
    <n v="0"/>
    <n v="0"/>
    <x v="2"/>
    <x v="7"/>
  </r>
  <r>
    <x v="2"/>
    <x v="0"/>
    <s v="USD"/>
    <n v="1449989260"/>
    <n v="1447397260"/>
    <b v="0"/>
    <n v="1"/>
    <b v="0"/>
    <n v="2.0833333333333335E-4"/>
    <n v="50"/>
    <x v="2"/>
    <x v="7"/>
  </r>
  <r>
    <x v="2"/>
    <x v="5"/>
    <s v="CAD"/>
    <n v="1418841045"/>
    <n v="1416249045"/>
    <b v="0"/>
    <n v="3"/>
    <b v="0"/>
    <n v="1.2E-4"/>
    <n v="4"/>
    <x v="2"/>
    <x v="7"/>
  </r>
  <r>
    <x v="2"/>
    <x v="0"/>
    <s v="USD"/>
    <n v="1445874513"/>
    <n v="1442850513"/>
    <b v="0"/>
    <n v="2"/>
    <b v="0"/>
    <n v="3.6666666666666666E-3"/>
    <n v="27.5"/>
    <x v="2"/>
    <x v="7"/>
  </r>
  <r>
    <x v="2"/>
    <x v="9"/>
    <s v="EUR"/>
    <n v="1482052815"/>
    <n v="1479460815"/>
    <b v="0"/>
    <n v="0"/>
    <b v="0"/>
    <n v="0"/>
    <n v="0"/>
    <x v="2"/>
    <x v="7"/>
  </r>
  <r>
    <x v="2"/>
    <x v="2"/>
    <s v="AUD"/>
    <n v="1424137247"/>
    <n v="1421545247"/>
    <b v="0"/>
    <n v="2"/>
    <b v="0"/>
    <n v="9.0666666666666662E-4"/>
    <n v="34"/>
    <x v="2"/>
    <x v="7"/>
  </r>
  <r>
    <x v="2"/>
    <x v="6"/>
    <s v="EUR"/>
    <n v="1457822275"/>
    <n v="1455230275"/>
    <b v="0"/>
    <n v="1"/>
    <b v="0"/>
    <n v="5.5555555555555558E-5"/>
    <n v="1"/>
    <x v="2"/>
    <x v="7"/>
  </r>
  <r>
    <x v="2"/>
    <x v="1"/>
    <s v="GBP"/>
    <n v="1436554249"/>
    <n v="1433962249"/>
    <b v="0"/>
    <n v="0"/>
    <b v="0"/>
    <n v="0"/>
    <n v="0"/>
    <x v="2"/>
    <x v="7"/>
  </r>
  <r>
    <x v="2"/>
    <x v="0"/>
    <s v="USD"/>
    <n v="1468513533"/>
    <n v="1465921533"/>
    <b v="0"/>
    <n v="1"/>
    <b v="0"/>
    <n v="2.0000000000000001E-4"/>
    <n v="1"/>
    <x v="2"/>
    <x v="7"/>
  </r>
  <r>
    <x v="2"/>
    <x v="0"/>
    <s v="USD"/>
    <n v="1420143194"/>
    <n v="1417551194"/>
    <b v="0"/>
    <n v="0"/>
    <b v="0"/>
    <n v="0"/>
    <n v="0"/>
    <x v="2"/>
    <x v="7"/>
  </r>
  <r>
    <x v="2"/>
    <x v="4"/>
    <s v="NZD"/>
    <n v="1452942000"/>
    <n v="1449785223"/>
    <b v="0"/>
    <n v="5"/>
    <b v="0"/>
    <n v="0.01"/>
    <n v="49"/>
    <x v="2"/>
    <x v="7"/>
  </r>
  <r>
    <x v="2"/>
    <x v="5"/>
    <s v="CAD"/>
    <n v="1451679612"/>
    <n v="1449087612"/>
    <b v="0"/>
    <n v="1"/>
    <b v="0"/>
    <n v="8.0000000000000002E-3"/>
    <n v="20"/>
    <x v="2"/>
    <x v="7"/>
  </r>
  <r>
    <x v="2"/>
    <x v="0"/>
    <s v="USD"/>
    <n v="1455822569"/>
    <n v="1453230569"/>
    <b v="0"/>
    <n v="1"/>
    <b v="0"/>
    <n v="1.6705882352941177E-3"/>
    <n v="142"/>
    <x v="2"/>
    <x v="7"/>
  </r>
  <r>
    <x v="2"/>
    <x v="0"/>
    <s v="USD"/>
    <n v="1437969540"/>
    <n v="1436297723"/>
    <b v="0"/>
    <n v="2"/>
    <b v="0"/>
    <n v="4.2399999999999998E-3"/>
    <n v="53"/>
    <x v="2"/>
    <x v="7"/>
  </r>
  <r>
    <x v="2"/>
    <x v="0"/>
    <s v="USD"/>
    <n v="1446660688"/>
    <n v="1444065088"/>
    <b v="0"/>
    <n v="0"/>
    <b v="0"/>
    <n v="0"/>
    <n v="0"/>
    <x v="2"/>
    <x v="7"/>
  </r>
  <r>
    <x v="2"/>
    <x v="0"/>
    <s v="USD"/>
    <n v="1421543520"/>
    <n v="1416445931"/>
    <b v="0"/>
    <n v="9"/>
    <b v="0"/>
    <n v="3.892538925389254E-3"/>
    <n v="38.444444444444443"/>
    <x v="2"/>
    <x v="7"/>
  </r>
  <r>
    <x v="2"/>
    <x v="1"/>
    <s v="GBP"/>
    <n v="1476873507"/>
    <n v="1474281507"/>
    <b v="0"/>
    <n v="4"/>
    <b v="0"/>
    <n v="7.1556350626118068E-3"/>
    <n v="20"/>
    <x v="2"/>
    <x v="7"/>
  </r>
  <r>
    <x v="2"/>
    <x v="12"/>
    <s v="EUR"/>
    <n v="1434213443"/>
    <n v="1431621443"/>
    <b v="0"/>
    <n v="4"/>
    <b v="0"/>
    <n v="4.3166666666666666E-3"/>
    <n v="64.75"/>
    <x v="2"/>
    <x v="7"/>
  </r>
  <r>
    <x v="2"/>
    <x v="0"/>
    <s v="USD"/>
    <n v="1427537952"/>
    <n v="1422357552"/>
    <b v="0"/>
    <n v="1"/>
    <b v="0"/>
    <n v="1.2500000000000001E-5"/>
    <n v="1"/>
    <x v="2"/>
    <x v="7"/>
  </r>
  <r>
    <x v="2"/>
    <x v="0"/>
    <s v="USD"/>
    <n v="1463753302"/>
    <n v="1458569302"/>
    <b v="0"/>
    <n v="1"/>
    <b v="0"/>
    <n v="2E-3"/>
    <n v="10"/>
    <x v="2"/>
    <x v="7"/>
  </r>
  <r>
    <x v="2"/>
    <x v="1"/>
    <s v="GBP"/>
    <n v="1441633993"/>
    <n v="1439560393"/>
    <b v="0"/>
    <n v="7"/>
    <b v="0"/>
    <n v="1.12E-4"/>
    <n v="2"/>
    <x v="2"/>
    <x v="7"/>
  </r>
  <r>
    <x v="2"/>
    <x v="0"/>
    <s v="USD"/>
    <n v="1419539223"/>
    <n v="1416947223"/>
    <b v="0"/>
    <n v="5"/>
    <b v="0"/>
    <n v="1.4583333333333334E-2"/>
    <n v="35"/>
    <x v="2"/>
    <x v="7"/>
  </r>
  <r>
    <x v="2"/>
    <x v="0"/>
    <s v="USD"/>
    <n v="1474580867"/>
    <n v="1471988867"/>
    <b v="0"/>
    <n v="1"/>
    <b v="0"/>
    <n v="3.3333333333333332E-4"/>
    <n v="1"/>
    <x v="2"/>
    <x v="7"/>
  </r>
  <r>
    <x v="2"/>
    <x v="0"/>
    <s v="USD"/>
    <n v="1438474704"/>
    <n v="1435882704"/>
    <b v="0"/>
    <n v="0"/>
    <b v="0"/>
    <n v="0"/>
    <n v="0"/>
    <x v="2"/>
    <x v="7"/>
  </r>
  <r>
    <x v="2"/>
    <x v="0"/>
    <s v="USD"/>
    <n v="1426442400"/>
    <n v="1424454319"/>
    <b v="0"/>
    <n v="0"/>
    <b v="0"/>
    <n v="0"/>
    <n v="0"/>
    <x v="2"/>
    <x v="7"/>
  </r>
  <r>
    <x v="2"/>
    <x v="0"/>
    <s v="USD"/>
    <n v="1426800687"/>
    <n v="1424212287"/>
    <b v="0"/>
    <n v="1"/>
    <b v="0"/>
    <n v="1.1111111111111112E-4"/>
    <n v="1"/>
    <x v="2"/>
    <x v="7"/>
  </r>
  <r>
    <x v="2"/>
    <x v="0"/>
    <s v="USD"/>
    <n v="1426522316"/>
    <n v="1423933916"/>
    <b v="0"/>
    <n v="2"/>
    <b v="0"/>
    <n v="0.01"/>
    <n v="5"/>
    <x v="2"/>
    <x v="7"/>
  </r>
  <r>
    <x v="2"/>
    <x v="1"/>
    <s v="GBP"/>
    <n v="1448928000"/>
    <n v="1444123377"/>
    <b v="0"/>
    <n v="0"/>
    <b v="0"/>
    <n v="0"/>
    <n v="0"/>
    <x v="2"/>
    <x v="7"/>
  </r>
  <r>
    <x v="2"/>
    <x v="0"/>
    <s v="USD"/>
    <n v="1424032207"/>
    <n v="1421440207"/>
    <b v="0"/>
    <n v="4"/>
    <b v="0"/>
    <n v="5.5999999999999999E-3"/>
    <n v="14"/>
    <x v="2"/>
    <x v="7"/>
  </r>
  <r>
    <x v="2"/>
    <x v="5"/>
    <s v="CAD"/>
    <n v="1429207833"/>
    <n v="1426615833"/>
    <b v="0"/>
    <n v="7"/>
    <b v="0"/>
    <n v="9.0833333333333335E-2"/>
    <n v="389.28571428571428"/>
    <x v="2"/>
    <x v="7"/>
  </r>
  <r>
    <x v="2"/>
    <x v="13"/>
    <s v="EUR"/>
    <n v="1479410886"/>
    <n v="1474223286"/>
    <b v="0"/>
    <n v="2"/>
    <b v="0"/>
    <n v="3.3444444444444443E-2"/>
    <n v="150.5"/>
    <x v="2"/>
    <x v="7"/>
  </r>
  <r>
    <x v="2"/>
    <x v="0"/>
    <s v="USD"/>
    <n v="1436366699"/>
    <n v="1435070699"/>
    <b v="0"/>
    <n v="1"/>
    <b v="0"/>
    <n v="1.3333333333333334E-4"/>
    <n v="1"/>
    <x v="2"/>
    <x v="7"/>
  </r>
  <r>
    <x v="2"/>
    <x v="1"/>
    <s v="GBP"/>
    <n v="1454936460"/>
    <n v="1452259131"/>
    <b v="0"/>
    <n v="9"/>
    <b v="0"/>
    <n v="4.4600000000000001E-2"/>
    <n v="24.777777777777779"/>
    <x v="2"/>
    <x v="7"/>
  </r>
  <r>
    <x v="2"/>
    <x v="0"/>
    <s v="USD"/>
    <n v="1437570130"/>
    <n v="1434978130"/>
    <b v="0"/>
    <n v="2"/>
    <b v="0"/>
    <n v="6.0999999999999997E-4"/>
    <n v="30.5"/>
    <x v="2"/>
    <x v="7"/>
  </r>
  <r>
    <x v="2"/>
    <x v="0"/>
    <s v="USD"/>
    <n v="1417584860"/>
    <n v="1414992860"/>
    <b v="0"/>
    <n v="1"/>
    <b v="0"/>
    <n v="3.3333333333333333E-2"/>
    <n v="250"/>
    <x v="2"/>
    <x v="7"/>
  </r>
  <r>
    <x v="2"/>
    <x v="1"/>
    <s v="GBP"/>
    <n v="1428333345"/>
    <n v="1425744945"/>
    <b v="0"/>
    <n v="7"/>
    <b v="0"/>
    <n v="0.23"/>
    <n v="16.428571428571427"/>
    <x v="2"/>
    <x v="7"/>
  </r>
  <r>
    <x v="2"/>
    <x v="0"/>
    <s v="USD"/>
    <n v="1460832206"/>
    <n v="1458240206"/>
    <b v="0"/>
    <n v="2"/>
    <b v="0"/>
    <n v="1.0399999999999999E-3"/>
    <n v="13"/>
    <x v="2"/>
    <x v="7"/>
  </r>
  <r>
    <x v="2"/>
    <x v="0"/>
    <s v="USD"/>
    <n v="1430703638"/>
    <n v="1426815638"/>
    <b v="0"/>
    <n v="8"/>
    <b v="0"/>
    <n v="4.2599999999999999E-3"/>
    <n v="53.25"/>
    <x v="2"/>
    <x v="7"/>
  </r>
  <r>
    <x v="2"/>
    <x v="0"/>
    <s v="USD"/>
    <n v="1478122292"/>
    <n v="1475530292"/>
    <b v="0"/>
    <n v="2"/>
    <b v="0"/>
    <n v="2.9999999999999997E-4"/>
    <n v="3"/>
    <x v="2"/>
    <x v="7"/>
  </r>
  <r>
    <x v="2"/>
    <x v="0"/>
    <s v="USD"/>
    <n v="1469980800"/>
    <n v="1466787335"/>
    <b v="0"/>
    <n v="2"/>
    <b v="0"/>
    <n v="2.6666666666666666E-3"/>
    <n v="10"/>
    <x v="2"/>
    <x v="7"/>
  </r>
  <r>
    <x v="2"/>
    <x v="0"/>
    <s v="USD"/>
    <n v="1417737781"/>
    <n v="1415145781"/>
    <b v="0"/>
    <n v="7"/>
    <b v="0"/>
    <n v="0.34"/>
    <n v="121.42857142857143"/>
    <x v="2"/>
    <x v="7"/>
  </r>
  <r>
    <x v="2"/>
    <x v="0"/>
    <s v="USD"/>
    <n v="1425827760"/>
    <n v="1423769402"/>
    <b v="0"/>
    <n v="2"/>
    <b v="0"/>
    <n v="6.2E-4"/>
    <n v="15.5"/>
    <x v="2"/>
    <x v="7"/>
  </r>
  <r>
    <x v="1"/>
    <x v="0"/>
    <s v="USD"/>
    <n v="1431198562"/>
    <n v="1426014562"/>
    <b v="0"/>
    <n v="1"/>
    <b v="0"/>
    <n v="0.02"/>
    <n v="100"/>
    <x v="2"/>
    <x v="7"/>
  </r>
  <r>
    <x v="1"/>
    <x v="5"/>
    <s v="CAD"/>
    <n v="1419626139"/>
    <n v="1417034139"/>
    <b v="0"/>
    <n v="6"/>
    <b v="0"/>
    <n v="1.4E-2"/>
    <n v="23.333333333333332"/>
    <x v="2"/>
    <x v="7"/>
  </r>
  <r>
    <x v="1"/>
    <x v="0"/>
    <s v="USD"/>
    <n v="1434654215"/>
    <n v="1432062215"/>
    <b v="0"/>
    <n v="0"/>
    <b v="0"/>
    <n v="0"/>
    <n v="0"/>
    <x v="2"/>
    <x v="7"/>
  </r>
  <r>
    <x v="1"/>
    <x v="0"/>
    <s v="USD"/>
    <n v="1408029623"/>
    <n v="1405437623"/>
    <b v="0"/>
    <n v="13"/>
    <b v="0"/>
    <n v="3.9334666666666664E-2"/>
    <n v="45.386153846153846"/>
    <x v="2"/>
    <x v="7"/>
  </r>
  <r>
    <x v="1"/>
    <x v="0"/>
    <s v="USD"/>
    <n v="1409187056"/>
    <n v="1406595056"/>
    <b v="0"/>
    <n v="0"/>
    <b v="0"/>
    <n v="0"/>
    <n v="0"/>
    <x v="2"/>
    <x v="7"/>
  </r>
  <r>
    <x v="1"/>
    <x v="0"/>
    <s v="USD"/>
    <n v="1440318908"/>
    <n v="1436430908"/>
    <b v="0"/>
    <n v="8"/>
    <b v="0"/>
    <n v="2.6200000000000001E-2"/>
    <n v="16.375"/>
    <x v="2"/>
    <x v="7"/>
  </r>
  <r>
    <x v="1"/>
    <x v="9"/>
    <s v="EUR"/>
    <n v="1432479600"/>
    <n v="1428507409"/>
    <b v="0"/>
    <n v="1"/>
    <b v="0"/>
    <n v="2E-3"/>
    <n v="10"/>
    <x v="2"/>
    <x v="7"/>
  </r>
  <r>
    <x v="1"/>
    <x v="0"/>
    <s v="USD"/>
    <n v="1448225336"/>
    <n v="1445629736"/>
    <b v="0"/>
    <n v="0"/>
    <b v="0"/>
    <n v="0"/>
    <n v="0"/>
    <x v="2"/>
    <x v="7"/>
  </r>
  <r>
    <x v="1"/>
    <x v="0"/>
    <s v="USD"/>
    <n v="1434405980"/>
    <n v="1431813980"/>
    <b v="0"/>
    <n v="5"/>
    <b v="0"/>
    <n v="9.7400000000000004E-3"/>
    <n v="292.2"/>
    <x v="2"/>
    <x v="7"/>
  </r>
  <r>
    <x v="1"/>
    <x v="1"/>
    <s v="GBP"/>
    <n v="1448761744"/>
    <n v="1446166144"/>
    <b v="0"/>
    <n v="1"/>
    <b v="0"/>
    <n v="6.41025641025641E-3"/>
    <n v="5"/>
    <x v="2"/>
    <x v="7"/>
  </r>
  <r>
    <x v="1"/>
    <x v="0"/>
    <s v="USD"/>
    <n v="1429732586"/>
    <n v="1427140586"/>
    <b v="0"/>
    <n v="0"/>
    <b v="0"/>
    <n v="0"/>
    <n v="0"/>
    <x v="2"/>
    <x v="7"/>
  </r>
  <r>
    <x v="1"/>
    <x v="6"/>
    <s v="EUR"/>
    <n v="1453210037"/>
    <n v="1448026037"/>
    <b v="0"/>
    <n v="0"/>
    <b v="0"/>
    <n v="0"/>
    <n v="0"/>
    <x v="2"/>
    <x v="7"/>
  </r>
  <r>
    <x v="1"/>
    <x v="13"/>
    <s v="EUR"/>
    <n v="1472777146"/>
    <n v="1470185146"/>
    <b v="0"/>
    <n v="0"/>
    <b v="0"/>
    <n v="0"/>
    <n v="0"/>
    <x v="2"/>
    <x v="7"/>
  </r>
  <r>
    <x v="1"/>
    <x v="0"/>
    <s v="USD"/>
    <n v="1443675540"/>
    <n v="1441022120"/>
    <b v="0"/>
    <n v="121"/>
    <b v="0"/>
    <n v="0.21363333333333334"/>
    <n v="105.93388429752066"/>
    <x v="2"/>
    <x v="7"/>
  </r>
  <r>
    <x v="1"/>
    <x v="0"/>
    <s v="USD"/>
    <n v="1466731740"/>
    <n v="1464139740"/>
    <b v="0"/>
    <n v="0"/>
    <b v="0"/>
    <n v="0"/>
    <n v="0"/>
    <x v="2"/>
    <x v="7"/>
  </r>
  <r>
    <x v="1"/>
    <x v="4"/>
    <s v="NZD"/>
    <n v="1443149759"/>
    <n v="1440557759"/>
    <b v="0"/>
    <n v="0"/>
    <b v="0"/>
    <n v="0"/>
    <n v="0"/>
    <x v="2"/>
    <x v="7"/>
  </r>
  <r>
    <x v="1"/>
    <x v="6"/>
    <s v="EUR"/>
    <n v="1488013307"/>
    <n v="1485421307"/>
    <b v="0"/>
    <n v="0"/>
    <b v="0"/>
    <n v="0"/>
    <n v="0"/>
    <x v="2"/>
    <x v="7"/>
  </r>
  <r>
    <x v="1"/>
    <x v="1"/>
    <s v="GBP"/>
    <n v="1431072843"/>
    <n v="1427184843"/>
    <b v="0"/>
    <n v="3"/>
    <b v="0"/>
    <n v="0.03"/>
    <n v="20"/>
    <x v="2"/>
    <x v="7"/>
  </r>
  <r>
    <x v="1"/>
    <x v="0"/>
    <s v="USD"/>
    <n v="1449689203"/>
    <n v="1447097203"/>
    <b v="0"/>
    <n v="0"/>
    <b v="0"/>
    <n v="0"/>
    <n v="0"/>
    <x v="2"/>
    <x v="7"/>
  </r>
  <r>
    <x v="1"/>
    <x v="0"/>
    <s v="USD"/>
    <n v="1416933390"/>
    <n v="1411745790"/>
    <b v="0"/>
    <n v="1"/>
    <b v="0"/>
    <n v="3.9999999999999998E-7"/>
    <n v="1"/>
    <x v="2"/>
    <x v="7"/>
  </r>
  <r>
    <x v="1"/>
    <x v="5"/>
    <s v="CAD"/>
    <n v="1408986738"/>
    <n v="1405098738"/>
    <b v="0"/>
    <n v="1"/>
    <b v="0"/>
    <n v="0.01"/>
    <n v="300"/>
    <x v="2"/>
    <x v="7"/>
  </r>
  <r>
    <x v="1"/>
    <x v="0"/>
    <s v="USD"/>
    <n v="1467934937"/>
    <n v="1465342937"/>
    <b v="0"/>
    <n v="3"/>
    <b v="0"/>
    <n v="1.044E-2"/>
    <n v="87"/>
    <x v="2"/>
    <x v="7"/>
  </r>
  <r>
    <x v="1"/>
    <x v="0"/>
    <s v="USD"/>
    <n v="1467398138"/>
    <n v="1465670138"/>
    <b v="0"/>
    <n v="9"/>
    <b v="0"/>
    <n v="5.6833333333333333E-2"/>
    <n v="37.888888888888886"/>
    <x v="2"/>
    <x v="7"/>
  </r>
  <r>
    <x v="1"/>
    <x v="2"/>
    <s v="AUD"/>
    <n v="1432771997"/>
    <n v="1430179997"/>
    <b v="0"/>
    <n v="0"/>
    <b v="0"/>
    <n v="0"/>
    <n v="0"/>
    <x v="2"/>
    <x v="7"/>
  </r>
  <r>
    <x v="1"/>
    <x v="0"/>
    <s v="USD"/>
    <n v="1431647041"/>
    <n v="1429055041"/>
    <b v="0"/>
    <n v="0"/>
    <b v="0"/>
    <n v="0"/>
    <n v="0"/>
    <x v="2"/>
    <x v="7"/>
  </r>
  <r>
    <x v="1"/>
    <x v="5"/>
    <s v="CAD"/>
    <n v="1490560177"/>
    <n v="1487971777"/>
    <b v="0"/>
    <n v="0"/>
    <b v="0"/>
    <n v="0"/>
    <n v="0"/>
    <x v="2"/>
    <x v="7"/>
  </r>
  <r>
    <x v="1"/>
    <x v="0"/>
    <s v="USD"/>
    <n v="1439644920"/>
    <n v="1436793939"/>
    <b v="0"/>
    <n v="39"/>
    <b v="0"/>
    <n v="0.17380000000000001"/>
    <n v="111.41025641025641"/>
    <x v="2"/>
    <x v="7"/>
  </r>
  <r>
    <x v="1"/>
    <x v="11"/>
    <s v="SEK"/>
    <n v="1457996400"/>
    <n v="1452842511"/>
    <b v="0"/>
    <n v="1"/>
    <b v="0"/>
    <n v="2.0000000000000001E-4"/>
    <n v="90"/>
    <x v="2"/>
    <x v="7"/>
  </r>
  <r>
    <x v="1"/>
    <x v="0"/>
    <s v="USD"/>
    <n v="1405269457"/>
    <n v="1402677457"/>
    <b v="0"/>
    <n v="0"/>
    <b v="0"/>
    <n v="0"/>
    <n v="0"/>
    <x v="2"/>
    <x v="7"/>
  </r>
  <r>
    <x v="1"/>
    <x v="2"/>
    <s v="AUD"/>
    <n v="1463239108"/>
    <n v="1460647108"/>
    <b v="0"/>
    <n v="3"/>
    <b v="0"/>
    <n v="1.75E-3"/>
    <n v="116.66666666666667"/>
    <x v="2"/>
    <x v="7"/>
  </r>
  <r>
    <x v="1"/>
    <x v="0"/>
    <s v="USD"/>
    <n v="1441516200"/>
    <n v="1438959121"/>
    <b v="0"/>
    <n v="1"/>
    <b v="0"/>
    <n v="8.3340278356529708E-4"/>
    <n v="10"/>
    <x v="2"/>
    <x v="7"/>
  </r>
  <r>
    <x v="1"/>
    <x v="5"/>
    <s v="CAD"/>
    <n v="1464460329"/>
    <n v="1461954729"/>
    <b v="0"/>
    <n v="9"/>
    <b v="0"/>
    <n v="1.38E-2"/>
    <n v="76.666666666666671"/>
    <x v="2"/>
    <x v="7"/>
  </r>
  <r>
    <x v="1"/>
    <x v="9"/>
    <s v="EUR"/>
    <n v="1448470165"/>
    <n v="1445874565"/>
    <b v="0"/>
    <n v="0"/>
    <b v="0"/>
    <n v="0"/>
    <n v="0"/>
    <x v="2"/>
    <x v="7"/>
  </r>
  <r>
    <x v="1"/>
    <x v="0"/>
    <s v="USD"/>
    <n v="1466204400"/>
    <n v="1463469062"/>
    <b v="0"/>
    <n v="25"/>
    <b v="0"/>
    <n v="0.1245"/>
    <n v="49.8"/>
    <x v="2"/>
    <x v="7"/>
  </r>
  <r>
    <x v="1"/>
    <x v="0"/>
    <s v="USD"/>
    <n v="1424989029"/>
    <n v="1422397029"/>
    <b v="0"/>
    <n v="1"/>
    <b v="0"/>
    <n v="2.0000000000000001E-4"/>
    <n v="1"/>
    <x v="2"/>
    <x v="7"/>
  </r>
  <r>
    <x v="1"/>
    <x v="0"/>
    <s v="USD"/>
    <n v="1428804762"/>
    <n v="1426212762"/>
    <b v="0"/>
    <n v="1"/>
    <b v="0"/>
    <n v="8.0000000000000007E-5"/>
    <n v="2"/>
    <x v="2"/>
    <x v="7"/>
  </r>
  <r>
    <x v="1"/>
    <x v="1"/>
    <s v="GBP"/>
    <n v="1433587620"/>
    <n v="1430996150"/>
    <b v="0"/>
    <n v="1"/>
    <b v="0"/>
    <n v="2E-3"/>
    <n v="4"/>
    <x v="2"/>
    <x v="7"/>
  </r>
  <r>
    <x v="1"/>
    <x v="1"/>
    <s v="GBP"/>
    <n v="1488063840"/>
    <n v="1485558318"/>
    <b v="0"/>
    <n v="0"/>
    <b v="0"/>
    <n v="0"/>
    <n v="0"/>
    <x v="2"/>
    <x v="7"/>
  </r>
  <r>
    <x v="1"/>
    <x v="12"/>
    <s v="EUR"/>
    <n v="1490447662"/>
    <n v="1485267262"/>
    <b v="0"/>
    <n v="6"/>
    <b v="0"/>
    <n v="9.0000000000000006E-5"/>
    <n v="3"/>
    <x v="2"/>
    <x v="7"/>
  </r>
  <r>
    <x v="1"/>
    <x v="0"/>
    <s v="USD"/>
    <n v="1413208795"/>
    <n v="1408024795"/>
    <b v="0"/>
    <n v="1"/>
    <b v="0"/>
    <n v="9.9999999999999995E-7"/>
    <n v="1"/>
    <x v="2"/>
    <x v="7"/>
  </r>
  <r>
    <x v="0"/>
    <x v="6"/>
    <s v="EUR"/>
    <n v="1480028400"/>
    <n v="1478685915"/>
    <b v="0"/>
    <n v="2"/>
    <b v="1"/>
    <n v="1.4428571428571428"/>
    <n v="50.5"/>
    <x v="2"/>
    <x v="8"/>
  </r>
  <r>
    <x v="0"/>
    <x v="0"/>
    <s v="USD"/>
    <n v="1439473248"/>
    <n v="1436881248"/>
    <b v="0"/>
    <n v="315"/>
    <b v="1"/>
    <n v="1.1916249999999999"/>
    <n v="151.31746031746033"/>
    <x v="2"/>
    <x v="8"/>
  </r>
  <r>
    <x v="0"/>
    <x v="12"/>
    <s v="EUR"/>
    <n v="1439998674"/>
    <n v="1436888274"/>
    <b v="0"/>
    <n v="2174"/>
    <b v="1"/>
    <n v="14.604850000000001"/>
    <n v="134.3592456301748"/>
    <x v="2"/>
    <x v="8"/>
  </r>
  <r>
    <x v="0"/>
    <x v="0"/>
    <s v="USD"/>
    <n v="1433085875"/>
    <n v="1428333875"/>
    <b v="0"/>
    <n v="152"/>
    <b v="1"/>
    <n v="1.0580799999999999"/>
    <n v="174.02631578947367"/>
    <x v="2"/>
    <x v="8"/>
  </r>
  <r>
    <x v="0"/>
    <x v="0"/>
    <s v="USD"/>
    <n v="1414544400"/>
    <n v="1410883139"/>
    <b v="0"/>
    <n v="1021"/>
    <b v="1"/>
    <n v="3.0011791999999997"/>
    <n v="73.486268364348675"/>
    <x v="2"/>
    <x v="8"/>
  </r>
  <r>
    <x v="0"/>
    <x v="0"/>
    <s v="USD"/>
    <n v="1470962274"/>
    <n v="1468370274"/>
    <b v="0"/>
    <n v="237"/>
    <b v="1"/>
    <n v="2.7869999999999999"/>
    <n v="23.518987341772153"/>
    <x v="2"/>
    <x v="8"/>
  </r>
  <r>
    <x v="0"/>
    <x v="0"/>
    <s v="USD"/>
    <n v="1407788867"/>
    <n v="1405196867"/>
    <b v="0"/>
    <n v="27"/>
    <b v="1"/>
    <n v="1.3187625000000001"/>
    <n v="39.074444444444445"/>
    <x v="2"/>
    <x v="8"/>
  </r>
  <r>
    <x v="0"/>
    <x v="5"/>
    <s v="CAD"/>
    <n v="1458235549"/>
    <n v="1455647149"/>
    <b v="0"/>
    <n v="17"/>
    <b v="1"/>
    <n v="1.0705"/>
    <n v="125.94117647058823"/>
    <x v="2"/>
    <x v="8"/>
  </r>
  <r>
    <x v="0"/>
    <x v="0"/>
    <s v="USD"/>
    <n v="1413304708"/>
    <n v="1410280708"/>
    <b v="0"/>
    <n v="27"/>
    <b v="1"/>
    <n v="1.2682285714285715"/>
    <n v="1644"/>
    <x v="2"/>
    <x v="8"/>
  </r>
  <r>
    <x v="0"/>
    <x v="0"/>
    <s v="USD"/>
    <n v="1410904413"/>
    <n v="1409090013"/>
    <b v="0"/>
    <n v="82"/>
    <b v="1"/>
    <n v="1.3996"/>
    <n v="42.670731707317074"/>
    <x v="2"/>
    <x v="8"/>
  </r>
  <r>
    <x v="0"/>
    <x v="0"/>
    <s v="USD"/>
    <n v="1418953984"/>
    <n v="1413766384"/>
    <b v="0"/>
    <n v="48"/>
    <b v="1"/>
    <n v="1.1240000000000001"/>
    <n v="35.125"/>
    <x v="2"/>
    <x v="8"/>
  </r>
  <r>
    <x v="0"/>
    <x v="0"/>
    <s v="USD"/>
    <n v="1418430311"/>
    <n v="1415838311"/>
    <b v="0"/>
    <n v="105"/>
    <b v="1"/>
    <n v="1.00528"/>
    <n v="239.35238095238094"/>
    <x v="2"/>
    <x v="8"/>
  </r>
  <r>
    <x v="0"/>
    <x v="0"/>
    <s v="USD"/>
    <n v="1480613650"/>
    <n v="1478018050"/>
    <b v="0"/>
    <n v="28"/>
    <b v="1"/>
    <n v="1.0046666666666666"/>
    <n v="107.64285714285714"/>
    <x v="2"/>
    <x v="8"/>
  </r>
  <r>
    <x v="0"/>
    <x v="0"/>
    <s v="USD"/>
    <n v="1440082240"/>
    <n v="1436885440"/>
    <b v="0"/>
    <n v="1107"/>
    <b v="1"/>
    <n v="1.4144600000000001"/>
    <n v="95.830623306233065"/>
    <x v="2"/>
    <x v="8"/>
  </r>
  <r>
    <x v="0"/>
    <x v="0"/>
    <s v="USD"/>
    <n v="1436396313"/>
    <n v="1433804313"/>
    <b v="0"/>
    <n v="1013"/>
    <b v="1"/>
    <n v="2.6729166666666666"/>
    <n v="31.663376110562684"/>
    <x v="2"/>
    <x v="8"/>
  </r>
  <r>
    <x v="0"/>
    <x v="0"/>
    <s v="USD"/>
    <n v="1426197512"/>
    <n v="1423609112"/>
    <b v="0"/>
    <n v="274"/>
    <b v="1"/>
    <n v="1.4688749999999999"/>
    <n v="42.886861313868614"/>
    <x v="2"/>
    <x v="8"/>
  </r>
  <r>
    <x v="0"/>
    <x v="0"/>
    <s v="USD"/>
    <n v="1460917119"/>
    <n v="1455736719"/>
    <b v="0"/>
    <n v="87"/>
    <b v="1"/>
    <n v="2.1356000000000002"/>
    <n v="122.73563218390805"/>
    <x v="2"/>
    <x v="8"/>
  </r>
  <r>
    <x v="0"/>
    <x v="0"/>
    <s v="USD"/>
    <n v="1450901872"/>
    <n v="1448309872"/>
    <b v="0"/>
    <n v="99"/>
    <b v="1"/>
    <n v="1.2569999999999999"/>
    <n v="190.45454545454547"/>
    <x v="2"/>
    <x v="8"/>
  </r>
  <r>
    <x v="0"/>
    <x v="0"/>
    <s v="USD"/>
    <n v="1437933600"/>
    <n v="1435117889"/>
    <b v="0"/>
    <n v="276"/>
    <b v="1"/>
    <n v="1.0446206037108834"/>
    <n v="109.33695652173913"/>
    <x v="2"/>
    <x v="8"/>
  </r>
  <r>
    <x v="0"/>
    <x v="0"/>
    <s v="USD"/>
    <n v="1440339295"/>
    <n v="1437747295"/>
    <b v="0"/>
    <n v="21"/>
    <b v="1"/>
    <n v="1.0056666666666667"/>
    <n v="143.66666666666666"/>
    <x v="2"/>
    <x v="8"/>
  </r>
  <r>
    <x v="2"/>
    <x v="0"/>
    <s v="USD"/>
    <n v="1415558879"/>
    <n v="1412963279"/>
    <b v="0"/>
    <n v="18"/>
    <b v="0"/>
    <n v="3.058E-2"/>
    <n v="84.944444444444443"/>
    <x v="2"/>
    <x v="8"/>
  </r>
  <r>
    <x v="2"/>
    <x v="0"/>
    <s v="USD"/>
    <n v="1477236559"/>
    <n v="1474644559"/>
    <b v="0"/>
    <n v="9"/>
    <b v="0"/>
    <n v="9.4999999999999998E-3"/>
    <n v="10.555555555555555"/>
    <x v="2"/>
    <x v="8"/>
  </r>
  <r>
    <x v="2"/>
    <x v="0"/>
    <s v="USD"/>
    <n v="1421404247"/>
    <n v="1418812247"/>
    <b v="0"/>
    <n v="4"/>
    <b v="0"/>
    <n v="4.0000000000000001E-3"/>
    <n v="39"/>
    <x v="2"/>
    <x v="8"/>
  </r>
  <r>
    <x v="2"/>
    <x v="8"/>
    <s v="DKK"/>
    <n v="1437250456"/>
    <n v="1434658456"/>
    <b v="0"/>
    <n v="7"/>
    <b v="0"/>
    <n v="3.5000000000000001E-3"/>
    <n v="100"/>
    <x v="2"/>
    <x v="8"/>
  </r>
  <r>
    <x v="2"/>
    <x v="0"/>
    <s v="USD"/>
    <n v="1428940775"/>
    <n v="1426348775"/>
    <b v="0"/>
    <n v="29"/>
    <b v="0"/>
    <n v="7.5333333333333335E-2"/>
    <n v="31.172413793103448"/>
    <x v="2"/>
    <x v="8"/>
  </r>
  <r>
    <x v="2"/>
    <x v="0"/>
    <s v="USD"/>
    <n v="1484327061"/>
    <n v="1479143061"/>
    <b v="0"/>
    <n v="12"/>
    <b v="0"/>
    <n v="0.18640000000000001"/>
    <n v="155.33333333333334"/>
    <x v="2"/>
    <x v="8"/>
  </r>
  <r>
    <x v="2"/>
    <x v="0"/>
    <s v="USD"/>
    <n v="1408305498"/>
    <n v="1405713498"/>
    <b v="0"/>
    <n v="4"/>
    <b v="0"/>
    <n v="4.0000000000000003E-5"/>
    <n v="2"/>
    <x v="2"/>
    <x v="8"/>
  </r>
  <r>
    <x v="2"/>
    <x v="13"/>
    <s v="EUR"/>
    <n v="1477731463"/>
    <n v="1474275463"/>
    <b v="0"/>
    <n v="28"/>
    <b v="0"/>
    <n v="0.1002"/>
    <n v="178.92857142857142"/>
    <x v="2"/>
    <x v="8"/>
  </r>
  <r>
    <x v="2"/>
    <x v="0"/>
    <s v="USD"/>
    <n v="1431374222"/>
    <n v="1427486222"/>
    <b v="0"/>
    <n v="25"/>
    <b v="0"/>
    <n v="4.5600000000000002E-2"/>
    <n v="27.36"/>
    <x v="2"/>
    <x v="8"/>
  </r>
  <r>
    <x v="2"/>
    <x v="11"/>
    <s v="SEK"/>
    <n v="1467817258"/>
    <n v="1465225258"/>
    <b v="0"/>
    <n v="28"/>
    <b v="0"/>
    <n v="0.21507499999999999"/>
    <n v="1536.25"/>
    <x v="2"/>
    <x v="8"/>
  </r>
  <r>
    <x v="2"/>
    <x v="13"/>
    <s v="EUR"/>
    <n v="1466323800"/>
    <n v="1463418120"/>
    <b v="0"/>
    <n v="310"/>
    <b v="0"/>
    <n v="0.29276666666666668"/>
    <n v="84.99677419354839"/>
    <x v="2"/>
    <x v="8"/>
  </r>
  <r>
    <x v="2"/>
    <x v="0"/>
    <s v="USD"/>
    <n v="1421208000"/>
    <n v="1418315852"/>
    <b v="0"/>
    <n v="15"/>
    <b v="0"/>
    <n v="0.39426666666666665"/>
    <n v="788.5333333333333"/>
    <x v="2"/>
    <x v="8"/>
  </r>
  <r>
    <x v="2"/>
    <x v="0"/>
    <s v="USD"/>
    <n v="1420088340"/>
    <n v="1417410964"/>
    <b v="0"/>
    <n v="215"/>
    <b v="0"/>
    <n v="0.21628"/>
    <n v="50.29767441860465"/>
    <x v="2"/>
    <x v="8"/>
  </r>
  <r>
    <x v="2"/>
    <x v="0"/>
    <s v="USD"/>
    <n v="1409602217"/>
    <n v="1405714217"/>
    <b v="0"/>
    <n v="3"/>
    <b v="0"/>
    <n v="2.0500000000000002E-3"/>
    <n v="68.333333333333329"/>
    <x v="2"/>
    <x v="8"/>
  </r>
  <r>
    <x v="2"/>
    <x v="0"/>
    <s v="USD"/>
    <n v="1407811627"/>
    <n v="1402627627"/>
    <b v="0"/>
    <n v="2"/>
    <b v="0"/>
    <n v="2.9999999999999997E-4"/>
    <n v="7.5"/>
    <x v="2"/>
    <x v="8"/>
  </r>
  <r>
    <x v="2"/>
    <x v="0"/>
    <s v="USD"/>
    <n v="1420095540"/>
    <n v="1417558804"/>
    <b v="0"/>
    <n v="26"/>
    <b v="0"/>
    <n v="0.14849999999999999"/>
    <n v="34.269230769230766"/>
    <x v="2"/>
    <x v="8"/>
  </r>
  <r>
    <x v="2"/>
    <x v="5"/>
    <s v="CAD"/>
    <n v="1423333581"/>
    <n v="1420741581"/>
    <b v="0"/>
    <n v="24"/>
    <b v="0"/>
    <n v="1.4710000000000001E-2"/>
    <n v="61.291666666666664"/>
    <x v="2"/>
    <x v="8"/>
  </r>
  <r>
    <x v="2"/>
    <x v="13"/>
    <s v="EUR"/>
    <n v="1467106895"/>
    <n v="1463218895"/>
    <b v="0"/>
    <n v="96"/>
    <b v="0"/>
    <n v="0.25584000000000001"/>
    <n v="133.25"/>
    <x v="2"/>
    <x v="8"/>
  </r>
  <r>
    <x v="2"/>
    <x v="0"/>
    <s v="USD"/>
    <n v="1463821338"/>
    <n v="1461229338"/>
    <b v="0"/>
    <n v="17"/>
    <b v="0"/>
    <n v="3.8206896551724136E-2"/>
    <n v="65.17647058823529"/>
    <x v="2"/>
    <x v="8"/>
  </r>
  <r>
    <x v="2"/>
    <x v="0"/>
    <s v="USD"/>
    <n v="1472920909"/>
    <n v="1467736909"/>
    <b v="0"/>
    <n v="94"/>
    <b v="0"/>
    <n v="0.15485964912280703"/>
    <n v="93.90425531914893"/>
    <x v="2"/>
    <x v="8"/>
  </r>
  <r>
    <x v="2"/>
    <x v="0"/>
    <s v="USD"/>
    <n v="1410955331"/>
    <n v="1407931331"/>
    <b v="0"/>
    <n v="129"/>
    <b v="0"/>
    <n v="0.25912000000000002"/>
    <n v="150.65116279069767"/>
    <x v="2"/>
    <x v="8"/>
  </r>
  <r>
    <x v="2"/>
    <x v="0"/>
    <s v="USD"/>
    <n v="1477509604"/>
    <n v="1474917604"/>
    <b v="0"/>
    <n v="1"/>
    <b v="0"/>
    <n v="4.0000000000000002E-4"/>
    <n v="1"/>
    <x v="2"/>
    <x v="8"/>
  </r>
  <r>
    <x v="2"/>
    <x v="0"/>
    <s v="USD"/>
    <n v="1489512122"/>
    <n v="1486923722"/>
    <b v="0"/>
    <n v="4"/>
    <b v="0"/>
    <n v="1.06E-3"/>
    <n v="13.25"/>
    <x v="2"/>
    <x v="8"/>
  </r>
  <r>
    <x v="2"/>
    <x v="0"/>
    <s v="USD"/>
    <n v="1477949764"/>
    <n v="1474493764"/>
    <b v="0"/>
    <n v="3"/>
    <b v="0"/>
    <n v="8.5142857142857138E-3"/>
    <n v="99.333333333333329"/>
    <x v="2"/>
    <x v="8"/>
  </r>
  <r>
    <x v="2"/>
    <x v="0"/>
    <s v="USD"/>
    <n v="1406257200"/>
    <n v="1403176891"/>
    <b v="0"/>
    <n v="135"/>
    <b v="0"/>
    <n v="7.4837500000000001E-2"/>
    <n v="177.39259259259259"/>
    <x v="2"/>
    <x v="8"/>
  </r>
  <r>
    <x v="2"/>
    <x v="0"/>
    <s v="USD"/>
    <n v="1421095672"/>
    <n v="1417207672"/>
    <b v="0"/>
    <n v="10"/>
    <b v="0"/>
    <n v="0.27650000000000002"/>
    <n v="55.3"/>
    <x v="2"/>
    <x v="8"/>
  </r>
  <r>
    <x v="2"/>
    <x v="13"/>
    <s v="EUR"/>
    <n v="1438618170"/>
    <n v="1436026170"/>
    <b v="0"/>
    <n v="0"/>
    <b v="0"/>
    <n v="0"/>
    <n v="0"/>
    <x v="2"/>
    <x v="8"/>
  </r>
  <r>
    <x v="2"/>
    <x v="14"/>
    <s v="MXN"/>
    <n v="1486317653"/>
    <n v="1481133653"/>
    <b v="0"/>
    <n v="6"/>
    <b v="0"/>
    <n v="3.5499999999999997E-2"/>
    <n v="591.66666666666663"/>
    <x v="2"/>
    <x v="8"/>
  </r>
  <r>
    <x v="2"/>
    <x v="0"/>
    <s v="USD"/>
    <n v="1444876253"/>
    <n v="1442284253"/>
    <b v="0"/>
    <n v="36"/>
    <b v="0"/>
    <n v="0.72989999999999999"/>
    <n v="405.5"/>
    <x v="2"/>
    <x v="8"/>
  </r>
  <r>
    <x v="2"/>
    <x v="0"/>
    <s v="USD"/>
    <n v="1481173140"/>
    <n v="1478016097"/>
    <b v="0"/>
    <n v="336"/>
    <b v="0"/>
    <n v="0.57648750000000004"/>
    <n v="343.14732142857144"/>
    <x v="2"/>
    <x v="8"/>
  </r>
  <r>
    <x v="2"/>
    <x v="0"/>
    <s v="USD"/>
    <n v="1473400800"/>
    <n v="1469718841"/>
    <b v="0"/>
    <n v="34"/>
    <b v="0"/>
    <n v="0.1234"/>
    <n v="72.588235294117652"/>
    <x v="2"/>
    <x v="8"/>
  </r>
  <r>
    <x v="2"/>
    <x v="0"/>
    <s v="USD"/>
    <n v="1435711246"/>
    <n v="1433292046"/>
    <b v="0"/>
    <n v="10"/>
    <b v="0"/>
    <n v="5.1999999999999998E-3"/>
    <n v="26"/>
    <x v="2"/>
    <x v="8"/>
  </r>
  <r>
    <x v="2"/>
    <x v="1"/>
    <s v="GBP"/>
    <n v="1482397263"/>
    <n v="1479805263"/>
    <b v="0"/>
    <n v="201"/>
    <b v="0"/>
    <n v="6.5299999999999997E-2"/>
    <n v="6.4975124378109452"/>
    <x v="2"/>
    <x v="8"/>
  </r>
  <r>
    <x v="2"/>
    <x v="0"/>
    <s v="USD"/>
    <n v="1430421827"/>
    <n v="1427829827"/>
    <b v="0"/>
    <n v="296"/>
    <b v="0"/>
    <n v="0.35338000000000003"/>
    <n v="119.38513513513513"/>
    <x v="2"/>
    <x v="8"/>
  </r>
  <r>
    <x v="2"/>
    <x v="0"/>
    <s v="USD"/>
    <n v="1485964559"/>
    <n v="1483372559"/>
    <b v="0"/>
    <n v="7"/>
    <b v="0"/>
    <n v="3.933333333333333E-3"/>
    <n v="84.285714285714292"/>
    <x v="2"/>
    <x v="8"/>
  </r>
  <r>
    <x v="2"/>
    <x v="0"/>
    <s v="USD"/>
    <n v="1414758620"/>
    <n v="1412166620"/>
    <b v="0"/>
    <n v="7"/>
    <b v="0"/>
    <n v="1.06E-2"/>
    <n v="90.857142857142861"/>
    <x v="2"/>
    <x v="8"/>
  </r>
  <r>
    <x v="2"/>
    <x v="9"/>
    <s v="EUR"/>
    <n v="1406326502"/>
    <n v="1403734502"/>
    <b v="0"/>
    <n v="1"/>
    <b v="0"/>
    <n v="5.7142857142857145E-6"/>
    <n v="1"/>
    <x v="2"/>
    <x v="8"/>
  </r>
  <r>
    <x v="2"/>
    <x v="12"/>
    <s v="EUR"/>
    <n v="1454502789"/>
    <n v="1453206789"/>
    <b v="0"/>
    <n v="114"/>
    <b v="0"/>
    <n v="0.46379999999999999"/>
    <n v="20.342105263157894"/>
    <x v="2"/>
    <x v="8"/>
  </r>
  <r>
    <x v="2"/>
    <x v="0"/>
    <s v="USD"/>
    <n v="1411005600"/>
    <n v="1408141245"/>
    <b v="0"/>
    <n v="29"/>
    <b v="0"/>
    <n v="0.15390000000000001"/>
    <n v="530.68965517241384"/>
    <x v="2"/>
    <x v="8"/>
  </r>
  <r>
    <x v="2"/>
    <x v="0"/>
    <s v="USD"/>
    <n v="1385136000"/>
    <n v="1381923548"/>
    <b v="0"/>
    <n v="890"/>
    <b v="0"/>
    <n v="0.824221076923077"/>
    <n v="120.39184269662923"/>
    <x v="2"/>
    <x v="8"/>
  </r>
  <r>
    <x v="2"/>
    <x v="3"/>
    <s v="EUR"/>
    <n v="1484065881"/>
    <n v="1481473881"/>
    <b v="0"/>
    <n v="31"/>
    <b v="0"/>
    <n v="2.6866666666666667E-2"/>
    <n v="13"/>
    <x v="2"/>
    <x v="8"/>
  </r>
  <r>
    <x v="2"/>
    <x v="1"/>
    <s v="GBP"/>
    <n v="1406130880"/>
    <n v="1403538880"/>
    <b v="0"/>
    <n v="21"/>
    <b v="0"/>
    <n v="0.26600000000000001"/>
    <n v="291.33333333333331"/>
    <x v="2"/>
    <x v="8"/>
  </r>
  <r>
    <x v="2"/>
    <x v="0"/>
    <s v="USD"/>
    <n v="1480011987"/>
    <n v="1477416387"/>
    <b v="0"/>
    <n v="37"/>
    <b v="0"/>
    <n v="0.30813400000000002"/>
    <n v="124.9191891891892"/>
    <x v="2"/>
    <x v="8"/>
  </r>
  <r>
    <x v="2"/>
    <x v="0"/>
    <s v="USD"/>
    <n v="1485905520"/>
    <n v="1481150949"/>
    <b v="0"/>
    <n v="7"/>
    <b v="0"/>
    <n v="5.5800000000000002E-2"/>
    <n v="119.57142857142857"/>
    <x v="2"/>
    <x v="8"/>
  </r>
  <r>
    <x v="2"/>
    <x v="5"/>
    <s v="CAD"/>
    <n v="1487565468"/>
    <n v="1482381468"/>
    <b v="0"/>
    <n v="4"/>
    <b v="0"/>
    <n v="8.7454545454545458E-3"/>
    <n v="120.25"/>
    <x v="2"/>
    <x v="8"/>
  </r>
  <r>
    <x v="2"/>
    <x v="9"/>
    <s v="EUR"/>
    <n v="1484999278"/>
    <n v="1482407278"/>
    <b v="0"/>
    <n v="5"/>
    <b v="0"/>
    <n v="9.7699999999999992E-3"/>
    <n v="195.4"/>
    <x v="2"/>
    <x v="8"/>
  </r>
  <r>
    <x v="2"/>
    <x v="3"/>
    <s v="EUR"/>
    <n v="1481740740"/>
    <n v="1478130783"/>
    <b v="0"/>
    <n v="0"/>
    <b v="0"/>
    <n v="0"/>
    <n v="0"/>
    <x v="2"/>
    <x v="8"/>
  </r>
  <r>
    <x v="2"/>
    <x v="1"/>
    <s v="GBP"/>
    <n v="1483286127"/>
    <n v="1479830127"/>
    <b v="0"/>
    <n v="456"/>
    <b v="0"/>
    <n v="0.78927352941176465"/>
    <n v="117.69868421052631"/>
    <x v="2"/>
    <x v="8"/>
  </r>
  <r>
    <x v="2"/>
    <x v="1"/>
    <s v="GBP"/>
    <n v="1410616600"/>
    <n v="1405432600"/>
    <b v="0"/>
    <n v="369"/>
    <b v="0"/>
    <n v="0.22092500000000001"/>
    <n v="23.948509485094849"/>
    <x v="2"/>
    <x v="8"/>
  </r>
  <r>
    <x v="2"/>
    <x v="0"/>
    <s v="USD"/>
    <n v="1417741159"/>
    <n v="1415149159"/>
    <b v="0"/>
    <n v="2"/>
    <b v="0"/>
    <n v="4.0666666666666663E-3"/>
    <n v="30.5"/>
    <x v="2"/>
    <x v="8"/>
  </r>
  <r>
    <x v="2"/>
    <x v="5"/>
    <s v="CAD"/>
    <n v="1408495440"/>
    <n v="1405640302"/>
    <b v="0"/>
    <n v="0"/>
    <b v="0"/>
    <n v="0"/>
    <n v="0"/>
    <x v="2"/>
    <x v="8"/>
  </r>
  <r>
    <x v="2"/>
    <x v="9"/>
    <s v="EUR"/>
    <n v="1481716868"/>
    <n v="1478257268"/>
    <b v="0"/>
    <n v="338"/>
    <b v="0"/>
    <n v="0.33790999999999999"/>
    <n v="99.973372781065095"/>
    <x v="2"/>
    <x v="8"/>
  </r>
  <r>
    <x v="2"/>
    <x v="0"/>
    <s v="USD"/>
    <n v="1455466832"/>
    <n v="1452874832"/>
    <b v="0"/>
    <n v="4"/>
    <b v="0"/>
    <n v="2.1649484536082476E-3"/>
    <n v="26.25"/>
    <x v="2"/>
    <x v="8"/>
  </r>
  <r>
    <x v="2"/>
    <x v="13"/>
    <s v="EUR"/>
    <n v="1465130532"/>
    <n v="1462538532"/>
    <b v="0"/>
    <n v="1"/>
    <b v="0"/>
    <n v="7.9600000000000001E-3"/>
    <n v="199"/>
    <x v="2"/>
    <x v="8"/>
  </r>
  <r>
    <x v="2"/>
    <x v="0"/>
    <s v="USD"/>
    <n v="1488308082"/>
    <n v="1483124082"/>
    <b v="0"/>
    <n v="28"/>
    <b v="0"/>
    <n v="0.14993333333333334"/>
    <n v="80.321428571428569"/>
    <x v="2"/>
    <x v="8"/>
  </r>
  <r>
    <x v="2"/>
    <x v="0"/>
    <s v="USD"/>
    <n v="1446693040"/>
    <n v="1443233440"/>
    <b v="0"/>
    <n v="12"/>
    <b v="0"/>
    <n v="5.0509090909090906E-2"/>
    <n v="115.75"/>
    <x v="2"/>
    <x v="8"/>
  </r>
  <r>
    <x v="2"/>
    <x v="0"/>
    <s v="USD"/>
    <n v="1417392000"/>
    <n v="1414511307"/>
    <b v="0"/>
    <n v="16"/>
    <b v="0"/>
    <n v="0.10214285714285715"/>
    <n v="44.6875"/>
    <x v="2"/>
    <x v="8"/>
  </r>
  <r>
    <x v="2"/>
    <x v="0"/>
    <s v="USD"/>
    <n v="1409949002"/>
    <n v="1407357002"/>
    <b v="0"/>
    <n v="4"/>
    <b v="0"/>
    <n v="3.0500000000000002E-3"/>
    <n v="76.25"/>
    <x v="2"/>
    <x v="8"/>
  </r>
  <r>
    <x v="2"/>
    <x v="0"/>
    <s v="USD"/>
    <n v="1487397540"/>
    <n v="1484684247"/>
    <b v="0"/>
    <n v="4"/>
    <b v="0"/>
    <n v="7.4999999999999997E-3"/>
    <n v="22.5"/>
    <x v="2"/>
    <x v="8"/>
  </r>
  <r>
    <x v="2"/>
    <x v="0"/>
    <s v="USD"/>
    <n v="1456189076"/>
    <n v="1454979476"/>
    <b v="0"/>
    <n v="10"/>
    <b v="0"/>
    <n v="1.2933333333333333E-2"/>
    <n v="19.399999999999999"/>
    <x v="2"/>
    <x v="8"/>
  </r>
  <r>
    <x v="0"/>
    <x v="0"/>
    <s v="USD"/>
    <n v="1327851291"/>
    <n v="1325432091"/>
    <b v="0"/>
    <n v="41"/>
    <b v="1"/>
    <n v="1.4394736842105262"/>
    <n v="66.707317073170728"/>
    <x v="3"/>
    <x v="9"/>
  </r>
  <r>
    <x v="0"/>
    <x v="0"/>
    <s v="USD"/>
    <n v="1406900607"/>
    <n v="1403012607"/>
    <b v="0"/>
    <n v="119"/>
    <b v="1"/>
    <n v="1.2210975609756098"/>
    <n v="84.142857142857139"/>
    <x v="3"/>
    <x v="9"/>
  </r>
  <r>
    <x v="0"/>
    <x v="0"/>
    <s v="USD"/>
    <n v="1333909178"/>
    <n v="1331320778"/>
    <b v="0"/>
    <n v="153"/>
    <b v="1"/>
    <n v="1.3202400000000001"/>
    <n v="215.72549019607843"/>
    <x v="3"/>
    <x v="9"/>
  </r>
  <r>
    <x v="0"/>
    <x v="0"/>
    <s v="USD"/>
    <n v="1438228740"/>
    <n v="1435606549"/>
    <b v="0"/>
    <n v="100"/>
    <b v="1"/>
    <n v="1.0938000000000001"/>
    <n v="54.69"/>
    <x v="3"/>
    <x v="9"/>
  </r>
  <r>
    <x v="0"/>
    <x v="0"/>
    <s v="USD"/>
    <n v="1309447163"/>
    <n v="1306855163"/>
    <b v="0"/>
    <n v="143"/>
    <b v="1"/>
    <n v="1.0547157142857144"/>
    <n v="51.62944055944056"/>
    <x v="3"/>
    <x v="9"/>
  </r>
  <r>
    <x v="0"/>
    <x v="0"/>
    <s v="USD"/>
    <n v="1450018912"/>
    <n v="1447426912"/>
    <b v="0"/>
    <n v="140"/>
    <b v="1"/>
    <n v="1.0035000000000001"/>
    <n v="143.35714285714286"/>
    <x v="3"/>
    <x v="9"/>
  </r>
  <r>
    <x v="0"/>
    <x v="0"/>
    <s v="USD"/>
    <n v="1365728487"/>
    <n v="1363136487"/>
    <b v="0"/>
    <n v="35"/>
    <b v="1"/>
    <n v="1.014"/>
    <n v="72.428571428571431"/>
    <x v="3"/>
    <x v="9"/>
  </r>
  <r>
    <x v="0"/>
    <x v="0"/>
    <s v="USD"/>
    <n v="1358198400"/>
    <n v="1354580949"/>
    <b v="0"/>
    <n v="149"/>
    <b v="1"/>
    <n v="1.5551428571428572"/>
    <n v="36.530201342281877"/>
    <x v="3"/>
    <x v="9"/>
  </r>
  <r>
    <x v="0"/>
    <x v="0"/>
    <s v="USD"/>
    <n v="1313957157"/>
    <n v="1310069157"/>
    <b v="0"/>
    <n v="130"/>
    <b v="1"/>
    <n v="1.05566"/>
    <n v="60.903461538461535"/>
    <x v="3"/>
    <x v="9"/>
  </r>
  <r>
    <x v="0"/>
    <x v="0"/>
    <s v="USD"/>
    <n v="1348028861"/>
    <n v="1342844861"/>
    <b v="0"/>
    <n v="120"/>
    <b v="1"/>
    <n v="1.3065"/>
    <n v="43.55"/>
    <x v="3"/>
    <x v="9"/>
  </r>
  <r>
    <x v="0"/>
    <x v="0"/>
    <s v="USD"/>
    <n v="1323280391"/>
    <n v="1320688391"/>
    <b v="0"/>
    <n v="265"/>
    <b v="1"/>
    <n v="1.3219000000000001"/>
    <n v="99.766037735849054"/>
    <x v="3"/>
    <x v="9"/>
  </r>
  <r>
    <x v="0"/>
    <x v="0"/>
    <s v="USD"/>
    <n v="1327212000"/>
    <n v="1322852747"/>
    <b v="0"/>
    <n v="71"/>
    <b v="1"/>
    <n v="1.26"/>
    <n v="88.732394366197184"/>
    <x v="3"/>
    <x v="9"/>
  </r>
  <r>
    <x v="0"/>
    <x v="1"/>
    <s v="GBP"/>
    <n v="1380449461"/>
    <n v="1375265461"/>
    <b v="0"/>
    <n v="13"/>
    <b v="1"/>
    <n v="1.6"/>
    <n v="4.9230769230769234"/>
    <x v="3"/>
    <x v="9"/>
  </r>
  <r>
    <x v="0"/>
    <x v="1"/>
    <s v="GBP"/>
    <n v="1387533892"/>
    <n v="1384941892"/>
    <b v="0"/>
    <n v="169"/>
    <b v="1"/>
    <n v="1.2048000000000001"/>
    <n v="17.822485207100591"/>
    <x v="3"/>
    <x v="9"/>
  </r>
  <r>
    <x v="0"/>
    <x v="5"/>
    <s v="CAD"/>
    <n v="1431147600"/>
    <n v="1428465420"/>
    <b v="0"/>
    <n v="57"/>
    <b v="1"/>
    <n v="1.2552941176470589"/>
    <n v="187.19298245614036"/>
    <x v="3"/>
    <x v="9"/>
  </r>
  <r>
    <x v="0"/>
    <x v="0"/>
    <s v="USD"/>
    <n v="1417653540"/>
    <n v="1414975346"/>
    <b v="0"/>
    <n v="229"/>
    <b v="1"/>
    <n v="1.1440638297872341"/>
    <n v="234.80786026200875"/>
    <x v="3"/>
    <x v="9"/>
  </r>
  <r>
    <x v="0"/>
    <x v="0"/>
    <s v="USD"/>
    <n v="1385009940"/>
    <n v="1383327440"/>
    <b v="0"/>
    <n v="108"/>
    <b v="1"/>
    <n v="3.151388888888889"/>
    <n v="105.04629629629629"/>
    <x v="3"/>
    <x v="9"/>
  </r>
  <r>
    <x v="0"/>
    <x v="0"/>
    <s v="USD"/>
    <n v="1392408000"/>
    <n v="1390890987"/>
    <b v="0"/>
    <n v="108"/>
    <b v="1"/>
    <n v="1.224"/>
    <n v="56.666666666666664"/>
    <x v="3"/>
    <x v="9"/>
  </r>
  <r>
    <x v="0"/>
    <x v="0"/>
    <s v="USD"/>
    <n v="1417409940"/>
    <n v="1414765794"/>
    <b v="0"/>
    <n v="41"/>
    <b v="1"/>
    <n v="1.0673333333333332"/>
    <n v="39.048780487804876"/>
    <x v="3"/>
    <x v="9"/>
  </r>
  <r>
    <x v="0"/>
    <x v="0"/>
    <s v="USD"/>
    <n v="1407758629"/>
    <n v="1404907429"/>
    <b v="0"/>
    <n v="139"/>
    <b v="1"/>
    <n v="1.5833333333333333"/>
    <n v="68.345323741007192"/>
    <x v="3"/>
    <x v="9"/>
  </r>
  <r>
    <x v="0"/>
    <x v="0"/>
    <s v="USD"/>
    <n v="1434857482"/>
    <n v="1433647882"/>
    <b v="0"/>
    <n v="19"/>
    <b v="1"/>
    <n v="1.0740000000000001"/>
    <n v="169.57894736842104"/>
    <x v="3"/>
    <x v="9"/>
  </r>
  <r>
    <x v="0"/>
    <x v="0"/>
    <s v="USD"/>
    <n v="1370964806"/>
    <n v="1367940806"/>
    <b v="0"/>
    <n v="94"/>
    <b v="1"/>
    <n v="1.0226"/>
    <n v="141.42340425531913"/>
    <x v="3"/>
    <x v="9"/>
  </r>
  <r>
    <x v="0"/>
    <x v="0"/>
    <s v="USD"/>
    <n v="1395435712"/>
    <n v="1392847312"/>
    <b v="0"/>
    <n v="23"/>
    <b v="1"/>
    <n v="1.1071428571428572"/>
    <n v="67.391304347826093"/>
    <x v="3"/>
    <x v="9"/>
  </r>
  <r>
    <x v="0"/>
    <x v="0"/>
    <s v="USD"/>
    <n v="1334610000"/>
    <n v="1332435685"/>
    <b v="0"/>
    <n v="15"/>
    <b v="1"/>
    <n v="1.48"/>
    <n v="54.266666666666666"/>
    <x v="3"/>
    <x v="9"/>
  </r>
  <r>
    <x v="0"/>
    <x v="0"/>
    <s v="USD"/>
    <n v="1355439503"/>
    <n v="1352847503"/>
    <b v="0"/>
    <n v="62"/>
    <b v="1"/>
    <n v="1.0232000000000001"/>
    <n v="82.516129032258064"/>
    <x v="3"/>
    <x v="9"/>
  </r>
  <r>
    <x v="0"/>
    <x v="0"/>
    <s v="USD"/>
    <n v="1367588645"/>
    <n v="1364996645"/>
    <b v="0"/>
    <n v="74"/>
    <b v="1"/>
    <n v="1.7909909909909909"/>
    <n v="53.729729729729726"/>
    <x v="3"/>
    <x v="9"/>
  </r>
  <r>
    <x v="0"/>
    <x v="0"/>
    <s v="USD"/>
    <n v="1348372740"/>
    <n v="1346806909"/>
    <b v="0"/>
    <n v="97"/>
    <b v="1"/>
    <n v="1.1108135252761968"/>
    <n v="34.206185567010309"/>
    <x v="3"/>
    <x v="9"/>
  </r>
  <r>
    <x v="0"/>
    <x v="9"/>
    <s v="EUR"/>
    <n v="1421319240"/>
    <n v="1418649019"/>
    <b v="0"/>
    <n v="55"/>
    <b v="1"/>
    <n v="1.0004285714285714"/>
    <n v="127.32727272727273"/>
    <x v="3"/>
    <x v="9"/>
  </r>
  <r>
    <x v="0"/>
    <x v="0"/>
    <s v="USD"/>
    <n v="1407701966"/>
    <n v="1405109966"/>
    <b v="0"/>
    <n v="44"/>
    <b v="1"/>
    <n v="1.0024999999999999"/>
    <n v="45.56818181818182"/>
    <x v="3"/>
    <x v="9"/>
  </r>
  <r>
    <x v="0"/>
    <x v="0"/>
    <s v="USD"/>
    <n v="1485642930"/>
    <n v="1483050930"/>
    <b v="0"/>
    <n v="110"/>
    <b v="1"/>
    <n v="1.0556000000000001"/>
    <n v="95.963636363636368"/>
    <x v="3"/>
    <x v="9"/>
  </r>
  <r>
    <x v="0"/>
    <x v="0"/>
    <s v="USD"/>
    <n v="1361739872"/>
    <n v="1359147872"/>
    <b v="0"/>
    <n v="59"/>
    <b v="1"/>
    <n v="1.0258775877587758"/>
    <n v="77.271186440677965"/>
    <x v="3"/>
    <x v="9"/>
  </r>
  <r>
    <x v="0"/>
    <x v="0"/>
    <s v="USD"/>
    <n v="1312470475"/>
    <n v="1308496075"/>
    <b v="0"/>
    <n v="62"/>
    <b v="1"/>
    <n v="1.1850000000000001"/>
    <n v="57.338709677419352"/>
    <x v="3"/>
    <x v="9"/>
  </r>
  <r>
    <x v="0"/>
    <x v="2"/>
    <s v="AUD"/>
    <n v="1476615600"/>
    <n v="1474884417"/>
    <b v="0"/>
    <n v="105"/>
    <b v="1"/>
    <n v="1.117"/>
    <n v="53.19047619047619"/>
    <x v="3"/>
    <x v="9"/>
  </r>
  <r>
    <x v="0"/>
    <x v="0"/>
    <s v="USD"/>
    <n v="1423922991"/>
    <n v="1421330991"/>
    <b v="0"/>
    <n v="26"/>
    <b v="1"/>
    <n v="1.28"/>
    <n v="492.30769230769232"/>
    <x v="3"/>
    <x v="9"/>
  </r>
  <r>
    <x v="0"/>
    <x v="0"/>
    <s v="USD"/>
    <n v="1357408721"/>
    <n v="1354816721"/>
    <b v="0"/>
    <n v="49"/>
    <b v="1"/>
    <n v="1.0375000000000001"/>
    <n v="42.346938775510203"/>
    <x v="3"/>
    <x v="9"/>
  </r>
  <r>
    <x v="0"/>
    <x v="0"/>
    <s v="USD"/>
    <n v="1369010460"/>
    <n v="1366381877"/>
    <b v="0"/>
    <n v="68"/>
    <b v="1"/>
    <n v="1.0190760000000001"/>
    <n v="37.466029411764708"/>
    <x v="3"/>
    <x v="9"/>
  </r>
  <r>
    <x v="0"/>
    <x v="0"/>
    <s v="USD"/>
    <n v="1303147459"/>
    <n v="1297880659"/>
    <b v="0"/>
    <n v="22"/>
    <b v="1"/>
    <n v="1.177142857142857"/>
    <n v="37.454545454545453"/>
    <x v="3"/>
    <x v="9"/>
  </r>
  <r>
    <x v="0"/>
    <x v="0"/>
    <s v="USD"/>
    <n v="1354756714"/>
    <n v="1353547114"/>
    <b v="0"/>
    <n v="18"/>
    <b v="1"/>
    <n v="2.38"/>
    <n v="33.055555555555557"/>
    <x v="3"/>
    <x v="9"/>
  </r>
  <r>
    <x v="0"/>
    <x v="0"/>
    <s v="USD"/>
    <n v="1286568268"/>
    <n v="1283976268"/>
    <b v="0"/>
    <n v="19"/>
    <b v="1"/>
    <n v="1.02"/>
    <n v="134.21052631578948"/>
    <x v="3"/>
    <x v="9"/>
  </r>
  <r>
    <x v="0"/>
    <x v="1"/>
    <s v="GBP"/>
    <n v="1404892539"/>
    <n v="1401436539"/>
    <b v="0"/>
    <n v="99"/>
    <b v="1"/>
    <n v="1.0192000000000001"/>
    <n v="51.474747474747474"/>
    <x v="3"/>
    <x v="9"/>
  </r>
  <r>
    <x v="2"/>
    <x v="0"/>
    <s v="USD"/>
    <n v="1480188013"/>
    <n v="1477592413"/>
    <b v="0"/>
    <n v="0"/>
    <b v="0"/>
    <n v="0"/>
    <n v="0"/>
    <x v="3"/>
    <x v="10"/>
  </r>
  <r>
    <x v="2"/>
    <x v="0"/>
    <s v="USD"/>
    <n v="1391364126"/>
    <n v="1388772126"/>
    <b v="0"/>
    <n v="6"/>
    <b v="0"/>
    <n v="4.7E-2"/>
    <n v="39.166666666666664"/>
    <x v="3"/>
    <x v="10"/>
  </r>
  <r>
    <x v="2"/>
    <x v="14"/>
    <s v="MXN"/>
    <n v="1480831200"/>
    <n v="1479328570"/>
    <b v="0"/>
    <n v="0"/>
    <b v="0"/>
    <n v="0"/>
    <n v="0"/>
    <x v="3"/>
    <x v="10"/>
  </r>
  <r>
    <x v="2"/>
    <x v="1"/>
    <s v="GBP"/>
    <n v="1376563408"/>
    <n v="1373971408"/>
    <b v="0"/>
    <n v="1"/>
    <b v="0"/>
    <n v="1.1655011655011655E-3"/>
    <n v="5"/>
    <x v="3"/>
    <x v="10"/>
  </r>
  <r>
    <x v="2"/>
    <x v="0"/>
    <s v="USD"/>
    <n v="1441858161"/>
    <n v="1439266161"/>
    <b v="0"/>
    <n v="0"/>
    <b v="0"/>
    <n v="0"/>
    <n v="0"/>
    <x v="3"/>
    <x v="10"/>
  </r>
  <r>
    <x v="2"/>
    <x v="0"/>
    <s v="USD"/>
    <n v="1413723684"/>
    <n v="1411131684"/>
    <b v="0"/>
    <n v="44"/>
    <b v="0"/>
    <n v="0.36014285714285715"/>
    <n v="57.295454545454547"/>
    <x v="3"/>
    <x v="10"/>
  </r>
  <r>
    <x v="2"/>
    <x v="5"/>
    <s v="CAD"/>
    <n v="1424112483"/>
    <n v="1421520483"/>
    <b v="0"/>
    <n v="0"/>
    <b v="0"/>
    <n v="0"/>
    <n v="0"/>
    <x v="3"/>
    <x v="10"/>
  </r>
  <r>
    <x v="2"/>
    <x v="0"/>
    <s v="USD"/>
    <n v="1432178810"/>
    <n v="1429586810"/>
    <b v="0"/>
    <n v="3"/>
    <b v="0"/>
    <n v="3.5400000000000001E-2"/>
    <n v="59"/>
    <x v="3"/>
    <x v="10"/>
  </r>
  <r>
    <x v="2"/>
    <x v="0"/>
    <s v="USD"/>
    <n v="1387169890"/>
    <n v="1384577890"/>
    <b v="0"/>
    <n v="0"/>
    <b v="0"/>
    <n v="0"/>
    <n v="0"/>
    <x v="3"/>
    <x v="10"/>
  </r>
  <r>
    <x v="2"/>
    <x v="0"/>
    <s v="USD"/>
    <n v="1388102094"/>
    <n v="1385510094"/>
    <b v="0"/>
    <n v="52"/>
    <b v="0"/>
    <n v="0.41399999999999998"/>
    <n v="31.846153846153847"/>
    <x v="3"/>
    <x v="10"/>
  </r>
  <r>
    <x v="2"/>
    <x v="0"/>
    <s v="USD"/>
    <n v="1361750369"/>
    <n v="1358294369"/>
    <b v="0"/>
    <n v="0"/>
    <b v="0"/>
    <n v="0"/>
    <n v="0"/>
    <x v="3"/>
    <x v="10"/>
  </r>
  <r>
    <x v="2"/>
    <x v="0"/>
    <s v="USD"/>
    <n v="1454183202"/>
    <n v="1449863202"/>
    <b v="0"/>
    <n v="1"/>
    <b v="0"/>
    <n v="2.631578947368421E-4"/>
    <n v="10"/>
    <x v="3"/>
    <x v="10"/>
  </r>
  <r>
    <x v="2"/>
    <x v="0"/>
    <s v="USD"/>
    <n v="1257047940"/>
    <n v="1252718519"/>
    <b v="0"/>
    <n v="1"/>
    <b v="0"/>
    <n v="3.3333333333333333E-2"/>
    <n v="50"/>
    <x v="3"/>
    <x v="10"/>
  </r>
  <r>
    <x v="2"/>
    <x v="1"/>
    <s v="GBP"/>
    <n v="1431298860"/>
    <n v="1428341985"/>
    <b v="0"/>
    <n v="2"/>
    <b v="0"/>
    <n v="8.5129023676509714E-3"/>
    <n v="16"/>
    <x v="3"/>
    <x v="10"/>
  </r>
  <r>
    <x v="2"/>
    <x v="0"/>
    <s v="USD"/>
    <n v="1393181018"/>
    <n v="1390589018"/>
    <b v="0"/>
    <n v="9"/>
    <b v="0"/>
    <n v="0.70199999999999996"/>
    <n v="39"/>
    <x v="3"/>
    <x v="10"/>
  </r>
  <r>
    <x v="2"/>
    <x v="0"/>
    <s v="USD"/>
    <n v="1323998795"/>
    <n v="1321406795"/>
    <b v="0"/>
    <n v="5"/>
    <b v="0"/>
    <n v="1.7000000000000001E-2"/>
    <n v="34"/>
    <x v="3"/>
    <x v="10"/>
  </r>
  <r>
    <x v="2"/>
    <x v="0"/>
    <s v="USD"/>
    <n v="1444539600"/>
    <n v="1441297645"/>
    <b v="0"/>
    <n v="57"/>
    <b v="0"/>
    <n v="0.51400000000000001"/>
    <n v="63.122807017543863"/>
    <x v="3"/>
    <x v="10"/>
  </r>
  <r>
    <x v="2"/>
    <x v="0"/>
    <s v="USD"/>
    <n v="1375313577"/>
    <n v="1372721577"/>
    <b v="0"/>
    <n v="3"/>
    <b v="0"/>
    <n v="7.0000000000000001E-3"/>
    <n v="7"/>
    <x v="3"/>
    <x v="10"/>
  </r>
  <r>
    <x v="2"/>
    <x v="0"/>
    <s v="USD"/>
    <n v="1398876680"/>
    <n v="1396284680"/>
    <b v="0"/>
    <n v="1"/>
    <b v="0"/>
    <n v="4.0000000000000001E-3"/>
    <n v="2"/>
    <x v="3"/>
    <x v="10"/>
  </r>
  <r>
    <x v="2"/>
    <x v="0"/>
    <s v="USD"/>
    <n v="1287115200"/>
    <n v="1284567905"/>
    <b v="0"/>
    <n v="6"/>
    <b v="0"/>
    <n v="2.6666666666666668E-2"/>
    <n v="66.666666666666671"/>
    <x v="3"/>
    <x v="10"/>
  </r>
  <r>
    <x v="0"/>
    <x v="0"/>
    <s v="USD"/>
    <n v="1304439025"/>
    <n v="1301847025"/>
    <b v="0"/>
    <n v="27"/>
    <b v="1"/>
    <n v="1.04"/>
    <n v="38.518518518518519"/>
    <x v="4"/>
    <x v="11"/>
  </r>
  <r>
    <x v="0"/>
    <x v="0"/>
    <s v="USD"/>
    <n v="1370649674"/>
    <n v="1368057674"/>
    <b v="0"/>
    <n v="25"/>
    <b v="1"/>
    <n v="1.3315375"/>
    <n v="42.609200000000001"/>
    <x v="4"/>
    <x v="11"/>
  </r>
  <r>
    <x v="0"/>
    <x v="0"/>
    <s v="USD"/>
    <n v="1345918302"/>
    <n v="1343326302"/>
    <b v="0"/>
    <n v="14"/>
    <b v="1"/>
    <n v="1"/>
    <n v="50"/>
    <x v="4"/>
    <x v="11"/>
  </r>
  <r>
    <x v="0"/>
    <x v="0"/>
    <s v="USD"/>
    <n v="1335564000"/>
    <n v="1332182049"/>
    <b v="0"/>
    <n v="35"/>
    <b v="1"/>
    <n v="1.4813333333333334"/>
    <n v="63.485714285714288"/>
    <x v="4"/>
    <x v="11"/>
  </r>
  <r>
    <x v="0"/>
    <x v="0"/>
    <s v="USD"/>
    <n v="1395023719"/>
    <n v="1391571319"/>
    <b v="0"/>
    <n v="10"/>
    <b v="1"/>
    <n v="1.0249999999999999"/>
    <n v="102.5"/>
    <x v="4"/>
    <x v="11"/>
  </r>
  <r>
    <x v="0"/>
    <x v="0"/>
    <s v="USD"/>
    <n v="1362060915"/>
    <n v="1359468915"/>
    <b v="0"/>
    <n v="29"/>
    <b v="1"/>
    <n v="1.8062799999999999"/>
    <n v="31.142758620689655"/>
    <x v="4"/>
    <x v="11"/>
  </r>
  <r>
    <x v="0"/>
    <x v="0"/>
    <s v="USD"/>
    <n v="1336751220"/>
    <n v="1331774434"/>
    <b v="0"/>
    <n v="44"/>
    <b v="1"/>
    <n v="1.4279999999999999"/>
    <n v="162.27272727272728"/>
    <x v="4"/>
    <x v="11"/>
  </r>
  <r>
    <x v="0"/>
    <x v="0"/>
    <s v="USD"/>
    <n v="1383318226"/>
    <n v="1380726226"/>
    <b v="0"/>
    <n v="17"/>
    <b v="1"/>
    <n v="1.1416666666666666"/>
    <n v="80.588235294117652"/>
    <x v="4"/>
    <x v="11"/>
  </r>
  <r>
    <x v="0"/>
    <x v="0"/>
    <s v="USD"/>
    <n v="1341633540"/>
    <n v="1338336588"/>
    <b v="0"/>
    <n v="34"/>
    <b v="1"/>
    <n v="2.03505"/>
    <n v="59.85441176470588"/>
    <x v="4"/>
    <x v="11"/>
  </r>
  <r>
    <x v="0"/>
    <x v="0"/>
    <s v="USD"/>
    <n v="1358755140"/>
    <n v="1357187280"/>
    <b v="0"/>
    <n v="14"/>
    <b v="1"/>
    <n v="1.0941176470588236"/>
    <n v="132.85714285714286"/>
    <x v="4"/>
    <x v="11"/>
  </r>
  <r>
    <x v="0"/>
    <x v="0"/>
    <s v="USD"/>
    <n v="1359680939"/>
    <n v="1357088939"/>
    <b v="0"/>
    <n v="156"/>
    <b v="1"/>
    <n v="1.443746"/>
    <n v="92.547820512820508"/>
    <x v="4"/>
    <x v="11"/>
  </r>
  <r>
    <x v="0"/>
    <x v="0"/>
    <s v="USD"/>
    <n v="1384322340"/>
    <n v="1381430646"/>
    <b v="0"/>
    <n v="128"/>
    <b v="1"/>
    <n v="1.0386666666666666"/>
    <n v="60.859375"/>
    <x v="4"/>
    <x v="11"/>
  </r>
  <r>
    <x v="0"/>
    <x v="0"/>
    <s v="USD"/>
    <n v="1383861483"/>
    <n v="1381265883"/>
    <b v="0"/>
    <n v="60"/>
    <b v="1"/>
    <n v="1.0044440000000001"/>
    <n v="41.851833333333339"/>
    <x v="4"/>
    <x v="11"/>
  </r>
  <r>
    <x v="0"/>
    <x v="0"/>
    <s v="USD"/>
    <n v="1372827540"/>
    <n v="1371491244"/>
    <b v="0"/>
    <n v="32"/>
    <b v="1"/>
    <n v="1.0277927272727272"/>
    <n v="88.325937499999995"/>
    <x v="4"/>
    <x v="11"/>
  </r>
  <r>
    <x v="0"/>
    <x v="0"/>
    <s v="USD"/>
    <n v="1315242360"/>
    <n v="1310438737"/>
    <b v="0"/>
    <n v="53"/>
    <b v="1"/>
    <n v="1.0531250000000001"/>
    <n v="158.96226415094338"/>
    <x v="4"/>
    <x v="11"/>
  </r>
  <r>
    <x v="0"/>
    <x v="0"/>
    <s v="USD"/>
    <n v="1333774740"/>
    <n v="1330094566"/>
    <b v="0"/>
    <n v="184"/>
    <b v="1"/>
    <n v="1.1178571428571429"/>
    <n v="85.054347826086953"/>
    <x v="4"/>
    <x v="11"/>
  </r>
  <r>
    <x v="0"/>
    <x v="0"/>
    <s v="USD"/>
    <n v="1379279400"/>
    <n v="1376687485"/>
    <b v="0"/>
    <n v="90"/>
    <b v="1"/>
    <n v="1.0135000000000001"/>
    <n v="112.61111111111111"/>
    <x v="4"/>
    <x v="11"/>
  </r>
  <r>
    <x v="0"/>
    <x v="0"/>
    <s v="USD"/>
    <n v="1335672000"/>
    <n v="1332978688"/>
    <b v="0"/>
    <n v="71"/>
    <b v="1"/>
    <n v="1.0753333333333333"/>
    <n v="45.436619718309856"/>
    <x v="4"/>
    <x v="11"/>
  </r>
  <r>
    <x v="0"/>
    <x v="0"/>
    <s v="USD"/>
    <n v="1412086187"/>
    <n v="1409494187"/>
    <b v="0"/>
    <n v="87"/>
    <b v="1"/>
    <n v="1.1488571428571428"/>
    <n v="46.218390804597703"/>
    <x v="4"/>
    <x v="11"/>
  </r>
  <r>
    <x v="0"/>
    <x v="0"/>
    <s v="USD"/>
    <n v="1335542446"/>
    <n v="1332950446"/>
    <b v="0"/>
    <n v="28"/>
    <b v="1"/>
    <n v="1.0002"/>
    <n v="178.60714285714286"/>
    <x v="4"/>
    <x v="11"/>
  </r>
  <r>
    <x v="0"/>
    <x v="1"/>
    <s v="GBP"/>
    <n v="1410431054"/>
    <n v="1407839054"/>
    <b v="0"/>
    <n v="56"/>
    <b v="1"/>
    <n v="1.5213333333333334"/>
    <n v="40.75"/>
    <x v="4"/>
    <x v="11"/>
  </r>
  <r>
    <x v="0"/>
    <x v="0"/>
    <s v="USD"/>
    <n v="1309547120"/>
    <n v="1306955120"/>
    <b v="0"/>
    <n v="51"/>
    <b v="1"/>
    <n v="1.1152149999999998"/>
    <n v="43.733921568627444"/>
    <x v="4"/>
    <x v="11"/>
  </r>
  <r>
    <x v="0"/>
    <x v="0"/>
    <s v="USD"/>
    <n v="1347854700"/>
    <n v="1343867524"/>
    <b v="0"/>
    <n v="75"/>
    <b v="1"/>
    <n v="1.0133333333333334"/>
    <n v="81.066666666666663"/>
    <x v="4"/>
    <x v="11"/>
  </r>
  <r>
    <x v="0"/>
    <x v="0"/>
    <s v="USD"/>
    <n v="1306630800"/>
    <n v="1304376478"/>
    <b v="0"/>
    <n v="38"/>
    <b v="1"/>
    <n v="1.232608695652174"/>
    <n v="74.60526315789474"/>
    <x v="4"/>
    <x v="11"/>
  </r>
  <r>
    <x v="0"/>
    <x v="0"/>
    <s v="USD"/>
    <n v="1311393540"/>
    <n v="1309919526"/>
    <b v="0"/>
    <n v="18"/>
    <b v="1"/>
    <n v="1"/>
    <n v="305.55555555555554"/>
    <x v="4"/>
    <x v="11"/>
  </r>
  <r>
    <x v="0"/>
    <x v="0"/>
    <s v="USD"/>
    <n v="1310857200"/>
    <n v="1306525512"/>
    <b v="0"/>
    <n v="54"/>
    <b v="1"/>
    <n v="1.05"/>
    <n v="58.333333333333336"/>
    <x v="4"/>
    <x v="11"/>
  </r>
  <r>
    <x v="0"/>
    <x v="0"/>
    <s v="USD"/>
    <n v="1315413339"/>
    <n v="1312821339"/>
    <b v="0"/>
    <n v="71"/>
    <b v="1"/>
    <n v="1.0443750000000001"/>
    <n v="117.67605633802818"/>
    <x v="4"/>
    <x v="11"/>
  </r>
  <r>
    <x v="0"/>
    <x v="0"/>
    <s v="USD"/>
    <n v="1488333600"/>
    <n v="1485270311"/>
    <b v="0"/>
    <n v="57"/>
    <b v="1"/>
    <n v="1.05125"/>
    <n v="73.771929824561397"/>
    <x v="4"/>
    <x v="11"/>
  </r>
  <r>
    <x v="0"/>
    <x v="5"/>
    <s v="CAD"/>
    <n v="1419224340"/>
    <n v="1416363886"/>
    <b v="0"/>
    <n v="43"/>
    <b v="1"/>
    <n v="1"/>
    <n v="104.65116279069767"/>
    <x v="4"/>
    <x v="11"/>
  </r>
  <r>
    <x v="0"/>
    <x v="0"/>
    <s v="USD"/>
    <n v="1390161630"/>
    <n v="1387569630"/>
    <b v="0"/>
    <n v="52"/>
    <b v="1"/>
    <n v="1.03775"/>
    <n v="79.82692307692308"/>
    <x v="4"/>
    <x v="11"/>
  </r>
  <r>
    <x v="0"/>
    <x v="0"/>
    <s v="USD"/>
    <n v="1346462462"/>
    <n v="1343870462"/>
    <b v="0"/>
    <n v="27"/>
    <b v="1"/>
    <n v="1.05"/>
    <n v="58.333333333333336"/>
    <x v="4"/>
    <x v="11"/>
  </r>
  <r>
    <x v="0"/>
    <x v="0"/>
    <s v="USD"/>
    <n v="1373475120"/>
    <n v="1371569202"/>
    <b v="0"/>
    <n v="12"/>
    <b v="1"/>
    <n v="1.04"/>
    <n v="86.666666666666671"/>
    <x v="4"/>
    <x v="11"/>
  </r>
  <r>
    <x v="0"/>
    <x v="0"/>
    <s v="USD"/>
    <n v="1362146280"/>
    <n v="1357604752"/>
    <b v="0"/>
    <n v="33"/>
    <b v="1"/>
    <n v="1.5183333333333333"/>
    <n v="27.606060606060606"/>
    <x v="4"/>
    <x v="11"/>
  </r>
  <r>
    <x v="0"/>
    <x v="0"/>
    <s v="USD"/>
    <n v="1342825365"/>
    <n v="1340233365"/>
    <b v="0"/>
    <n v="96"/>
    <b v="1"/>
    <n v="1.59996"/>
    <n v="24.999375000000001"/>
    <x v="4"/>
    <x v="11"/>
  </r>
  <r>
    <x v="0"/>
    <x v="0"/>
    <s v="USD"/>
    <n v="1306865040"/>
    <n v="1305568201"/>
    <b v="0"/>
    <n v="28"/>
    <b v="1"/>
    <n v="1.2729999999999999"/>
    <n v="45.464285714285715"/>
    <x v="4"/>
    <x v="11"/>
  </r>
  <r>
    <x v="0"/>
    <x v="0"/>
    <s v="USD"/>
    <n v="1414879303"/>
    <n v="1412287303"/>
    <b v="0"/>
    <n v="43"/>
    <b v="1"/>
    <n v="1.07"/>
    <n v="99.534883720930239"/>
    <x v="4"/>
    <x v="11"/>
  </r>
  <r>
    <x v="0"/>
    <x v="0"/>
    <s v="USD"/>
    <n v="1365489000"/>
    <n v="1362776043"/>
    <b v="0"/>
    <n v="205"/>
    <b v="1"/>
    <n v="1.1512214285714286"/>
    <n v="39.31"/>
    <x v="4"/>
    <x v="11"/>
  </r>
  <r>
    <x v="0"/>
    <x v="0"/>
    <s v="USD"/>
    <n v="1331441940"/>
    <n v="1326810211"/>
    <b v="0"/>
    <n v="23"/>
    <b v="1"/>
    <n v="1.3711066666666665"/>
    <n v="89.419999999999987"/>
    <x v="4"/>
    <x v="11"/>
  </r>
  <r>
    <x v="0"/>
    <x v="0"/>
    <s v="USD"/>
    <n v="1344358860"/>
    <n v="1343682681"/>
    <b v="0"/>
    <n v="19"/>
    <b v="1"/>
    <n v="1.5571428571428572"/>
    <n v="28.684210526315791"/>
    <x v="4"/>
    <x v="11"/>
  </r>
  <r>
    <x v="0"/>
    <x v="0"/>
    <s v="USD"/>
    <n v="1387601040"/>
    <n v="1386806254"/>
    <b v="0"/>
    <n v="14"/>
    <b v="1"/>
    <n v="1.0874999999999999"/>
    <n v="31.071428571428573"/>
    <x v="4"/>
    <x v="11"/>
  </r>
  <r>
    <x v="0"/>
    <x v="0"/>
    <s v="USD"/>
    <n v="1402290000"/>
    <n v="1399666342"/>
    <b v="0"/>
    <n v="38"/>
    <b v="1"/>
    <n v="1.3405"/>
    <n v="70.55263157894737"/>
    <x v="4"/>
    <x v="11"/>
  </r>
  <r>
    <x v="0"/>
    <x v="0"/>
    <s v="USD"/>
    <n v="1430712060"/>
    <n v="1427753265"/>
    <b v="0"/>
    <n v="78"/>
    <b v="1"/>
    <n v="1"/>
    <n v="224.12820512820514"/>
    <x v="4"/>
    <x v="11"/>
  </r>
  <r>
    <x v="0"/>
    <x v="0"/>
    <s v="USD"/>
    <n v="1349477050"/>
    <n v="1346885050"/>
    <b v="0"/>
    <n v="69"/>
    <b v="1"/>
    <n v="1.1916666666666667"/>
    <n v="51.811594202898547"/>
    <x v="4"/>
    <x v="11"/>
  </r>
  <r>
    <x v="0"/>
    <x v="0"/>
    <s v="USD"/>
    <n v="1427062852"/>
    <n v="1424474452"/>
    <b v="0"/>
    <n v="33"/>
    <b v="1"/>
    <n v="1.7949999999999999"/>
    <n v="43.515151515151516"/>
    <x v="4"/>
    <x v="11"/>
  </r>
  <r>
    <x v="0"/>
    <x v="0"/>
    <s v="USD"/>
    <n v="1271573940"/>
    <n v="1268459318"/>
    <b v="0"/>
    <n v="54"/>
    <b v="1"/>
    <n v="1.3438124999999999"/>
    <n v="39.816666666666663"/>
    <x v="4"/>
    <x v="11"/>
  </r>
  <r>
    <x v="0"/>
    <x v="0"/>
    <s v="USD"/>
    <n v="1351495284"/>
    <n v="1349335284"/>
    <b v="0"/>
    <n v="99"/>
    <b v="1"/>
    <n v="1.0043200000000001"/>
    <n v="126.8080808080808"/>
    <x v="4"/>
    <x v="11"/>
  </r>
  <r>
    <x v="0"/>
    <x v="0"/>
    <s v="USD"/>
    <n v="1332719730"/>
    <n v="1330908930"/>
    <b v="0"/>
    <n v="49"/>
    <b v="1"/>
    <n v="1.0145454545454546"/>
    <n v="113.87755102040816"/>
    <x v="4"/>
    <x v="11"/>
  </r>
  <r>
    <x v="0"/>
    <x v="0"/>
    <s v="USD"/>
    <n v="1329248940"/>
    <n v="1326972107"/>
    <b v="0"/>
    <n v="11"/>
    <b v="1"/>
    <n v="1.0333333333333334"/>
    <n v="28.181818181818183"/>
    <x v="4"/>
    <x v="11"/>
  </r>
  <r>
    <x v="0"/>
    <x v="0"/>
    <s v="USD"/>
    <n v="1340641440"/>
    <n v="1339549982"/>
    <b v="0"/>
    <n v="38"/>
    <b v="1"/>
    <n v="1.07"/>
    <n v="36.60526315789474"/>
    <x v="4"/>
    <x v="11"/>
  </r>
  <r>
    <x v="0"/>
    <x v="1"/>
    <s v="GBP"/>
    <n v="1468437240"/>
    <n v="1463253240"/>
    <b v="0"/>
    <n v="16"/>
    <b v="1"/>
    <n v="1.04"/>
    <n v="32.5"/>
    <x v="4"/>
    <x v="11"/>
  </r>
  <r>
    <x v="0"/>
    <x v="0"/>
    <s v="USD"/>
    <n v="1363952225"/>
    <n v="1361363825"/>
    <b v="0"/>
    <n v="32"/>
    <b v="1"/>
    <n v="1.0783333333333334"/>
    <n v="60.65625"/>
    <x v="4"/>
    <x v="11"/>
  </r>
  <r>
    <x v="0"/>
    <x v="0"/>
    <s v="USD"/>
    <n v="1335540694"/>
    <n v="1332948694"/>
    <b v="0"/>
    <n v="20"/>
    <b v="1"/>
    <n v="2.3333333333333335"/>
    <n v="175"/>
    <x v="4"/>
    <x v="11"/>
  </r>
  <r>
    <x v="0"/>
    <x v="0"/>
    <s v="USD"/>
    <n v="1327133580"/>
    <n v="1321978335"/>
    <b v="0"/>
    <n v="154"/>
    <b v="1"/>
    <n v="1.0060706666666666"/>
    <n v="97.993896103896105"/>
    <x v="4"/>
    <x v="11"/>
  </r>
  <r>
    <x v="0"/>
    <x v="0"/>
    <s v="USD"/>
    <n v="1397941475"/>
    <n v="1395349475"/>
    <b v="0"/>
    <n v="41"/>
    <b v="1"/>
    <n v="1.0166666666666666"/>
    <n v="148.78048780487805"/>
    <x v="4"/>
    <x v="11"/>
  </r>
  <r>
    <x v="0"/>
    <x v="0"/>
    <s v="USD"/>
    <n v="1372651140"/>
    <n v="1369770292"/>
    <b v="0"/>
    <n v="75"/>
    <b v="1"/>
    <n v="1.3101818181818181"/>
    <n v="96.08"/>
    <x v="4"/>
    <x v="11"/>
  </r>
  <r>
    <x v="0"/>
    <x v="0"/>
    <s v="USD"/>
    <n v="1337396400"/>
    <n v="1333709958"/>
    <b v="0"/>
    <n v="40"/>
    <b v="1"/>
    <n v="1.1725000000000001"/>
    <n v="58.625"/>
    <x v="4"/>
    <x v="11"/>
  </r>
  <r>
    <x v="0"/>
    <x v="0"/>
    <s v="USD"/>
    <n v="1381108918"/>
    <n v="1378516918"/>
    <b v="0"/>
    <n v="46"/>
    <b v="1"/>
    <n v="1.009304"/>
    <n v="109.70695652173914"/>
    <x v="4"/>
    <x v="11"/>
  </r>
  <r>
    <x v="0"/>
    <x v="0"/>
    <s v="USD"/>
    <n v="1398988662"/>
    <n v="1396396662"/>
    <b v="0"/>
    <n v="62"/>
    <b v="1"/>
    <n v="1.218"/>
    <n v="49.112903225806448"/>
    <x v="4"/>
    <x v="11"/>
  </r>
  <r>
    <x v="0"/>
    <x v="0"/>
    <s v="USD"/>
    <n v="1326835985"/>
    <n v="1324243985"/>
    <b v="0"/>
    <n v="61"/>
    <b v="1"/>
    <n v="1.454"/>
    <n v="47.672131147540981"/>
    <x v="4"/>
    <x v="11"/>
  </r>
  <r>
    <x v="0"/>
    <x v="0"/>
    <s v="USD"/>
    <n v="1348337956"/>
    <n v="1345745956"/>
    <b v="0"/>
    <n v="96"/>
    <b v="1"/>
    <n v="1.166166"/>
    <n v="60.737812499999997"/>
    <x v="4"/>
    <x v="11"/>
  </r>
  <r>
    <x v="0"/>
    <x v="0"/>
    <s v="USD"/>
    <n v="1474694787"/>
    <n v="1472102787"/>
    <b v="0"/>
    <n v="190"/>
    <b v="1"/>
    <n v="1.2041660000000001"/>
    <n v="63.37715789473684"/>
    <x v="4"/>
    <x v="12"/>
  </r>
  <r>
    <x v="0"/>
    <x v="0"/>
    <s v="USD"/>
    <n v="1415653663"/>
    <n v="1413058063"/>
    <b v="1"/>
    <n v="94"/>
    <b v="1"/>
    <n v="1.0132000000000001"/>
    <n v="53.893617021276597"/>
    <x v="4"/>
    <x v="12"/>
  </r>
  <r>
    <x v="0"/>
    <x v="5"/>
    <s v="CAD"/>
    <n v="1381723140"/>
    <n v="1378735983"/>
    <b v="1"/>
    <n v="39"/>
    <b v="1"/>
    <n v="1.0431999999999999"/>
    <n v="66.871794871794876"/>
    <x v="4"/>
    <x v="12"/>
  </r>
  <r>
    <x v="0"/>
    <x v="0"/>
    <s v="USD"/>
    <n v="1481184000"/>
    <n v="1479708680"/>
    <b v="0"/>
    <n v="127"/>
    <b v="1"/>
    <n v="2.6713333333333331"/>
    <n v="63.102362204724407"/>
    <x v="4"/>
    <x v="12"/>
  </r>
  <r>
    <x v="0"/>
    <x v="0"/>
    <s v="USD"/>
    <n v="1414817940"/>
    <n v="1411489552"/>
    <b v="1"/>
    <n v="159"/>
    <b v="1"/>
    <n v="1.9413333333333334"/>
    <n v="36.628930817610062"/>
    <x v="4"/>
    <x v="12"/>
  </r>
  <r>
    <x v="0"/>
    <x v="0"/>
    <s v="USD"/>
    <n v="1473047940"/>
    <n v="1469595396"/>
    <b v="0"/>
    <n v="177"/>
    <b v="1"/>
    <n v="1.203802"/>
    <n v="34.005706214689269"/>
    <x v="4"/>
    <x v="12"/>
  </r>
  <r>
    <x v="0"/>
    <x v="1"/>
    <s v="GBP"/>
    <n v="1394460000"/>
    <n v="1393233855"/>
    <b v="0"/>
    <n v="47"/>
    <b v="1"/>
    <n v="1.2200090909090908"/>
    <n v="28.553404255319148"/>
    <x v="4"/>
    <x v="12"/>
  </r>
  <r>
    <x v="0"/>
    <x v="0"/>
    <s v="USD"/>
    <n v="1436555376"/>
    <n v="1433963376"/>
    <b v="0"/>
    <n v="1"/>
    <b v="1"/>
    <n v="1"/>
    <n v="10"/>
    <x v="4"/>
    <x v="12"/>
  </r>
  <r>
    <x v="0"/>
    <x v="0"/>
    <s v="USD"/>
    <n v="1429038033"/>
    <n v="1426446033"/>
    <b v="0"/>
    <n v="16"/>
    <b v="1"/>
    <n v="1"/>
    <n v="18.75"/>
    <x v="4"/>
    <x v="12"/>
  </r>
  <r>
    <x v="0"/>
    <x v="0"/>
    <s v="USD"/>
    <n v="1426473264"/>
    <n v="1424057664"/>
    <b v="0"/>
    <n v="115"/>
    <b v="1"/>
    <n v="1.1990000000000001"/>
    <n v="41.704347826086959"/>
    <x v="4"/>
    <x v="12"/>
  </r>
  <r>
    <x v="0"/>
    <x v="0"/>
    <s v="USD"/>
    <n v="1461560340"/>
    <n v="1458762717"/>
    <b v="0"/>
    <n v="133"/>
    <b v="1"/>
    <n v="1.55175"/>
    <n v="46.669172932330824"/>
    <x v="4"/>
    <x v="12"/>
  </r>
  <r>
    <x v="0"/>
    <x v="6"/>
    <s v="EUR"/>
    <n v="1469994300"/>
    <n v="1464815253"/>
    <b v="0"/>
    <n v="70"/>
    <b v="1"/>
    <n v="1.3045"/>
    <n v="37.271428571428572"/>
    <x v="4"/>
    <x v="12"/>
  </r>
  <r>
    <x v="0"/>
    <x v="0"/>
    <s v="USD"/>
    <n v="1477342800"/>
    <n v="1476386395"/>
    <b v="0"/>
    <n v="62"/>
    <b v="1"/>
    <n v="1.0497142857142858"/>
    <n v="59.258064516129032"/>
    <x v="4"/>
    <x v="12"/>
  </r>
  <r>
    <x v="0"/>
    <x v="0"/>
    <s v="USD"/>
    <n v="1424116709"/>
    <n v="1421524709"/>
    <b v="0"/>
    <n v="10"/>
    <b v="1"/>
    <n v="1"/>
    <n v="30"/>
    <x v="4"/>
    <x v="12"/>
  </r>
  <r>
    <x v="0"/>
    <x v="0"/>
    <s v="USD"/>
    <n v="1482901546"/>
    <n v="1480309546"/>
    <b v="0"/>
    <n v="499"/>
    <b v="1"/>
    <n v="1.1822050359712231"/>
    <n v="65.8623246492986"/>
    <x v="4"/>
    <x v="12"/>
  </r>
  <r>
    <x v="0"/>
    <x v="0"/>
    <s v="USD"/>
    <n v="1469329217"/>
    <n v="1466737217"/>
    <b v="0"/>
    <n v="47"/>
    <b v="1"/>
    <n v="1.0344827586206897"/>
    <n v="31.914893617021278"/>
    <x v="4"/>
    <x v="12"/>
  </r>
  <r>
    <x v="0"/>
    <x v="12"/>
    <s v="EUR"/>
    <n v="1477422000"/>
    <n v="1472282956"/>
    <b v="0"/>
    <n v="28"/>
    <b v="1"/>
    <n v="2.1800000000000002"/>
    <n v="19.464285714285715"/>
    <x v="4"/>
    <x v="12"/>
  </r>
  <r>
    <x v="0"/>
    <x v="3"/>
    <s v="EUR"/>
    <n v="1448463431"/>
    <n v="1444831031"/>
    <b v="0"/>
    <n v="24"/>
    <b v="1"/>
    <n v="1"/>
    <n v="50"/>
    <x v="4"/>
    <x v="12"/>
  </r>
  <r>
    <x v="0"/>
    <x v="1"/>
    <s v="GBP"/>
    <n v="1429138740"/>
    <n v="1426528418"/>
    <b v="0"/>
    <n v="76"/>
    <b v="1"/>
    <n v="1.4400583333333332"/>
    <n v="22.737763157894737"/>
    <x v="4"/>
    <x v="12"/>
  </r>
  <r>
    <x v="0"/>
    <x v="0"/>
    <s v="USD"/>
    <n v="1433376000"/>
    <n v="1430768468"/>
    <b v="0"/>
    <n v="98"/>
    <b v="1"/>
    <n v="1.0467500000000001"/>
    <n v="42.724489795918366"/>
    <x v="4"/>
    <x v="12"/>
  </r>
  <r>
    <x v="2"/>
    <x v="0"/>
    <s v="USD"/>
    <n v="1385123713"/>
    <n v="1382528113"/>
    <b v="0"/>
    <n v="48"/>
    <b v="0"/>
    <n v="0.18142857142857144"/>
    <n v="52.916666666666664"/>
    <x v="4"/>
    <x v="13"/>
  </r>
  <r>
    <x v="2"/>
    <x v="0"/>
    <s v="USD"/>
    <n v="1474067404"/>
    <n v="1471475404"/>
    <b v="0"/>
    <n v="2"/>
    <b v="0"/>
    <n v="2.2444444444444444E-2"/>
    <n v="50.5"/>
    <x v="4"/>
    <x v="13"/>
  </r>
  <r>
    <x v="2"/>
    <x v="1"/>
    <s v="GBP"/>
    <n v="1384179548"/>
    <n v="1381583948"/>
    <b v="0"/>
    <n v="4"/>
    <b v="0"/>
    <n v="3.3999999999999998E-3"/>
    <n v="42.5"/>
    <x v="4"/>
    <x v="13"/>
  </r>
  <r>
    <x v="2"/>
    <x v="0"/>
    <s v="USD"/>
    <n v="1329014966"/>
    <n v="1326422966"/>
    <b v="0"/>
    <n v="5"/>
    <b v="0"/>
    <n v="4.4999999999999998E-2"/>
    <n v="18"/>
    <x v="4"/>
    <x v="13"/>
  </r>
  <r>
    <x v="2"/>
    <x v="0"/>
    <s v="USD"/>
    <n v="1381917540"/>
    <n v="1379990038"/>
    <b v="0"/>
    <n v="79"/>
    <b v="0"/>
    <n v="0.41538461538461541"/>
    <n v="34.177215189873415"/>
    <x v="4"/>
    <x v="13"/>
  </r>
  <r>
    <x v="2"/>
    <x v="0"/>
    <s v="USD"/>
    <n v="1358361197"/>
    <n v="1353177197"/>
    <b v="0"/>
    <n v="2"/>
    <b v="0"/>
    <n v="2.0454545454545454E-2"/>
    <n v="22.5"/>
    <x v="4"/>
    <x v="13"/>
  </r>
  <r>
    <x v="2"/>
    <x v="0"/>
    <s v="USD"/>
    <n v="1425136200"/>
    <n v="1421853518"/>
    <b v="0"/>
    <n v="11"/>
    <b v="0"/>
    <n v="0.18285714285714286"/>
    <n v="58.18181818181818"/>
    <x v="4"/>
    <x v="13"/>
  </r>
  <r>
    <x v="2"/>
    <x v="0"/>
    <s v="USD"/>
    <n v="1259643540"/>
    <n v="1254450706"/>
    <b v="0"/>
    <n v="11"/>
    <b v="0"/>
    <n v="0.2402"/>
    <n v="109.18181818181819"/>
    <x v="4"/>
    <x v="13"/>
  </r>
  <r>
    <x v="2"/>
    <x v="0"/>
    <s v="USD"/>
    <n v="1389055198"/>
    <n v="1386463198"/>
    <b v="0"/>
    <n v="1"/>
    <b v="0"/>
    <n v="1.1111111111111111E-3"/>
    <n v="50"/>
    <x v="4"/>
    <x v="13"/>
  </r>
  <r>
    <x v="2"/>
    <x v="0"/>
    <s v="USD"/>
    <n v="1365448657"/>
    <n v="1362860257"/>
    <b v="0"/>
    <n v="3"/>
    <b v="0"/>
    <n v="0.11818181818181818"/>
    <n v="346.66666666666669"/>
    <x v="4"/>
    <x v="13"/>
  </r>
  <r>
    <x v="2"/>
    <x v="1"/>
    <s v="GBP"/>
    <n v="1377995523"/>
    <n v="1375403523"/>
    <b v="0"/>
    <n v="5"/>
    <b v="0"/>
    <n v="3.0999999999999999E-3"/>
    <n v="12.4"/>
    <x v="4"/>
    <x v="13"/>
  </r>
  <r>
    <x v="2"/>
    <x v="0"/>
    <s v="USD"/>
    <n v="1385735295"/>
    <n v="1383139695"/>
    <b v="0"/>
    <n v="12"/>
    <b v="0"/>
    <n v="5.4166666666666669E-2"/>
    <n v="27.083333333333332"/>
    <x v="4"/>
    <x v="13"/>
  </r>
  <r>
    <x v="2"/>
    <x v="0"/>
    <s v="USD"/>
    <n v="1299786527"/>
    <n v="1295898527"/>
    <b v="0"/>
    <n v="2"/>
    <b v="0"/>
    <n v="8.1250000000000003E-3"/>
    <n v="32.5"/>
    <x v="4"/>
    <x v="13"/>
  </r>
  <r>
    <x v="2"/>
    <x v="0"/>
    <s v="USD"/>
    <n v="1352610040"/>
    <n v="1349150440"/>
    <b v="0"/>
    <n v="5"/>
    <b v="0"/>
    <n v="1.2857142857142857E-2"/>
    <n v="9"/>
    <x v="4"/>
    <x v="13"/>
  </r>
  <r>
    <x v="2"/>
    <x v="0"/>
    <s v="USD"/>
    <n v="1367676034"/>
    <n v="1365084034"/>
    <b v="0"/>
    <n v="21"/>
    <b v="0"/>
    <n v="0.24333333333333335"/>
    <n v="34.761904761904759"/>
    <x v="4"/>
    <x v="13"/>
  </r>
  <r>
    <x v="2"/>
    <x v="0"/>
    <s v="USD"/>
    <n v="1442856131"/>
    <n v="1441128131"/>
    <b v="0"/>
    <n v="0"/>
    <b v="0"/>
    <n v="0"/>
    <n v="0"/>
    <x v="4"/>
    <x v="13"/>
  </r>
  <r>
    <x v="2"/>
    <x v="1"/>
    <s v="GBP"/>
    <n v="1359978927"/>
    <n v="1357127727"/>
    <b v="0"/>
    <n v="45"/>
    <b v="0"/>
    <n v="0.40799492385786801"/>
    <n v="28.577777777777779"/>
    <x v="4"/>
    <x v="13"/>
  </r>
  <r>
    <x v="2"/>
    <x v="0"/>
    <s v="USD"/>
    <n v="1387479360"/>
    <n v="1384887360"/>
    <b v="0"/>
    <n v="29"/>
    <b v="0"/>
    <n v="0.67549999999999999"/>
    <n v="46.586206896551722"/>
    <x v="4"/>
    <x v="13"/>
  </r>
  <r>
    <x v="2"/>
    <x v="0"/>
    <s v="USD"/>
    <n v="1293082524"/>
    <n v="1290490524"/>
    <b v="0"/>
    <n v="2"/>
    <b v="0"/>
    <n v="1.2999999999999999E-2"/>
    <n v="32.5"/>
    <x v="4"/>
    <x v="13"/>
  </r>
  <r>
    <x v="2"/>
    <x v="0"/>
    <s v="USD"/>
    <n v="1338321305"/>
    <n v="1336506905"/>
    <b v="0"/>
    <n v="30"/>
    <b v="0"/>
    <n v="0.30666666666666664"/>
    <n v="21.466666666666665"/>
    <x v="4"/>
    <x v="13"/>
  </r>
  <r>
    <x v="2"/>
    <x v="0"/>
    <s v="USD"/>
    <n v="1351582938"/>
    <n v="1348731738"/>
    <b v="0"/>
    <n v="8"/>
    <b v="0"/>
    <n v="2.9894179894179893E-2"/>
    <n v="14.125"/>
    <x v="4"/>
    <x v="14"/>
  </r>
  <r>
    <x v="2"/>
    <x v="0"/>
    <s v="USD"/>
    <n v="1326520886"/>
    <n v="1322632886"/>
    <b v="0"/>
    <n v="1"/>
    <b v="0"/>
    <n v="8.0000000000000002E-3"/>
    <n v="30"/>
    <x v="4"/>
    <x v="14"/>
  </r>
  <r>
    <x v="2"/>
    <x v="0"/>
    <s v="USD"/>
    <n v="1315341550"/>
    <n v="1312490350"/>
    <b v="0"/>
    <n v="14"/>
    <b v="0"/>
    <n v="0.20133333333333334"/>
    <n v="21.571428571428573"/>
    <x v="4"/>
    <x v="14"/>
  </r>
  <r>
    <x v="2"/>
    <x v="0"/>
    <s v="USD"/>
    <n v="1456957635"/>
    <n v="1451773635"/>
    <b v="0"/>
    <n v="24"/>
    <b v="0"/>
    <n v="0.4002"/>
    <n v="83.375"/>
    <x v="4"/>
    <x v="14"/>
  </r>
  <r>
    <x v="2"/>
    <x v="0"/>
    <s v="USD"/>
    <n v="1336789860"/>
    <n v="1331666146"/>
    <b v="0"/>
    <n v="2"/>
    <b v="0"/>
    <n v="0.01"/>
    <n v="10"/>
    <x v="4"/>
    <x v="14"/>
  </r>
  <r>
    <x v="2"/>
    <x v="0"/>
    <s v="USD"/>
    <n v="1483137311"/>
    <n v="1481322911"/>
    <b v="0"/>
    <n v="21"/>
    <b v="0"/>
    <n v="0.75"/>
    <n v="35.714285714285715"/>
    <x v="4"/>
    <x v="14"/>
  </r>
  <r>
    <x v="2"/>
    <x v="0"/>
    <s v="USD"/>
    <n v="1473972813"/>
    <n v="1471812813"/>
    <b v="0"/>
    <n v="7"/>
    <b v="0"/>
    <n v="0.41"/>
    <n v="29.285714285714285"/>
    <x v="4"/>
    <x v="14"/>
  </r>
  <r>
    <x v="2"/>
    <x v="0"/>
    <s v="USD"/>
    <n v="1338159655"/>
    <n v="1335567655"/>
    <b v="0"/>
    <n v="0"/>
    <b v="0"/>
    <n v="0"/>
    <n v="0"/>
    <x v="4"/>
    <x v="14"/>
  </r>
  <r>
    <x v="2"/>
    <x v="0"/>
    <s v="USD"/>
    <n v="1314856800"/>
    <n v="1311789885"/>
    <b v="0"/>
    <n v="4"/>
    <b v="0"/>
    <n v="7.1999999999999995E-2"/>
    <n v="18"/>
    <x v="4"/>
    <x v="14"/>
  </r>
  <r>
    <x v="2"/>
    <x v="0"/>
    <s v="USD"/>
    <n v="1412534943"/>
    <n v="1409942943"/>
    <b v="0"/>
    <n v="32"/>
    <b v="0"/>
    <n v="9.4412800000000005E-2"/>
    <n v="73.760000000000005"/>
    <x v="4"/>
    <x v="14"/>
  </r>
  <r>
    <x v="2"/>
    <x v="0"/>
    <s v="USD"/>
    <n v="1385055979"/>
    <n v="1382460379"/>
    <b v="0"/>
    <n v="4"/>
    <b v="0"/>
    <n v="4.1666666666666664E-2"/>
    <n v="31.25"/>
    <x v="4"/>
    <x v="14"/>
  </r>
  <r>
    <x v="2"/>
    <x v="0"/>
    <s v="USD"/>
    <n v="1408581930"/>
    <n v="1405989930"/>
    <b v="0"/>
    <n v="9"/>
    <b v="0"/>
    <n v="3.2500000000000001E-2"/>
    <n v="28.888888888888889"/>
    <x v="4"/>
    <x v="14"/>
  </r>
  <r>
    <x v="2"/>
    <x v="0"/>
    <s v="USD"/>
    <n v="1280635200"/>
    <n v="1273121283"/>
    <b v="0"/>
    <n v="17"/>
    <b v="0"/>
    <n v="0.40749999999999997"/>
    <n v="143.8235294117647"/>
    <x v="4"/>
    <x v="14"/>
  </r>
  <r>
    <x v="2"/>
    <x v="0"/>
    <s v="USD"/>
    <n v="1427920363"/>
    <n v="1425331963"/>
    <b v="0"/>
    <n v="5"/>
    <b v="0"/>
    <n v="0.1"/>
    <n v="40"/>
    <x v="4"/>
    <x v="14"/>
  </r>
  <r>
    <x v="2"/>
    <x v="0"/>
    <s v="USD"/>
    <n v="1465169610"/>
    <n v="1462577610"/>
    <b v="0"/>
    <n v="53"/>
    <b v="0"/>
    <n v="0.39169999999999999"/>
    <n v="147.81132075471697"/>
    <x v="4"/>
    <x v="14"/>
  </r>
  <r>
    <x v="2"/>
    <x v="0"/>
    <s v="USD"/>
    <n v="1287975829"/>
    <n v="1284087829"/>
    <b v="0"/>
    <n v="7"/>
    <b v="0"/>
    <n v="2.4375000000000001E-2"/>
    <n v="27.857142857142858"/>
    <x v="4"/>
    <x v="14"/>
  </r>
  <r>
    <x v="2"/>
    <x v="0"/>
    <s v="USD"/>
    <n v="1440734400"/>
    <n v="1438549026"/>
    <b v="0"/>
    <n v="72"/>
    <b v="0"/>
    <n v="0.4"/>
    <n v="44.444444444444443"/>
    <x v="4"/>
    <x v="14"/>
  </r>
  <r>
    <x v="2"/>
    <x v="0"/>
    <s v="USD"/>
    <n v="1354123908"/>
    <n v="1351528308"/>
    <b v="0"/>
    <n v="0"/>
    <b v="0"/>
    <n v="0"/>
    <n v="0"/>
    <x v="4"/>
    <x v="14"/>
  </r>
  <r>
    <x v="2"/>
    <x v="0"/>
    <s v="USD"/>
    <n v="1326651110"/>
    <n v="1322763110"/>
    <b v="0"/>
    <n v="2"/>
    <b v="0"/>
    <n v="2.8000000000000001E-2"/>
    <n v="35"/>
    <x v="4"/>
    <x v="14"/>
  </r>
  <r>
    <x v="2"/>
    <x v="0"/>
    <s v="USD"/>
    <n v="1306549362"/>
    <n v="1302661362"/>
    <b v="0"/>
    <n v="8"/>
    <b v="0"/>
    <n v="0.37333333333333335"/>
    <n v="35"/>
    <x v="4"/>
    <x v="14"/>
  </r>
  <r>
    <x v="2"/>
    <x v="0"/>
    <s v="USD"/>
    <n v="1459365802"/>
    <n v="1456777402"/>
    <b v="0"/>
    <n v="2"/>
    <b v="0"/>
    <n v="4.1999999999999997E-3"/>
    <n v="10.5"/>
    <x v="4"/>
    <x v="13"/>
  </r>
  <r>
    <x v="2"/>
    <x v="0"/>
    <s v="USD"/>
    <n v="1276024260"/>
    <n v="1272050914"/>
    <b v="0"/>
    <n v="0"/>
    <b v="0"/>
    <n v="0"/>
    <n v="0"/>
    <x v="4"/>
    <x v="13"/>
  </r>
  <r>
    <x v="2"/>
    <x v="0"/>
    <s v="USD"/>
    <n v="1409412600"/>
    <n v="1404947422"/>
    <b v="0"/>
    <n v="3"/>
    <b v="0"/>
    <n v="3.0000000000000001E-3"/>
    <n v="30"/>
    <x v="4"/>
    <x v="13"/>
  </r>
  <r>
    <x v="2"/>
    <x v="0"/>
    <s v="USD"/>
    <n v="1348367100"/>
    <n v="1346180780"/>
    <b v="0"/>
    <n v="4"/>
    <b v="0"/>
    <n v="3.2000000000000001E-2"/>
    <n v="40"/>
    <x v="4"/>
    <x v="13"/>
  </r>
  <r>
    <x v="2"/>
    <x v="0"/>
    <s v="USD"/>
    <n v="1451786137"/>
    <n v="1449194137"/>
    <b v="0"/>
    <n v="3"/>
    <b v="0"/>
    <n v="3.0200000000000001E-3"/>
    <n v="50.333333333333336"/>
    <x v="4"/>
    <x v="13"/>
  </r>
  <r>
    <x v="2"/>
    <x v="0"/>
    <s v="USD"/>
    <n v="1295847926"/>
    <n v="1290663926"/>
    <b v="0"/>
    <n v="6"/>
    <b v="0"/>
    <n v="3.0153846153846153E-2"/>
    <n v="32.666666666666664"/>
    <x v="4"/>
    <x v="13"/>
  </r>
  <r>
    <x v="2"/>
    <x v="0"/>
    <s v="USD"/>
    <n v="1394681590"/>
    <n v="1392093190"/>
    <b v="0"/>
    <n v="0"/>
    <b v="0"/>
    <n v="0"/>
    <n v="0"/>
    <x v="4"/>
    <x v="13"/>
  </r>
  <r>
    <x v="2"/>
    <x v="0"/>
    <s v="USD"/>
    <n v="1315715823"/>
    <n v="1313123823"/>
    <b v="0"/>
    <n v="0"/>
    <b v="0"/>
    <n v="0"/>
    <n v="0"/>
    <x v="4"/>
    <x v="13"/>
  </r>
  <r>
    <x v="2"/>
    <x v="0"/>
    <s v="USD"/>
    <n v="1280206740"/>
    <n v="1276283655"/>
    <b v="0"/>
    <n v="0"/>
    <b v="0"/>
    <n v="0"/>
    <n v="0"/>
    <x v="4"/>
    <x v="13"/>
  </r>
  <r>
    <x v="2"/>
    <x v="0"/>
    <s v="USD"/>
    <n v="1343016000"/>
    <n v="1340296440"/>
    <b v="0"/>
    <n v="8"/>
    <b v="0"/>
    <n v="3.2500000000000001E-2"/>
    <n v="65"/>
    <x v="4"/>
    <x v="13"/>
  </r>
  <r>
    <x v="2"/>
    <x v="1"/>
    <s v="GBP"/>
    <n v="1488546319"/>
    <n v="1483362319"/>
    <b v="0"/>
    <n v="5"/>
    <b v="0"/>
    <n v="0.22363636363636363"/>
    <n v="24.6"/>
    <x v="4"/>
    <x v="13"/>
  </r>
  <r>
    <x v="2"/>
    <x v="0"/>
    <s v="USD"/>
    <n v="1390522045"/>
    <n v="1388707645"/>
    <b v="0"/>
    <n v="0"/>
    <b v="0"/>
    <n v="0"/>
    <n v="0"/>
    <x v="4"/>
    <x v="13"/>
  </r>
  <r>
    <x v="2"/>
    <x v="0"/>
    <s v="USD"/>
    <n v="1355197047"/>
    <n v="1350009447"/>
    <b v="0"/>
    <n v="2"/>
    <b v="0"/>
    <n v="8.5714285714285719E-3"/>
    <n v="15"/>
    <x v="4"/>
    <x v="13"/>
  </r>
  <r>
    <x v="2"/>
    <x v="0"/>
    <s v="USD"/>
    <n v="1336188019"/>
    <n v="1333596019"/>
    <b v="0"/>
    <n v="24"/>
    <b v="0"/>
    <n v="6.6066666666666662E-2"/>
    <n v="82.583333333333329"/>
    <x v="4"/>
    <x v="13"/>
  </r>
  <r>
    <x v="2"/>
    <x v="0"/>
    <s v="USD"/>
    <n v="1345918747"/>
    <n v="1343326747"/>
    <b v="0"/>
    <n v="0"/>
    <b v="0"/>
    <n v="0"/>
    <n v="0"/>
    <x v="4"/>
    <x v="13"/>
  </r>
  <r>
    <x v="2"/>
    <x v="0"/>
    <s v="USD"/>
    <n v="1330577940"/>
    <n v="1327853914"/>
    <b v="0"/>
    <n v="9"/>
    <b v="0"/>
    <n v="5.7692307692307696E-2"/>
    <n v="41.666666666666664"/>
    <x v="4"/>
    <x v="13"/>
  </r>
  <r>
    <x v="2"/>
    <x v="0"/>
    <s v="USD"/>
    <n v="1287723600"/>
    <n v="1284409734"/>
    <b v="0"/>
    <n v="0"/>
    <b v="0"/>
    <n v="0"/>
    <n v="0"/>
    <x v="4"/>
    <x v="13"/>
  </r>
  <r>
    <x v="2"/>
    <x v="0"/>
    <s v="USD"/>
    <n v="1405305000"/>
    <n v="1402612730"/>
    <b v="0"/>
    <n v="1"/>
    <b v="0"/>
    <n v="6.0000000000000001E-3"/>
    <n v="30"/>
    <x v="4"/>
    <x v="13"/>
  </r>
  <r>
    <x v="2"/>
    <x v="1"/>
    <s v="GBP"/>
    <n v="1417474761"/>
    <n v="1414879161"/>
    <b v="0"/>
    <n v="10"/>
    <b v="0"/>
    <n v="5.0256410256410255E-2"/>
    <n v="19.600000000000001"/>
    <x v="4"/>
    <x v="13"/>
  </r>
  <r>
    <x v="2"/>
    <x v="0"/>
    <s v="USD"/>
    <n v="1355930645"/>
    <n v="1352906645"/>
    <b v="0"/>
    <n v="1"/>
    <b v="0"/>
    <n v="5.0000000000000001E-3"/>
    <n v="100"/>
    <x v="4"/>
    <x v="13"/>
  </r>
  <r>
    <x v="2"/>
    <x v="0"/>
    <s v="USD"/>
    <n v="1384448822"/>
    <n v="1381853222"/>
    <b v="0"/>
    <n v="0"/>
    <b v="0"/>
    <n v="0"/>
    <n v="0"/>
    <x v="4"/>
    <x v="13"/>
  </r>
  <r>
    <x v="2"/>
    <x v="0"/>
    <s v="USD"/>
    <n v="1323666376"/>
    <n v="1320033976"/>
    <b v="0"/>
    <n v="20"/>
    <b v="0"/>
    <n v="0.309"/>
    <n v="231.75"/>
    <x v="4"/>
    <x v="13"/>
  </r>
  <r>
    <x v="2"/>
    <x v="0"/>
    <s v="USD"/>
    <n v="1412167393"/>
    <n v="1409143393"/>
    <b v="0"/>
    <n v="30"/>
    <b v="0"/>
    <n v="0.21037037037037037"/>
    <n v="189.33333333333334"/>
    <x v="4"/>
    <x v="13"/>
  </r>
  <r>
    <x v="2"/>
    <x v="0"/>
    <s v="USD"/>
    <n v="1416614523"/>
    <n v="1414018923"/>
    <b v="0"/>
    <n v="6"/>
    <b v="0"/>
    <n v="2.1999999999999999E-2"/>
    <n v="55"/>
    <x v="4"/>
    <x v="13"/>
  </r>
  <r>
    <x v="2"/>
    <x v="0"/>
    <s v="USD"/>
    <n v="1360795069"/>
    <n v="1358203069"/>
    <b v="0"/>
    <n v="15"/>
    <b v="0"/>
    <n v="0.109"/>
    <n v="21.8"/>
    <x v="4"/>
    <x v="13"/>
  </r>
  <r>
    <x v="2"/>
    <x v="0"/>
    <s v="USD"/>
    <n v="1385590111"/>
    <n v="1382994511"/>
    <b v="0"/>
    <n v="5"/>
    <b v="0"/>
    <n v="2.6666666666666668E-2"/>
    <n v="32"/>
    <x v="4"/>
    <x v="13"/>
  </r>
  <r>
    <x v="2"/>
    <x v="0"/>
    <s v="USD"/>
    <n v="1278628800"/>
    <n v="1276043330"/>
    <b v="0"/>
    <n v="0"/>
    <b v="0"/>
    <n v="0"/>
    <n v="0"/>
    <x v="4"/>
    <x v="13"/>
  </r>
  <r>
    <x v="2"/>
    <x v="0"/>
    <s v="USD"/>
    <n v="1337024695"/>
    <n v="1334432695"/>
    <b v="0"/>
    <n v="0"/>
    <b v="0"/>
    <n v="0"/>
    <n v="0"/>
    <x v="4"/>
    <x v="13"/>
  </r>
  <r>
    <x v="2"/>
    <x v="0"/>
    <s v="USD"/>
    <n v="1353196800"/>
    <n v="1348864913"/>
    <b v="0"/>
    <n v="28"/>
    <b v="0"/>
    <n v="0.10862068965517241"/>
    <n v="56.25"/>
    <x v="4"/>
    <x v="13"/>
  </r>
  <r>
    <x v="2"/>
    <x v="0"/>
    <s v="USD"/>
    <n v="1333946569"/>
    <n v="1331358169"/>
    <b v="0"/>
    <n v="0"/>
    <b v="0"/>
    <n v="0"/>
    <n v="0"/>
    <x v="4"/>
    <x v="13"/>
  </r>
  <r>
    <x v="2"/>
    <x v="0"/>
    <s v="USD"/>
    <n v="1277501520"/>
    <n v="1273874306"/>
    <b v="0"/>
    <n v="5"/>
    <b v="0"/>
    <n v="0.38333333333333336"/>
    <n v="69"/>
    <x v="4"/>
    <x v="13"/>
  </r>
  <r>
    <x v="2"/>
    <x v="1"/>
    <s v="GBP"/>
    <n v="1395007200"/>
    <n v="1392021502"/>
    <b v="0"/>
    <n v="7"/>
    <b v="0"/>
    <n v="6.5500000000000003E-2"/>
    <n v="18.714285714285715"/>
    <x v="4"/>
    <x v="13"/>
  </r>
  <r>
    <x v="2"/>
    <x v="0"/>
    <s v="USD"/>
    <n v="1363990545"/>
    <n v="1360106145"/>
    <b v="0"/>
    <n v="30"/>
    <b v="0"/>
    <n v="0.14536842105263159"/>
    <n v="46.033333333333331"/>
    <x v="4"/>
    <x v="13"/>
  </r>
  <r>
    <x v="2"/>
    <x v="0"/>
    <s v="USD"/>
    <n v="1399867409"/>
    <n v="1394683409"/>
    <b v="0"/>
    <n v="2"/>
    <b v="0"/>
    <n v="0.06"/>
    <n v="60"/>
    <x v="4"/>
    <x v="13"/>
  </r>
  <r>
    <x v="2"/>
    <x v="5"/>
    <s v="CAD"/>
    <n v="1399183200"/>
    <n v="1396633284"/>
    <b v="0"/>
    <n v="30"/>
    <b v="0"/>
    <n v="0.30399999999999999"/>
    <n v="50.666666666666664"/>
    <x v="4"/>
    <x v="13"/>
  </r>
  <r>
    <x v="2"/>
    <x v="0"/>
    <s v="USD"/>
    <n v="1454054429"/>
    <n v="1451462429"/>
    <b v="0"/>
    <n v="2"/>
    <b v="0"/>
    <n v="1.4285714285714285E-2"/>
    <n v="25"/>
    <x v="4"/>
    <x v="13"/>
  </r>
  <r>
    <x v="2"/>
    <x v="0"/>
    <s v="USD"/>
    <n v="1326916800"/>
    <n v="1323131689"/>
    <b v="0"/>
    <n v="0"/>
    <b v="0"/>
    <n v="0"/>
    <n v="0"/>
    <x v="4"/>
    <x v="13"/>
  </r>
  <r>
    <x v="2"/>
    <x v="0"/>
    <s v="USD"/>
    <n v="1383509357"/>
    <n v="1380913757"/>
    <b v="0"/>
    <n v="2"/>
    <b v="0"/>
    <n v="1.1428571428571429E-2"/>
    <n v="20"/>
    <x v="4"/>
    <x v="13"/>
  </r>
  <r>
    <x v="2"/>
    <x v="0"/>
    <s v="USD"/>
    <n v="1346585448"/>
    <n v="1343993448"/>
    <b v="0"/>
    <n v="1"/>
    <b v="0"/>
    <n v="3.5714285714285713E-3"/>
    <n v="25"/>
    <x v="4"/>
    <x v="13"/>
  </r>
  <r>
    <x v="2"/>
    <x v="0"/>
    <s v="USD"/>
    <n v="1372622280"/>
    <n v="1369246738"/>
    <b v="0"/>
    <n v="2"/>
    <b v="0"/>
    <n v="1.4545454545454545E-2"/>
    <n v="20"/>
    <x v="4"/>
    <x v="13"/>
  </r>
  <r>
    <x v="2"/>
    <x v="0"/>
    <s v="USD"/>
    <n v="1439251926"/>
    <n v="1435363926"/>
    <b v="0"/>
    <n v="14"/>
    <b v="0"/>
    <n v="0.17155555555555554"/>
    <n v="110.28571428571429"/>
    <x v="2"/>
    <x v="8"/>
  </r>
  <r>
    <x v="2"/>
    <x v="0"/>
    <s v="USD"/>
    <n v="1486693145"/>
    <n v="1484101145"/>
    <b v="0"/>
    <n v="31"/>
    <b v="0"/>
    <n v="2.3220000000000001E-2"/>
    <n v="37.451612903225808"/>
    <x v="2"/>
    <x v="8"/>
  </r>
  <r>
    <x v="2"/>
    <x v="0"/>
    <s v="USD"/>
    <n v="1455826460"/>
    <n v="1452716060"/>
    <b v="0"/>
    <n v="16"/>
    <b v="0"/>
    <n v="8.9066666666666669E-2"/>
    <n v="41.75"/>
    <x v="2"/>
    <x v="8"/>
  </r>
  <r>
    <x v="2"/>
    <x v="0"/>
    <s v="USD"/>
    <n v="1480438905"/>
    <n v="1477843305"/>
    <b v="0"/>
    <n v="12"/>
    <b v="0"/>
    <n v="9.633333333333334E-2"/>
    <n v="24.083333333333332"/>
    <x v="2"/>
    <x v="8"/>
  </r>
  <r>
    <x v="2"/>
    <x v="0"/>
    <s v="USD"/>
    <n v="1460988000"/>
    <n v="1458050450"/>
    <b v="0"/>
    <n v="96"/>
    <b v="0"/>
    <n v="0.13325999999999999"/>
    <n v="69.40625"/>
    <x v="2"/>
    <x v="8"/>
  </r>
  <r>
    <x v="2"/>
    <x v="6"/>
    <s v="EUR"/>
    <n v="1487462340"/>
    <n v="1482958626"/>
    <b v="0"/>
    <n v="16"/>
    <b v="0"/>
    <n v="2.4840000000000001E-2"/>
    <n v="155.25"/>
    <x v="2"/>
    <x v="8"/>
  </r>
  <r>
    <x v="2"/>
    <x v="0"/>
    <s v="USD"/>
    <n v="1473444048"/>
    <n v="1470852048"/>
    <b v="0"/>
    <n v="5"/>
    <b v="0"/>
    <n v="1.9066666666666666E-2"/>
    <n v="57.2"/>
    <x v="2"/>
    <x v="8"/>
  </r>
  <r>
    <x v="2"/>
    <x v="0"/>
    <s v="USD"/>
    <n v="1467312306"/>
    <n v="1462128306"/>
    <b v="0"/>
    <n v="0"/>
    <b v="0"/>
    <n v="0"/>
    <n v="0"/>
    <x v="2"/>
    <x v="8"/>
  </r>
  <r>
    <x v="2"/>
    <x v="9"/>
    <s v="EUR"/>
    <n v="1457812364"/>
    <n v="1455220364"/>
    <b v="0"/>
    <n v="8"/>
    <b v="0"/>
    <n v="0.12"/>
    <n v="60"/>
    <x v="2"/>
    <x v="8"/>
  </r>
  <r>
    <x v="2"/>
    <x v="12"/>
    <s v="EUR"/>
    <n v="1456016576"/>
    <n v="1450832576"/>
    <b v="0"/>
    <n v="7"/>
    <b v="0"/>
    <n v="1.3650000000000001E-2"/>
    <n v="39"/>
    <x v="2"/>
    <x v="8"/>
  </r>
  <r>
    <x v="2"/>
    <x v="5"/>
    <s v="CAD"/>
    <n v="1453053661"/>
    <n v="1450461661"/>
    <b v="0"/>
    <n v="24"/>
    <b v="0"/>
    <n v="0.28039999999999998"/>
    <n v="58.416666666666664"/>
    <x v="2"/>
    <x v="8"/>
  </r>
  <r>
    <x v="2"/>
    <x v="0"/>
    <s v="USD"/>
    <n v="1465054872"/>
    <n v="1461166872"/>
    <b v="0"/>
    <n v="121"/>
    <b v="0"/>
    <n v="0.38390000000000002"/>
    <n v="158.63636363636363"/>
    <x v="2"/>
    <x v="8"/>
  </r>
  <r>
    <x v="2"/>
    <x v="0"/>
    <s v="USD"/>
    <n v="1479483812"/>
    <n v="1476888212"/>
    <b v="0"/>
    <n v="196"/>
    <b v="0"/>
    <n v="0.39942857142857141"/>
    <n v="99.857142857142861"/>
    <x v="2"/>
    <x v="8"/>
  </r>
  <r>
    <x v="2"/>
    <x v="0"/>
    <s v="USD"/>
    <n v="1422158199"/>
    <n v="1419566199"/>
    <b v="0"/>
    <n v="5"/>
    <b v="0"/>
    <n v="8.3999999999999995E-3"/>
    <n v="25.2"/>
    <x v="2"/>
    <x v="8"/>
  </r>
  <r>
    <x v="2"/>
    <x v="0"/>
    <s v="USD"/>
    <n v="1440100839"/>
    <n v="1436472039"/>
    <b v="0"/>
    <n v="73"/>
    <b v="0"/>
    <n v="0.43406666666666666"/>
    <n v="89.191780821917803"/>
    <x v="2"/>
    <x v="8"/>
  </r>
  <r>
    <x v="2"/>
    <x v="0"/>
    <s v="USD"/>
    <n v="1473750300"/>
    <n v="1470294300"/>
    <b v="0"/>
    <n v="93"/>
    <b v="0"/>
    <n v="5.6613333333333335E-2"/>
    <n v="182.6236559139785"/>
    <x v="2"/>
    <x v="8"/>
  </r>
  <r>
    <x v="2"/>
    <x v="0"/>
    <s v="USD"/>
    <n v="1430081759"/>
    <n v="1424901359"/>
    <b v="0"/>
    <n v="17"/>
    <b v="0"/>
    <n v="1.7219999999999999E-2"/>
    <n v="50.647058823529413"/>
    <x v="2"/>
    <x v="8"/>
  </r>
  <r>
    <x v="2"/>
    <x v="0"/>
    <s v="USD"/>
    <n v="1479392133"/>
    <n v="1476710133"/>
    <b v="0"/>
    <n v="7"/>
    <b v="0"/>
    <n v="1.9416666666666665E-2"/>
    <n v="33.285714285714285"/>
    <x v="2"/>
    <x v="8"/>
  </r>
  <r>
    <x v="2"/>
    <x v="0"/>
    <s v="USD"/>
    <n v="1428641940"/>
    <n v="1426792563"/>
    <b v="0"/>
    <n v="17"/>
    <b v="0"/>
    <n v="0.11328275684711328"/>
    <n v="51.823529411764703"/>
    <x v="2"/>
    <x v="8"/>
  </r>
  <r>
    <x v="2"/>
    <x v="0"/>
    <s v="USD"/>
    <n v="1421640665"/>
    <n v="1419048665"/>
    <b v="0"/>
    <n v="171"/>
    <b v="0"/>
    <n v="0.3886"/>
    <n v="113.62573099415205"/>
    <x v="2"/>
    <x v="8"/>
  </r>
  <r>
    <x v="2"/>
    <x v="0"/>
    <s v="USD"/>
    <n v="1489500155"/>
    <n v="1485874955"/>
    <b v="0"/>
    <n v="188"/>
    <b v="0"/>
    <n v="0.46100628930817611"/>
    <n v="136.46276595744681"/>
    <x v="2"/>
    <x v="8"/>
  </r>
  <r>
    <x v="2"/>
    <x v="0"/>
    <s v="USD"/>
    <n v="1487617200"/>
    <n v="1483634335"/>
    <b v="0"/>
    <n v="110"/>
    <b v="0"/>
    <n v="0.42188421052631581"/>
    <n v="364.35454545454547"/>
    <x v="2"/>
    <x v="8"/>
  </r>
  <r>
    <x v="2"/>
    <x v="0"/>
    <s v="USD"/>
    <n v="1455210353"/>
    <n v="1451927153"/>
    <b v="0"/>
    <n v="37"/>
    <b v="0"/>
    <n v="0.2848"/>
    <n v="19.243243243243242"/>
    <x v="2"/>
    <x v="8"/>
  </r>
  <r>
    <x v="2"/>
    <x v="0"/>
    <s v="USD"/>
    <n v="1476717319"/>
    <n v="1473693319"/>
    <b v="0"/>
    <n v="9"/>
    <b v="0"/>
    <n v="1.0771428571428571E-2"/>
    <n v="41.888888888888886"/>
    <x v="2"/>
    <x v="8"/>
  </r>
  <r>
    <x v="2"/>
    <x v="5"/>
    <s v="CAD"/>
    <n v="1441119919"/>
    <n v="1437663919"/>
    <b v="0"/>
    <n v="29"/>
    <b v="0"/>
    <n v="7.9909090909090902E-3"/>
    <n v="30.310344827586206"/>
    <x v="2"/>
    <x v="8"/>
  </r>
  <r>
    <x v="2"/>
    <x v="0"/>
    <s v="USD"/>
    <n v="1477454340"/>
    <n v="1474676646"/>
    <b v="0"/>
    <n v="6"/>
    <b v="0"/>
    <n v="1.192E-2"/>
    <n v="49.666666666666664"/>
    <x v="2"/>
    <x v="8"/>
  </r>
  <r>
    <x v="2"/>
    <x v="0"/>
    <s v="USD"/>
    <n v="1475766932"/>
    <n v="1473174932"/>
    <b v="0"/>
    <n v="30"/>
    <b v="0"/>
    <n v="0.14799999999999999"/>
    <n v="59.2"/>
    <x v="2"/>
    <x v="8"/>
  </r>
  <r>
    <x v="2"/>
    <x v="0"/>
    <s v="USD"/>
    <n v="1461301574"/>
    <n v="1456121174"/>
    <b v="0"/>
    <n v="81"/>
    <b v="0"/>
    <n v="0.17810000000000001"/>
    <n v="43.97530864197531"/>
    <x v="2"/>
    <x v="8"/>
  </r>
  <r>
    <x v="2"/>
    <x v="0"/>
    <s v="USD"/>
    <n v="1408134034"/>
    <n v="1405542034"/>
    <b v="0"/>
    <n v="4"/>
    <b v="0"/>
    <n v="1.325E-2"/>
    <n v="26.5"/>
    <x v="2"/>
    <x v="8"/>
  </r>
  <r>
    <x v="2"/>
    <x v="14"/>
    <s v="MXN"/>
    <n v="1486624607"/>
    <n v="1483773407"/>
    <b v="0"/>
    <n v="11"/>
    <b v="0"/>
    <n v="0.46666666666666667"/>
    <n v="1272.7272727272727"/>
    <x v="2"/>
    <x v="8"/>
  </r>
  <r>
    <x v="2"/>
    <x v="5"/>
    <s v="CAD"/>
    <n v="1485147540"/>
    <n v="1481951853"/>
    <b v="0"/>
    <n v="14"/>
    <b v="0"/>
    <n v="0.4592"/>
    <n v="164"/>
    <x v="2"/>
    <x v="8"/>
  </r>
  <r>
    <x v="2"/>
    <x v="0"/>
    <s v="USD"/>
    <n v="1433178060"/>
    <n v="1429290060"/>
    <b v="0"/>
    <n v="5"/>
    <b v="0"/>
    <n v="2.2599999999999999E-3"/>
    <n v="45.2"/>
    <x v="2"/>
    <x v="8"/>
  </r>
  <r>
    <x v="2"/>
    <x v="0"/>
    <s v="USD"/>
    <n v="1409813940"/>
    <n v="1407271598"/>
    <b v="0"/>
    <n v="45"/>
    <b v="0"/>
    <n v="0.34625"/>
    <n v="153.88888888888889"/>
    <x v="2"/>
    <x v="8"/>
  </r>
  <r>
    <x v="2"/>
    <x v="0"/>
    <s v="USD"/>
    <n v="1447032093"/>
    <n v="1441844493"/>
    <b v="0"/>
    <n v="8"/>
    <b v="0"/>
    <n v="2.0549999999999999E-2"/>
    <n v="51.375"/>
    <x v="2"/>
    <x v="8"/>
  </r>
  <r>
    <x v="2"/>
    <x v="0"/>
    <s v="USD"/>
    <n v="1458925156"/>
    <n v="1456336756"/>
    <b v="0"/>
    <n v="3"/>
    <b v="0"/>
    <n v="5.5999999999999999E-3"/>
    <n v="93.333333333333329"/>
    <x v="2"/>
    <x v="8"/>
  </r>
  <r>
    <x v="2"/>
    <x v="0"/>
    <s v="USD"/>
    <n v="1467132185"/>
    <n v="1461948185"/>
    <b v="0"/>
    <n v="24"/>
    <b v="0"/>
    <n v="2.6069999999999999E-2"/>
    <n v="108.625"/>
    <x v="2"/>
    <x v="8"/>
  </r>
  <r>
    <x v="2"/>
    <x v="2"/>
    <s v="AUD"/>
    <n v="1439515497"/>
    <n v="1435627497"/>
    <b v="0"/>
    <n v="18"/>
    <b v="0"/>
    <n v="1.9259999999999999E-2"/>
    <n v="160.5"/>
    <x v="2"/>
    <x v="8"/>
  </r>
  <r>
    <x v="2"/>
    <x v="15"/>
    <s v="EUR"/>
    <n v="1456094197"/>
    <n v="1453502197"/>
    <b v="0"/>
    <n v="12"/>
    <b v="0"/>
    <n v="0.33666666666666667"/>
    <n v="75.75"/>
    <x v="2"/>
    <x v="8"/>
  </r>
  <r>
    <x v="2"/>
    <x v="11"/>
    <s v="SEK"/>
    <n v="1456385101"/>
    <n v="1453793101"/>
    <b v="0"/>
    <n v="123"/>
    <b v="0"/>
    <n v="0.5626326718299024"/>
    <n v="790.83739837398377"/>
    <x v="2"/>
    <x v="8"/>
  </r>
  <r>
    <x v="2"/>
    <x v="0"/>
    <s v="USD"/>
    <n v="1466449140"/>
    <n v="1463392828"/>
    <b v="0"/>
    <n v="96"/>
    <b v="0"/>
    <n v="0.82817600000000002"/>
    <n v="301.93916666666667"/>
    <x v="2"/>
    <x v="8"/>
  </r>
  <r>
    <x v="2"/>
    <x v="0"/>
    <s v="USD"/>
    <n v="1417387322"/>
    <n v="1413495722"/>
    <b v="0"/>
    <n v="31"/>
    <b v="0"/>
    <n v="0.14860000000000001"/>
    <n v="47.935483870967744"/>
    <x v="2"/>
    <x v="8"/>
  </r>
  <r>
    <x v="2"/>
    <x v="0"/>
    <s v="USD"/>
    <n v="1407624222"/>
    <n v="1405032222"/>
    <b v="0"/>
    <n v="4"/>
    <b v="0"/>
    <n v="1.2375123751237513E-4"/>
    <n v="2.75"/>
    <x v="2"/>
    <x v="8"/>
  </r>
  <r>
    <x v="2"/>
    <x v="0"/>
    <s v="USD"/>
    <n v="1475431486"/>
    <n v="1472839486"/>
    <b v="0"/>
    <n v="3"/>
    <b v="0"/>
    <n v="1.7142857142857143E-4"/>
    <n v="1"/>
    <x v="2"/>
    <x v="8"/>
  </r>
  <r>
    <x v="2"/>
    <x v="3"/>
    <s v="EUR"/>
    <n v="1471985640"/>
    <n v="1469289685"/>
    <b v="0"/>
    <n v="179"/>
    <b v="0"/>
    <n v="0.2950613611721471"/>
    <n v="171.79329608938548"/>
    <x v="2"/>
    <x v="8"/>
  </r>
  <r>
    <x v="2"/>
    <x v="0"/>
    <s v="USD"/>
    <n v="1427507208"/>
    <n v="1424918808"/>
    <b v="0"/>
    <n v="3"/>
    <b v="0"/>
    <n v="1.06E-2"/>
    <n v="35.333333333333336"/>
    <x v="2"/>
    <x v="8"/>
  </r>
  <r>
    <x v="2"/>
    <x v="12"/>
    <s v="EUR"/>
    <n v="1451602800"/>
    <n v="1449011610"/>
    <b v="0"/>
    <n v="23"/>
    <b v="0"/>
    <n v="6.2933333333333327E-2"/>
    <n v="82.086956521739125"/>
    <x v="2"/>
    <x v="8"/>
  </r>
  <r>
    <x v="2"/>
    <x v="1"/>
    <s v="GBP"/>
    <n v="1452384000"/>
    <n v="1447698300"/>
    <b v="0"/>
    <n v="23"/>
    <b v="0"/>
    <n v="0.1275"/>
    <n v="110.8695652173913"/>
    <x v="2"/>
    <x v="8"/>
  </r>
  <r>
    <x v="2"/>
    <x v="9"/>
    <s v="EUR"/>
    <n v="1403507050"/>
    <n v="1400051050"/>
    <b v="0"/>
    <n v="41"/>
    <b v="0"/>
    <n v="0.13220000000000001"/>
    <n v="161.21951219512195"/>
    <x v="2"/>
    <x v="8"/>
  </r>
  <r>
    <x v="2"/>
    <x v="13"/>
    <s v="EUR"/>
    <n v="1475310825"/>
    <n v="1472718825"/>
    <b v="0"/>
    <n v="0"/>
    <b v="0"/>
    <n v="0"/>
    <n v="0"/>
    <x v="2"/>
    <x v="8"/>
  </r>
  <r>
    <x v="2"/>
    <x v="0"/>
    <s v="USD"/>
    <n v="1475101495"/>
    <n v="1472509495"/>
    <b v="0"/>
    <n v="32"/>
    <b v="0"/>
    <n v="0.16769999999999999"/>
    <n v="52.40625"/>
    <x v="2"/>
    <x v="8"/>
  </r>
  <r>
    <x v="2"/>
    <x v="0"/>
    <s v="USD"/>
    <n v="1409770164"/>
    <n v="1407178164"/>
    <b v="0"/>
    <n v="2"/>
    <b v="0"/>
    <n v="1.0399999999999999E-3"/>
    <n v="13"/>
    <x v="2"/>
    <x v="8"/>
  </r>
  <r>
    <x v="2"/>
    <x v="1"/>
    <s v="GBP"/>
    <n v="1468349460"/>
    <n v="1466186988"/>
    <b v="0"/>
    <n v="7"/>
    <b v="0"/>
    <n v="4.24E-2"/>
    <n v="30.285714285714285"/>
    <x v="2"/>
    <x v="8"/>
  </r>
  <r>
    <x v="2"/>
    <x v="0"/>
    <s v="USD"/>
    <n v="1462655519"/>
    <n v="1457475119"/>
    <b v="0"/>
    <n v="4"/>
    <b v="0"/>
    <n v="4.6699999999999997E-3"/>
    <n v="116.75"/>
    <x v="2"/>
    <x v="8"/>
  </r>
  <r>
    <x v="2"/>
    <x v="0"/>
    <s v="USD"/>
    <n v="1478926800"/>
    <n v="1476054568"/>
    <b v="0"/>
    <n v="196"/>
    <b v="0"/>
    <n v="0.25087142857142858"/>
    <n v="89.59693877551021"/>
    <x v="2"/>
    <x v="8"/>
  </r>
  <r>
    <x v="2"/>
    <x v="0"/>
    <s v="USD"/>
    <n v="1417388340"/>
    <n v="1412835530"/>
    <b v="0"/>
    <n v="11"/>
    <b v="0"/>
    <n v="2.3345000000000001E-2"/>
    <n v="424.45454545454544"/>
    <x v="2"/>
    <x v="8"/>
  </r>
  <r>
    <x v="2"/>
    <x v="0"/>
    <s v="USD"/>
    <n v="1417276800"/>
    <n v="1415140480"/>
    <b v="0"/>
    <n v="9"/>
    <b v="0"/>
    <n v="7.2599999999999998E-2"/>
    <n v="80.666666666666671"/>
    <x v="2"/>
    <x v="8"/>
  </r>
  <r>
    <x v="2"/>
    <x v="0"/>
    <s v="USD"/>
    <n v="1406474820"/>
    <n v="1403902060"/>
    <b v="0"/>
    <n v="5"/>
    <b v="0"/>
    <n v="1.6250000000000001E-2"/>
    <n v="13"/>
    <x v="2"/>
    <x v="8"/>
  </r>
  <r>
    <x v="2"/>
    <x v="0"/>
    <s v="USD"/>
    <n v="1417145297"/>
    <n v="1414549697"/>
    <b v="0"/>
    <n v="8"/>
    <b v="0"/>
    <n v="1.2999999999999999E-2"/>
    <n v="8.125"/>
    <x v="2"/>
    <x v="8"/>
  </r>
  <r>
    <x v="2"/>
    <x v="5"/>
    <s v="CAD"/>
    <n v="1447909401"/>
    <n v="1444017801"/>
    <b v="0"/>
    <n v="229"/>
    <b v="0"/>
    <n v="0.58558333333333334"/>
    <n v="153.42794759825327"/>
    <x v="2"/>
    <x v="8"/>
  </r>
  <r>
    <x v="2"/>
    <x v="5"/>
    <s v="CAD"/>
    <n v="1415865720"/>
    <n v="1413270690"/>
    <b v="0"/>
    <n v="40"/>
    <b v="0"/>
    <n v="7.7886666666666673E-2"/>
    <n v="292.07499999999999"/>
    <x v="2"/>
    <x v="8"/>
  </r>
  <r>
    <x v="1"/>
    <x v="0"/>
    <s v="USD"/>
    <n v="1489537560"/>
    <n v="1484357160"/>
    <b v="0"/>
    <n v="6"/>
    <b v="0"/>
    <n v="2.2157147647256063E-2"/>
    <n v="3304"/>
    <x v="2"/>
    <x v="8"/>
  </r>
  <r>
    <x v="1"/>
    <x v="1"/>
    <s v="GBP"/>
    <n v="1485796613"/>
    <n v="1481908613"/>
    <b v="0"/>
    <n v="4"/>
    <b v="0"/>
    <n v="1.04"/>
    <n v="1300"/>
    <x v="2"/>
    <x v="8"/>
  </r>
  <r>
    <x v="1"/>
    <x v="0"/>
    <s v="USD"/>
    <n v="1450331940"/>
    <n v="1447777514"/>
    <b v="0"/>
    <n v="22"/>
    <b v="0"/>
    <n v="0.29602960296029601"/>
    <n v="134.54545454545453"/>
    <x v="2"/>
    <x v="8"/>
  </r>
  <r>
    <x v="1"/>
    <x v="6"/>
    <s v="EUR"/>
    <n v="1489680061"/>
    <n v="1487091661"/>
    <b v="0"/>
    <n v="15"/>
    <b v="0"/>
    <n v="0.16055"/>
    <n v="214.06666666666666"/>
    <x v="2"/>
    <x v="8"/>
  </r>
  <r>
    <x v="1"/>
    <x v="0"/>
    <s v="USD"/>
    <n v="1455814827"/>
    <n v="1453222827"/>
    <b v="0"/>
    <n v="95"/>
    <b v="0"/>
    <n v="0.82208000000000003"/>
    <n v="216.33684210526314"/>
    <x v="2"/>
    <x v="8"/>
  </r>
  <r>
    <x v="1"/>
    <x v="0"/>
    <s v="USD"/>
    <n v="1446217183"/>
    <n v="1443538783"/>
    <b v="0"/>
    <n v="161"/>
    <b v="0"/>
    <n v="0.75051000000000001"/>
    <n v="932.31055900621118"/>
    <x v="2"/>
    <x v="8"/>
  </r>
  <r>
    <x v="1"/>
    <x v="0"/>
    <s v="USD"/>
    <n v="1418368260"/>
    <n v="1417654672"/>
    <b v="0"/>
    <n v="8"/>
    <b v="0"/>
    <n v="5.8500000000000003E-2"/>
    <n v="29.25"/>
    <x v="2"/>
    <x v="8"/>
  </r>
  <r>
    <x v="1"/>
    <x v="0"/>
    <s v="USD"/>
    <n v="1481727623"/>
    <n v="1478095223"/>
    <b v="0"/>
    <n v="76"/>
    <b v="0"/>
    <n v="0.44319999999999998"/>
    <n v="174.94736842105263"/>
    <x v="2"/>
    <x v="8"/>
  </r>
  <r>
    <x v="1"/>
    <x v="14"/>
    <s v="MXN"/>
    <n v="1482953115"/>
    <n v="1480361115"/>
    <b v="0"/>
    <n v="1"/>
    <b v="0"/>
    <n v="2.6737967914438501E-3"/>
    <n v="250"/>
    <x v="2"/>
    <x v="8"/>
  </r>
  <r>
    <x v="1"/>
    <x v="0"/>
    <s v="USD"/>
    <n v="1466346646"/>
    <n v="1463754646"/>
    <b v="0"/>
    <n v="101"/>
    <b v="0"/>
    <n v="0.1313"/>
    <n v="65"/>
    <x v="2"/>
    <x v="8"/>
  </r>
  <r>
    <x v="1"/>
    <x v="0"/>
    <s v="USD"/>
    <n v="1473044340"/>
    <n v="1468180462"/>
    <b v="0"/>
    <n v="4"/>
    <b v="0"/>
    <n v="1.9088937093275488E-3"/>
    <n v="55"/>
    <x v="2"/>
    <x v="8"/>
  </r>
  <r>
    <x v="1"/>
    <x v="0"/>
    <s v="USD"/>
    <n v="1418938395"/>
    <n v="1415050395"/>
    <b v="0"/>
    <n v="1"/>
    <b v="0"/>
    <n v="3.7499999999999999E-3"/>
    <n v="75"/>
    <x v="2"/>
    <x v="8"/>
  </r>
  <r>
    <x v="1"/>
    <x v="0"/>
    <s v="USD"/>
    <n v="1485254052"/>
    <n v="1481366052"/>
    <b v="0"/>
    <n v="775"/>
    <b v="0"/>
    <n v="215.35021"/>
    <n v="1389.3561935483872"/>
    <x v="2"/>
    <x v="8"/>
  </r>
  <r>
    <x v="1"/>
    <x v="0"/>
    <s v="USD"/>
    <n v="1451419200"/>
    <n v="1449000056"/>
    <b v="0"/>
    <n v="90"/>
    <b v="0"/>
    <n v="0.34527999999999998"/>
    <n v="95.911111111111111"/>
    <x v="2"/>
    <x v="8"/>
  </r>
  <r>
    <x v="1"/>
    <x v="0"/>
    <s v="USD"/>
    <n v="1420070615"/>
    <n v="1415750615"/>
    <b v="0"/>
    <n v="16"/>
    <b v="0"/>
    <n v="0.30599999999999999"/>
    <n v="191.25"/>
    <x v="2"/>
    <x v="8"/>
  </r>
  <r>
    <x v="1"/>
    <x v="16"/>
    <s v="CHF"/>
    <n v="1448489095"/>
    <n v="1445893495"/>
    <b v="0"/>
    <n v="6"/>
    <b v="0"/>
    <n v="2.6666666666666668E-2"/>
    <n v="40"/>
    <x v="2"/>
    <x v="8"/>
  </r>
  <r>
    <x v="1"/>
    <x v="0"/>
    <s v="USD"/>
    <n v="1459992856"/>
    <n v="1456108456"/>
    <b v="0"/>
    <n v="38"/>
    <b v="0"/>
    <n v="2.8420000000000001E-2"/>
    <n v="74.78947368421052"/>
    <x v="2"/>
    <x v="8"/>
  </r>
  <r>
    <x v="1"/>
    <x v="0"/>
    <s v="USD"/>
    <n v="1448125935"/>
    <n v="1444666335"/>
    <b v="0"/>
    <n v="355"/>
    <b v="0"/>
    <n v="0.22878799999999999"/>
    <n v="161.11830985915492"/>
    <x v="2"/>
    <x v="8"/>
  </r>
  <r>
    <x v="1"/>
    <x v="0"/>
    <s v="USD"/>
    <n v="1468496933"/>
    <n v="1465904933"/>
    <b v="0"/>
    <n v="7"/>
    <b v="0"/>
    <n v="3.1050000000000001E-2"/>
    <n v="88.714285714285708"/>
    <x v="2"/>
    <x v="8"/>
  </r>
  <r>
    <x v="1"/>
    <x v="0"/>
    <s v="USD"/>
    <n v="1423092149"/>
    <n v="1420500149"/>
    <b v="0"/>
    <n v="400"/>
    <b v="0"/>
    <n v="0.47333333333333333"/>
    <n v="53.25"/>
    <x v="2"/>
    <x v="8"/>
  </r>
  <r>
    <x v="0"/>
    <x v="5"/>
    <s v="CAD"/>
    <n v="1433206020"/>
    <n v="1430617209"/>
    <b v="0"/>
    <n v="30"/>
    <b v="1"/>
    <n v="2.0554838709677421"/>
    <n v="106.2"/>
    <x v="4"/>
    <x v="15"/>
  </r>
  <r>
    <x v="0"/>
    <x v="0"/>
    <s v="USD"/>
    <n v="1445054400"/>
    <n v="1443074571"/>
    <b v="1"/>
    <n v="478"/>
    <b v="1"/>
    <n v="3.5180366666666667"/>
    <n v="22.079728033472804"/>
    <x v="4"/>
    <x v="15"/>
  </r>
  <r>
    <x v="0"/>
    <x v="0"/>
    <s v="USD"/>
    <n v="1431876677"/>
    <n v="1429284677"/>
    <b v="1"/>
    <n v="74"/>
    <b v="1"/>
    <n v="1.149"/>
    <n v="31.054054054054053"/>
    <x v="4"/>
    <x v="15"/>
  </r>
  <r>
    <x v="0"/>
    <x v="1"/>
    <s v="GBP"/>
    <n v="1434837861"/>
    <n v="1432245861"/>
    <b v="0"/>
    <n v="131"/>
    <b v="1"/>
    <n v="2.3715000000000002"/>
    <n v="36.206106870229007"/>
    <x v="4"/>
    <x v="15"/>
  </r>
  <r>
    <x v="0"/>
    <x v="11"/>
    <s v="SEK"/>
    <n v="1454248563"/>
    <n v="1451656563"/>
    <b v="1"/>
    <n v="61"/>
    <b v="1"/>
    <n v="1.1863774999999999"/>
    <n v="388.9762295081967"/>
    <x v="4"/>
    <x v="15"/>
  </r>
  <r>
    <x v="0"/>
    <x v="0"/>
    <s v="USD"/>
    <n v="1426532437"/>
    <n v="1423944037"/>
    <b v="1"/>
    <n v="1071"/>
    <b v="1"/>
    <n v="1.099283142857143"/>
    <n v="71.848571428571432"/>
    <x v="4"/>
    <x v="15"/>
  </r>
  <r>
    <x v="0"/>
    <x v="1"/>
    <s v="GBP"/>
    <n v="1459414016"/>
    <n v="1456480016"/>
    <b v="1"/>
    <n v="122"/>
    <b v="1"/>
    <n v="1.0000828571428571"/>
    <n v="57.381803278688523"/>
    <x v="4"/>
    <x v="15"/>
  </r>
  <r>
    <x v="0"/>
    <x v="0"/>
    <s v="USD"/>
    <n v="1414025347"/>
    <n v="1411433347"/>
    <b v="1"/>
    <n v="111"/>
    <b v="1"/>
    <n v="1.0309292094387414"/>
    <n v="69.666666666666671"/>
    <x v="4"/>
    <x v="15"/>
  </r>
  <r>
    <x v="0"/>
    <x v="1"/>
    <s v="GBP"/>
    <n v="1488830400"/>
    <n v="1484924605"/>
    <b v="1"/>
    <n v="255"/>
    <b v="1"/>
    <n v="1.1727000000000001"/>
    <n v="45.988235294117644"/>
    <x v="4"/>
    <x v="15"/>
  </r>
  <r>
    <x v="0"/>
    <x v="11"/>
    <s v="SEK"/>
    <n v="1428184740"/>
    <n v="1423501507"/>
    <b v="0"/>
    <n v="141"/>
    <b v="1"/>
    <n v="1.1175999999999999"/>
    <n v="79.262411347517727"/>
    <x v="4"/>
    <x v="15"/>
  </r>
  <r>
    <x v="0"/>
    <x v="0"/>
    <s v="USD"/>
    <n v="1473680149"/>
    <n v="1472470549"/>
    <b v="0"/>
    <n v="159"/>
    <b v="1"/>
    <n v="3.4209999999999998"/>
    <n v="43.031446540880502"/>
    <x v="4"/>
    <x v="15"/>
  </r>
  <r>
    <x v="0"/>
    <x v="0"/>
    <s v="USD"/>
    <n v="1450290010"/>
    <n v="1447698010"/>
    <b v="0"/>
    <n v="99"/>
    <b v="1"/>
    <n v="1.0740000000000001"/>
    <n v="108.48484848484848"/>
    <x v="4"/>
    <x v="15"/>
  </r>
  <r>
    <x v="0"/>
    <x v="0"/>
    <s v="USD"/>
    <n v="1466697625"/>
    <n v="1464105625"/>
    <b v="0"/>
    <n v="96"/>
    <b v="1"/>
    <n v="1.0849703703703704"/>
    <n v="61.029583333333335"/>
    <x v="4"/>
    <x v="15"/>
  </r>
  <r>
    <x v="0"/>
    <x v="1"/>
    <s v="GBP"/>
    <n v="1481564080"/>
    <n v="1479144880"/>
    <b v="0"/>
    <n v="27"/>
    <b v="1"/>
    <n v="1.0286144578313252"/>
    <n v="50.592592592592595"/>
    <x v="4"/>
    <x v="15"/>
  </r>
  <r>
    <x v="0"/>
    <x v="0"/>
    <s v="USD"/>
    <n v="1470369540"/>
    <n v="1467604804"/>
    <b v="0"/>
    <n v="166"/>
    <b v="1"/>
    <n v="1.3000180000000001"/>
    <n v="39.157168674698795"/>
    <x v="4"/>
    <x v="15"/>
  </r>
  <r>
    <x v="0"/>
    <x v="0"/>
    <s v="USD"/>
    <n v="1423668220"/>
    <n v="1421076220"/>
    <b v="0"/>
    <n v="76"/>
    <b v="1"/>
    <n v="1.0765217391304347"/>
    <n v="65.15789473684211"/>
    <x v="4"/>
    <x v="15"/>
  </r>
  <r>
    <x v="0"/>
    <x v="0"/>
    <s v="USD"/>
    <n v="1357545600"/>
    <n v="1354790790"/>
    <b v="0"/>
    <n v="211"/>
    <b v="1"/>
    <n v="1.1236044444444444"/>
    <n v="23.963127962085309"/>
    <x v="4"/>
    <x v="15"/>
  </r>
  <r>
    <x v="0"/>
    <x v="0"/>
    <s v="USD"/>
    <n v="1431925200"/>
    <n v="1429991062"/>
    <b v="0"/>
    <n v="21"/>
    <b v="1"/>
    <n v="1.0209999999999999"/>
    <n v="48.61904761904762"/>
    <x v="4"/>
    <x v="15"/>
  </r>
  <r>
    <x v="0"/>
    <x v="0"/>
    <s v="USD"/>
    <n v="1458362023"/>
    <n v="1455773623"/>
    <b v="0"/>
    <n v="61"/>
    <b v="1"/>
    <n v="1.4533333333333334"/>
    <n v="35.73770491803279"/>
    <x v="4"/>
    <x v="15"/>
  </r>
  <r>
    <x v="0"/>
    <x v="0"/>
    <s v="USD"/>
    <n v="1481615940"/>
    <n v="1479436646"/>
    <b v="0"/>
    <n v="30"/>
    <b v="1"/>
    <n v="1.282"/>
    <n v="21.366666666666667"/>
    <x v="4"/>
    <x v="15"/>
  </r>
  <r>
    <x v="1"/>
    <x v="0"/>
    <s v="USD"/>
    <n v="1472317209"/>
    <n v="1469725209"/>
    <b v="0"/>
    <n v="1"/>
    <b v="0"/>
    <n v="2.9411764705882353E-3"/>
    <n v="250"/>
    <x v="5"/>
    <x v="16"/>
  </r>
  <r>
    <x v="1"/>
    <x v="0"/>
    <s v="USD"/>
    <n v="1406769992"/>
    <n v="1405041992"/>
    <b v="0"/>
    <n v="0"/>
    <b v="0"/>
    <n v="0"/>
    <n v="0"/>
    <x v="5"/>
    <x v="16"/>
  </r>
  <r>
    <x v="1"/>
    <x v="0"/>
    <s v="USD"/>
    <n v="1410516000"/>
    <n v="1406824948"/>
    <b v="0"/>
    <n v="1"/>
    <b v="0"/>
    <n v="1.5384615384615385E-2"/>
    <n v="10"/>
    <x v="5"/>
    <x v="16"/>
  </r>
  <r>
    <x v="1"/>
    <x v="0"/>
    <s v="USD"/>
    <n v="1432101855"/>
    <n v="1429509855"/>
    <b v="0"/>
    <n v="292"/>
    <b v="0"/>
    <n v="8.5370000000000001E-2"/>
    <n v="29.236301369863014"/>
    <x v="5"/>
    <x v="16"/>
  </r>
  <r>
    <x v="1"/>
    <x v="0"/>
    <s v="USD"/>
    <n v="1425587220"/>
    <n v="1420668801"/>
    <b v="0"/>
    <n v="2"/>
    <b v="0"/>
    <n v="8.571428571428571E-4"/>
    <n v="3"/>
    <x v="5"/>
    <x v="16"/>
  </r>
  <r>
    <x v="1"/>
    <x v="0"/>
    <s v="USD"/>
    <n v="1408827550"/>
    <n v="1406235550"/>
    <b v="0"/>
    <n v="8"/>
    <b v="0"/>
    <n v="2.6599999999999999E-2"/>
    <n v="33.25"/>
    <x v="5"/>
    <x v="16"/>
  </r>
  <r>
    <x v="1"/>
    <x v="12"/>
    <s v="EUR"/>
    <n v="1451161560"/>
    <n v="1447273560"/>
    <b v="0"/>
    <n v="0"/>
    <b v="0"/>
    <n v="0"/>
    <n v="0"/>
    <x v="5"/>
    <x v="16"/>
  </r>
  <r>
    <x v="1"/>
    <x v="0"/>
    <s v="USD"/>
    <n v="1415219915"/>
    <n v="1412624315"/>
    <b v="0"/>
    <n v="1"/>
    <b v="0"/>
    <n v="5.0000000000000001E-4"/>
    <n v="1"/>
    <x v="5"/>
    <x v="16"/>
  </r>
  <r>
    <x v="1"/>
    <x v="0"/>
    <s v="USD"/>
    <n v="1474766189"/>
    <n v="1471310189"/>
    <b v="0"/>
    <n v="4"/>
    <b v="0"/>
    <n v="1.4133333333333333E-2"/>
    <n v="53"/>
    <x v="5"/>
    <x v="16"/>
  </r>
  <r>
    <x v="1"/>
    <x v="0"/>
    <s v="USD"/>
    <n v="1455272445"/>
    <n v="1452680445"/>
    <b v="0"/>
    <n v="0"/>
    <b v="0"/>
    <n v="0"/>
    <n v="0"/>
    <x v="5"/>
    <x v="16"/>
  </r>
  <r>
    <x v="1"/>
    <x v="0"/>
    <s v="USD"/>
    <n v="1442257677"/>
    <n v="1439665677"/>
    <b v="0"/>
    <n v="0"/>
    <b v="0"/>
    <n v="0"/>
    <n v="0"/>
    <x v="5"/>
    <x v="16"/>
  </r>
  <r>
    <x v="1"/>
    <x v="0"/>
    <s v="USD"/>
    <n v="1409098825"/>
    <n v="1406679625"/>
    <b v="0"/>
    <n v="0"/>
    <b v="0"/>
    <n v="0"/>
    <n v="0"/>
    <x v="5"/>
    <x v="16"/>
  </r>
  <r>
    <x v="1"/>
    <x v="0"/>
    <s v="USD"/>
    <n v="1465243740"/>
    <n v="1461438495"/>
    <b v="0"/>
    <n v="0"/>
    <b v="0"/>
    <n v="0"/>
    <n v="0"/>
    <x v="5"/>
    <x v="16"/>
  </r>
  <r>
    <x v="1"/>
    <x v="0"/>
    <s v="USD"/>
    <n v="1488773332"/>
    <n v="1486613332"/>
    <b v="0"/>
    <n v="1"/>
    <b v="0"/>
    <n v="0.01"/>
    <n v="15"/>
    <x v="5"/>
    <x v="16"/>
  </r>
  <r>
    <x v="1"/>
    <x v="0"/>
    <s v="USD"/>
    <n v="1407708000"/>
    <n v="1405110399"/>
    <b v="0"/>
    <n v="0"/>
    <b v="0"/>
    <n v="0"/>
    <n v="0"/>
    <x v="5"/>
    <x v="16"/>
  </r>
  <r>
    <x v="1"/>
    <x v="0"/>
    <s v="USD"/>
    <n v="1457394545"/>
    <n v="1454802545"/>
    <b v="0"/>
    <n v="0"/>
    <b v="0"/>
    <n v="0"/>
    <n v="0"/>
    <x v="5"/>
    <x v="16"/>
  </r>
  <r>
    <x v="1"/>
    <x v="0"/>
    <s v="USD"/>
    <n v="1429892177"/>
    <n v="1424711777"/>
    <b v="0"/>
    <n v="0"/>
    <b v="0"/>
    <n v="0"/>
    <n v="0"/>
    <x v="5"/>
    <x v="16"/>
  </r>
  <r>
    <x v="1"/>
    <x v="0"/>
    <s v="USD"/>
    <n v="1480888483"/>
    <n v="1478292883"/>
    <b v="0"/>
    <n v="0"/>
    <b v="0"/>
    <n v="0"/>
    <n v="0"/>
    <x v="5"/>
    <x v="16"/>
  </r>
  <r>
    <x v="1"/>
    <x v="0"/>
    <s v="USD"/>
    <n v="1427328000"/>
    <n v="1423777043"/>
    <b v="0"/>
    <n v="0"/>
    <b v="0"/>
    <n v="0"/>
    <n v="0"/>
    <x v="5"/>
    <x v="16"/>
  </r>
  <r>
    <x v="1"/>
    <x v="0"/>
    <s v="USD"/>
    <n v="1426269456"/>
    <n v="1423681056"/>
    <b v="0"/>
    <n v="0"/>
    <b v="0"/>
    <n v="0"/>
    <n v="0"/>
    <x v="5"/>
    <x v="16"/>
  </r>
  <r>
    <x v="1"/>
    <x v="0"/>
    <s v="USD"/>
    <n v="1429134893"/>
    <n v="1426542893"/>
    <b v="0"/>
    <n v="1"/>
    <b v="0"/>
    <n v="0.01"/>
    <n v="50"/>
    <x v="5"/>
    <x v="16"/>
  </r>
  <r>
    <x v="1"/>
    <x v="0"/>
    <s v="USD"/>
    <n v="1462150800"/>
    <n v="1456987108"/>
    <b v="0"/>
    <n v="0"/>
    <b v="0"/>
    <n v="0"/>
    <n v="0"/>
    <x v="5"/>
    <x v="16"/>
  </r>
  <r>
    <x v="1"/>
    <x v="0"/>
    <s v="USD"/>
    <n v="1468351341"/>
    <n v="1467746541"/>
    <b v="0"/>
    <n v="4"/>
    <b v="0"/>
    <n v="0.95477386934673369"/>
    <n v="47.5"/>
    <x v="5"/>
    <x v="16"/>
  </r>
  <r>
    <x v="1"/>
    <x v="0"/>
    <s v="USD"/>
    <n v="1472604262"/>
    <n v="1470012262"/>
    <b v="0"/>
    <n v="0"/>
    <b v="0"/>
    <n v="0"/>
    <n v="0"/>
    <x v="5"/>
    <x v="16"/>
  </r>
  <r>
    <x v="2"/>
    <x v="0"/>
    <s v="USD"/>
    <n v="1373174903"/>
    <n v="1369286903"/>
    <b v="0"/>
    <n v="123"/>
    <b v="0"/>
    <n v="8.9744444444444446E-2"/>
    <n v="65.666666666666671"/>
    <x v="6"/>
    <x v="17"/>
  </r>
  <r>
    <x v="2"/>
    <x v="2"/>
    <s v="AUD"/>
    <n v="1392800922"/>
    <n v="1390381722"/>
    <b v="0"/>
    <n v="5"/>
    <b v="0"/>
    <n v="2.7E-2"/>
    <n v="16.2"/>
    <x v="6"/>
    <x v="17"/>
  </r>
  <r>
    <x v="2"/>
    <x v="0"/>
    <s v="USD"/>
    <n v="1375657582"/>
    <n v="1371769582"/>
    <b v="0"/>
    <n v="148"/>
    <b v="0"/>
    <n v="3.3673333333333333E-2"/>
    <n v="34.128378378378379"/>
    <x v="6"/>
    <x v="17"/>
  </r>
  <r>
    <x v="2"/>
    <x v="0"/>
    <s v="USD"/>
    <n v="1387657931"/>
    <n v="1385065931"/>
    <b v="0"/>
    <n v="10"/>
    <b v="0"/>
    <n v="0.26"/>
    <n v="13"/>
    <x v="6"/>
    <x v="17"/>
  </r>
  <r>
    <x v="2"/>
    <x v="0"/>
    <s v="USD"/>
    <n v="1460274864"/>
    <n v="1457686464"/>
    <b v="0"/>
    <n v="4"/>
    <b v="0"/>
    <n v="1.5E-3"/>
    <n v="11.25"/>
    <x v="6"/>
    <x v="17"/>
  </r>
  <r>
    <x v="2"/>
    <x v="0"/>
    <s v="USD"/>
    <n v="1385447459"/>
    <n v="1382679059"/>
    <b v="0"/>
    <n v="21"/>
    <b v="0"/>
    <n v="0.38636363636363635"/>
    <n v="40.476190476190474"/>
    <x v="6"/>
    <x v="17"/>
  </r>
  <r>
    <x v="2"/>
    <x v="0"/>
    <s v="USD"/>
    <n v="1349050622"/>
    <n v="1347322622"/>
    <b v="0"/>
    <n v="2"/>
    <b v="0"/>
    <n v="7.0000000000000001E-3"/>
    <n v="35"/>
    <x v="6"/>
    <x v="17"/>
  </r>
  <r>
    <x v="2"/>
    <x v="10"/>
    <s v="NOK"/>
    <n v="1447787093"/>
    <n v="1445191493"/>
    <b v="0"/>
    <n v="0"/>
    <b v="0"/>
    <n v="0"/>
    <n v="0"/>
    <x v="6"/>
    <x v="17"/>
  </r>
  <r>
    <x v="2"/>
    <x v="0"/>
    <s v="USD"/>
    <n v="1391630297"/>
    <n v="1389038297"/>
    <b v="0"/>
    <n v="4"/>
    <b v="0"/>
    <n v="6.8000000000000005E-4"/>
    <n v="12.75"/>
    <x v="6"/>
    <x v="17"/>
  </r>
  <r>
    <x v="2"/>
    <x v="0"/>
    <s v="USD"/>
    <n v="1318806541"/>
    <n v="1316214541"/>
    <b v="0"/>
    <n v="1"/>
    <b v="0"/>
    <n v="1.3333333333333334E-2"/>
    <n v="10"/>
    <x v="6"/>
    <x v="17"/>
  </r>
  <r>
    <x v="2"/>
    <x v="0"/>
    <s v="USD"/>
    <n v="1388808545"/>
    <n v="1386216545"/>
    <b v="0"/>
    <n v="30"/>
    <b v="0"/>
    <n v="6.3092592592592589E-2"/>
    <n v="113.56666666666666"/>
    <x v="6"/>
    <x v="17"/>
  </r>
  <r>
    <x v="2"/>
    <x v="0"/>
    <s v="USD"/>
    <n v="1336340516"/>
    <n v="1333748516"/>
    <b v="0"/>
    <n v="3"/>
    <b v="0"/>
    <n v="4.4999999999999998E-2"/>
    <n v="15"/>
    <x v="6"/>
    <x v="17"/>
  </r>
  <r>
    <x v="2"/>
    <x v="0"/>
    <s v="USD"/>
    <n v="1410426250"/>
    <n v="1405674250"/>
    <b v="0"/>
    <n v="975"/>
    <b v="0"/>
    <n v="0.62765333333333329"/>
    <n v="48.281025641025643"/>
    <x v="6"/>
    <x v="17"/>
  </r>
  <r>
    <x v="2"/>
    <x v="0"/>
    <s v="USD"/>
    <n v="1452744011"/>
    <n v="1450152011"/>
    <b v="0"/>
    <n v="167"/>
    <b v="0"/>
    <n v="0.29376000000000002"/>
    <n v="43.976047904191617"/>
    <x v="6"/>
    <x v="17"/>
  </r>
  <r>
    <x v="2"/>
    <x v="0"/>
    <s v="USD"/>
    <n v="1311309721"/>
    <n v="1307421721"/>
    <b v="0"/>
    <n v="5"/>
    <b v="0"/>
    <n v="7.4999999999999997E-2"/>
    <n v="9"/>
    <x v="6"/>
    <x v="17"/>
  </r>
  <r>
    <x v="2"/>
    <x v="12"/>
    <s v="EUR"/>
    <n v="1463232936"/>
    <n v="1461072936"/>
    <b v="0"/>
    <n v="18"/>
    <b v="0"/>
    <n v="2.6076923076923077E-2"/>
    <n v="37.666666666666664"/>
    <x v="6"/>
    <x v="17"/>
  </r>
  <r>
    <x v="2"/>
    <x v="0"/>
    <s v="USD"/>
    <n v="1399778333"/>
    <n v="1397186333"/>
    <b v="0"/>
    <n v="98"/>
    <b v="0"/>
    <n v="9.1050000000000006E-2"/>
    <n v="18.581632653061224"/>
    <x v="6"/>
    <x v="17"/>
  </r>
  <r>
    <x v="2"/>
    <x v="0"/>
    <s v="USD"/>
    <n v="1422483292"/>
    <n v="1419891292"/>
    <b v="0"/>
    <n v="4"/>
    <b v="0"/>
    <n v="1.7647058823529413E-4"/>
    <n v="3"/>
    <x v="6"/>
    <x v="17"/>
  </r>
  <r>
    <x v="2"/>
    <x v="0"/>
    <s v="USD"/>
    <n v="1344635088"/>
    <n v="1342043088"/>
    <b v="0"/>
    <n v="3"/>
    <b v="0"/>
    <n v="5.5999999999999999E-3"/>
    <n v="18.666666666666668"/>
    <x v="6"/>
    <x v="17"/>
  </r>
  <r>
    <x v="2"/>
    <x v="5"/>
    <s v="CAD"/>
    <n v="1406994583"/>
    <n v="1401810583"/>
    <b v="0"/>
    <n v="1"/>
    <b v="0"/>
    <n v="8.2000000000000007E-3"/>
    <n v="410"/>
    <x v="6"/>
    <x v="17"/>
  </r>
  <r>
    <x v="2"/>
    <x v="0"/>
    <s v="USD"/>
    <n v="1407534804"/>
    <n v="1404942804"/>
    <b v="0"/>
    <n v="0"/>
    <b v="0"/>
    <n v="0"/>
    <n v="0"/>
    <x v="6"/>
    <x v="17"/>
  </r>
  <r>
    <x v="2"/>
    <x v="5"/>
    <s v="CAD"/>
    <n v="1457967975"/>
    <n v="1455379575"/>
    <b v="0"/>
    <n v="9"/>
    <b v="0"/>
    <n v="3.4200000000000001E-2"/>
    <n v="114"/>
    <x v="6"/>
    <x v="17"/>
  </r>
  <r>
    <x v="2"/>
    <x v="0"/>
    <s v="USD"/>
    <n v="1408913291"/>
    <n v="1406321291"/>
    <b v="0"/>
    <n v="2"/>
    <b v="0"/>
    <n v="8.3333333333333339E-4"/>
    <n v="7.5"/>
    <x v="6"/>
    <x v="17"/>
  </r>
  <r>
    <x v="2"/>
    <x v="0"/>
    <s v="USD"/>
    <n v="1402852087"/>
    <n v="1400260087"/>
    <b v="0"/>
    <n v="0"/>
    <b v="0"/>
    <n v="0"/>
    <n v="0"/>
    <x v="6"/>
    <x v="17"/>
  </r>
  <r>
    <x v="2"/>
    <x v="0"/>
    <s v="USD"/>
    <n v="1398366667"/>
    <n v="1395774667"/>
    <b v="0"/>
    <n v="147"/>
    <b v="0"/>
    <n v="0.14182977777777778"/>
    <n v="43.41727891156463"/>
    <x v="6"/>
    <x v="17"/>
  </r>
  <r>
    <x v="2"/>
    <x v="6"/>
    <s v="EUR"/>
    <n v="1435293175"/>
    <n v="1432701175"/>
    <b v="0"/>
    <n v="49"/>
    <b v="0"/>
    <n v="7.8266666666666665E-2"/>
    <n v="23.959183673469386"/>
    <x v="6"/>
    <x v="17"/>
  </r>
  <r>
    <x v="2"/>
    <x v="2"/>
    <s v="AUD"/>
    <n v="1432873653"/>
    <n v="1430281653"/>
    <b v="0"/>
    <n v="1"/>
    <b v="0"/>
    <n v="3.8464497269020693E-4"/>
    <n v="5"/>
    <x v="6"/>
    <x v="17"/>
  </r>
  <r>
    <x v="2"/>
    <x v="1"/>
    <s v="GBP"/>
    <n v="1460313672"/>
    <n v="1457725272"/>
    <b v="0"/>
    <n v="2"/>
    <b v="0"/>
    <n v="0.125"/>
    <n v="12.5"/>
    <x v="6"/>
    <x v="17"/>
  </r>
  <r>
    <x v="2"/>
    <x v="0"/>
    <s v="USD"/>
    <n v="1357432638"/>
    <n v="1354840638"/>
    <b v="0"/>
    <n v="7"/>
    <b v="0"/>
    <n v="1.0500000000000001E-2"/>
    <n v="3"/>
    <x v="6"/>
    <x v="17"/>
  </r>
  <r>
    <x v="2"/>
    <x v="5"/>
    <s v="CAD"/>
    <n v="1455232937"/>
    <n v="1453936937"/>
    <b v="0"/>
    <n v="4"/>
    <b v="0"/>
    <n v="0.14083333333333334"/>
    <n v="10.5625"/>
    <x v="6"/>
    <x v="17"/>
  </r>
  <r>
    <x v="2"/>
    <x v="0"/>
    <s v="USD"/>
    <n v="1318180033"/>
    <n v="1315588033"/>
    <b v="0"/>
    <n v="27"/>
    <b v="0"/>
    <n v="0.18300055555555556"/>
    <n v="122.00037037037038"/>
    <x v="6"/>
    <x v="17"/>
  </r>
  <r>
    <x v="2"/>
    <x v="0"/>
    <s v="USD"/>
    <n v="1377867220"/>
    <n v="1375275220"/>
    <b v="0"/>
    <n v="94"/>
    <b v="0"/>
    <n v="5.0347999999999997E-2"/>
    <n v="267.80851063829789"/>
    <x v="6"/>
    <x v="17"/>
  </r>
  <r>
    <x v="2"/>
    <x v="0"/>
    <s v="USD"/>
    <n v="1412393400"/>
    <n v="1409747154"/>
    <b v="0"/>
    <n v="29"/>
    <b v="0"/>
    <n v="0.17933333333333334"/>
    <n v="74.206896551724142"/>
    <x v="6"/>
    <x v="17"/>
  </r>
  <r>
    <x v="2"/>
    <x v="0"/>
    <s v="USD"/>
    <n v="1393786877"/>
    <n v="1390330877"/>
    <b v="0"/>
    <n v="7"/>
    <b v="0"/>
    <n v="4.6999999999999999E-4"/>
    <n v="6.7142857142857144"/>
    <x v="6"/>
    <x v="17"/>
  </r>
  <r>
    <x v="2"/>
    <x v="0"/>
    <s v="USD"/>
    <n v="1397413095"/>
    <n v="1394821095"/>
    <b v="0"/>
    <n v="22"/>
    <b v="0"/>
    <n v="7.2120000000000004E-2"/>
    <n v="81.954545454545453"/>
    <x v="6"/>
    <x v="17"/>
  </r>
  <r>
    <x v="2"/>
    <x v="1"/>
    <s v="GBP"/>
    <n v="1431547468"/>
    <n v="1428955468"/>
    <b v="0"/>
    <n v="1"/>
    <b v="0"/>
    <n v="5.0000000000000001E-3"/>
    <n v="25"/>
    <x v="6"/>
    <x v="17"/>
  </r>
  <r>
    <x v="2"/>
    <x v="12"/>
    <s v="EUR"/>
    <n v="1455417571"/>
    <n v="1452825571"/>
    <b v="0"/>
    <n v="10"/>
    <b v="0"/>
    <n v="2.5000000000000001E-2"/>
    <n v="10"/>
    <x v="6"/>
    <x v="17"/>
  </r>
  <r>
    <x v="2"/>
    <x v="0"/>
    <s v="USD"/>
    <n v="1468519920"/>
    <n v="1466188338"/>
    <b v="0"/>
    <n v="6"/>
    <b v="0"/>
    <n v="4.0999999999999999E-4"/>
    <n v="6.833333333333333"/>
    <x v="6"/>
    <x v="17"/>
  </r>
  <r>
    <x v="2"/>
    <x v="0"/>
    <s v="USD"/>
    <n v="1386568740"/>
    <n v="1383095125"/>
    <b v="0"/>
    <n v="24"/>
    <b v="0"/>
    <n v="5.3124999999999999E-2"/>
    <n v="17.708333333333332"/>
    <x v="6"/>
    <x v="17"/>
  </r>
  <r>
    <x v="2"/>
    <x v="0"/>
    <s v="USD"/>
    <n v="1466227190"/>
    <n v="1461043190"/>
    <b v="0"/>
    <n v="15"/>
    <b v="0"/>
    <n v="1.6199999999999999E-2"/>
    <n v="16.2"/>
    <x v="6"/>
    <x v="17"/>
  </r>
  <r>
    <x v="2"/>
    <x v="1"/>
    <s v="GBP"/>
    <n v="1402480221"/>
    <n v="1399888221"/>
    <b v="0"/>
    <n v="37"/>
    <b v="0"/>
    <n v="4.9516666666666667E-2"/>
    <n v="80.297297297297291"/>
    <x v="6"/>
    <x v="17"/>
  </r>
  <r>
    <x v="2"/>
    <x v="0"/>
    <s v="USD"/>
    <n v="1395627327"/>
    <n v="1393038927"/>
    <b v="0"/>
    <n v="20"/>
    <b v="0"/>
    <n v="1.5900000000000001E-3"/>
    <n v="71.55"/>
    <x v="6"/>
    <x v="17"/>
  </r>
  <r>
    <x v="2"/>
    <x v="0"/>
    <s v="USD"/>
    <n v="1333557975"/>
    <n v="1330969575"/>
    <b v="0"/>
    <n v="7"/>
    <b v="0"/>
    <n v="0.41249999999999998"/>
    <n v="23.571428571428573"/>
    <x v="6"/>
    <x v="17"/>
  </r>
  <r>
    <x v="2"/>
    <x v="0"/>
    <s v="USD"/>
    <n v="1406148024"/>
    <n v="1403556024"/>
    <b v="0"/>
    <n v="0"/>
    <b v="0"/>
    <n v="0"/>
    <n v="0"/>
    <x v="6"/>
    <x v="17"/>
  </r>
  <r>
    <x v="2"/>
    <x v="0"/>
    <s v="USD"/>
    <n v="1334326635"/>
    <n v="1329146235"/>
    <b v="0"/>
    <n v="21"/>
    <b v="0"/>
    <n v="2.93E-2"/>
    <n v="34.88095238095238"/>
    <x v="6"/>
    <x v="17"/>
  </r>
  <r>
    <x v="2"/>
    <x v="0"/>
    <s v="USD"/>
    <n v="1479495790"/>
    <n v="1476900190"/>
    <b v="0"/>
    <n v="3"/>
    <b v="0"/>
    <n v="4.4999999999999997E-3"/>
    <n v="15"/>
    <x v="6"/>
    <x v="17"/>
  </r>
  <r>
    <x v="2"/>
    <x v="0"/>
    <s v="USD"/>
    <n v="1354919022"/>
    <n v="1352327022"/>
    <b v="0"/>
    <n v="11"/>
    <b v="0"/>
    <n v="5.1000000000000004E-3"/>
    <n v="23.181818181818183"/>
    <x v="6"/>
    <x v="17"/>
  </r>
  <r>
    <x v="2"/>
    <x v="0"/>
    <s v="USD"/>
    <n v="1452228790"/>
    <n v="1449636790"/>
    <b v="0"/>
    <n v="1"/>
    <b v="0"/>
    <n v="4.0000000000000002E-4"/>
    <n v="1"/>
    <x v="6"/>
    <x v="17"/>
  </r>
  <r>
    <x v="2"/>
    <x v="0"/>
    <s v="USD"/>
    <n v="1421656200"/>
    <n v="1416507211"/>
    <b v="0"/>
    <n v="312"/>
    <b v="0"/>
    <n v="0.35537409090909089"/>
    <n v="100.23371794871794"/>
    <x v="6"/>
    <x v="17"/>
  </r>
  <r>
    <x v="2"/>
    <x v="1"/>
    <s v="GBP"/>
    <n v="1408058820"/>
    <n v="1405466820"/>
    <b v="0"/>
    <n v="1"/>
    <b v="0"/>
    <n v="5.0000000000000001E-3"/>
    <n v="5"/>
    <x v="6"/>
    <x v="17"/>
  </r>
  <r>
    <x v="2"/>
    <x v="1"/>
    <s v="GBP"/>
    <n v="1381306687"/>
    <n v="1378714687"/>
    <b v="0"/>
    <n v="3"/>
    <b v="0"/>
    <n v="1.6666666666666668E-3"/>
    <n v="3.3333333333333335"/>
    <x v="6"/>
    <x v="17"/>
  </r>
  <r>
    <x v="2"/>
    <x v="0"/>
    <s v="USD"/>
    <n v="1459352495"/>
    <n v="1456764095"/>
    <b v="0"/>
    <n v="4"/>
    <b v="0"/>
    <n v="1.325E-3"/>
    <n v="13.25"/>
    <x v="6"/>
    <x v="17"/>
  </r>
  <r>
    <x v="2"/>
    <x v="0"/>
    <s v="USD"/>
    <n v="1339273208"/>
    <n v="1334089208"/>
    <b v="0"/>
    <n v="10"/>
    <b v="0"/>
    <n v="3.5704000000000004E-4"/>
    <n v="17.852"/>
    <x v="6"/>
    <x v="17"/>
  </r>
  <r>
    <x v="2"/>
    <x v="12"/>
    <s v="EUR"/>
    <n v="1451053313"/>
    <n v="1448461313"/>
    <b v="0"/>
    <n v="8"/>
    <b v="0"/>
    <n v="8.3000000000000004E-2"/>
    <n v="10.375"/>
    <x v="6"/>
    <x v="17"/>
  </r>
  <r>
    <x v="2"/>
    <x v="2"/>
    <s v="AUD"/>
    <n v="1396666779"/>
    <n v="1394078379"/>
    <b v="0"/>
    <n v="3"/>
    <b v="0"/>
    <n v="2.4222222222222221E-2"/>
    <n v="36.333333333333336"/>
    <x v="6"/>
    <x v="17"/>
  </r>
  <r>
    <x v="2"/>
    <x v="0"/>
    <s v="USD"/>
    <n v="1396810864"/>
    <n v="1395687664"/>
    <b v="0"/>
    <n v="1"/>
    <b v="0"/>
    <n v="2.3809523809523812E-3"/>
    <n v="5"/>
    <x v="6"/>
    <x v="17"/>
  </r>
  <r>
    <x v="2"/>
    <x v="0"/>
    <s v="USD"/>
    <n v="1319835400"/>
    <n v="1315947400"/>
    <b v="0"/>
    <n v="0"/>
    <b v="0"/>
    <n v="0"/>
    <n v="0"/>
    <x v="6"/>
    <x v="17"/>
  </r>
  <r>
    <x v="2"/>
    <x v="0"/>
    <s v="USD"/>
    <n v="1457904316"/>
    <n v="1455315916"/>
    <b v="0"/>
    <n v="5"/>
    <b v="0"/>
    <n v="1.16E-4"/>
    <n v="5.8"/>
    <x v="6"/>
    <x v="17"/>
  </r>
  <r>
    <x v="2"/>
    <x v="1"/>
    <s v="GBP"/>
    <n v="1369932825"/>
    <n v="1368723225"/>
    <b v="0"/>
    <n v="0"/>
    <b v="0"/>
    <n v="0"/>
    <n v="0"/>
    <x v="6"/>
    <x v="17"/>
  </r>
  <r>
    <x v="2"/>
    <x v="0"/>
    <s v="USD"/>
    <n v="1397910848"/>
    <n v="1395318848"/>
    <b v="0"/>
    <n v="3"/>
    <b v="0"/>
    <n v="2.2000000000000001E-3"/>
    <n v="3.6666666666666665"/>
    <x v="6"/>
    <x v="17"/>
  </r>
  <r>
    <x v="2"/>
    <x v="0"/>
    <s v="USD"/>
    <n v="1430409651"/>
    <n v="1427817651"/>
    <b v="0"/>
    <n v="7"/>
    <b v="0"/>
    <n v="4.7222222222222223E-3"/>
    <n v="60.714285714285715"/>
    <x v="6"/>
    <x v="18"/>
  </r>
  <r>
    <x v="2"/>
    <x v="1"/>
    <s v="GBP"/>
    <n v="1443193130"/>
    <n v="1438009130"/>
    <b v="0"/>
    <n v="0"/>
    <b v="0"/>
    <n v="0"/>
    <n v="0"/>
    <x v="6"/>
    <x v="18"/>
  </r>
  <r>
    <x v="2"/>
    <x v="0"/>
    <s v="USD"/>
    <n v="1468482694"/>
    <n v="1465890694"/>
    <b v="0"/>
    <n v="2"/>
    <b v="0"/>
    <n v="5.0000000000000001E-3"/>
    <n v="5"/>
    <x v="6"/>
    <x v="18"/>
  </r>
  <r>
    <x v="2"/>
    <x v="0"/>
    <s v="USD"/>
    <n v="1416000600"/>
    <n v="1413318600"/>
    <b v="0"/>
    <n v="23"/>
    <b v="0"/>
    <n v="1.6714285714285713E-2"/>
    <n v="25.434782608695652"/>
    <x v="6"/>
    <x v="18"/>
  </r>
  <r>
    <x v="2"/>
    <x v="1"/>
    <s v="GBP"/>
    <n v="1407425717"/>
    <n v="1404833717"/>
    <b v="0"/>
    <n v="1"/>
    <b v="0"/>
    <n v="1E-3"/>
    <n v="1"/>
    <x v="6"/>
    <x v="18"/>
  </r>
  <r>
    <x v="2"/>
    <x v="0"/>
    <s v="USD"/>
    <n v="1465107693"/>
    <n v="1462515693"/>
    <b v="0"/>
    <n v="2"/>
    <b v="0"/>
    <n v="1.0499999999999999E-3"/>
    <n v="10.5"/>
    <x v="6"/>
    <x v="18"/>
  </r>
  <r>
    <x v="2"/>
    <x v="0"/>
    <s v="USD"/>
    <n v="1416963300"/>
    <n v="1411775700"/>
    <b v="0"/>
    <n v="3"/>
    <b v="0"/>
    <n v="2.2000000000000001E-3"/>
    <n v="3.6666666666666665"/>
    <x v="6"/>
    <x v="18"/>
  </r>
  <r>
    <x v="2"/>
    <x v="2"/>
    <s v="AUD"/>
    <n v="1450993668"/>
    <n v="1448401668"/>
    <b v="0"/>
    <n v="0"/>
    <b v="0"/>
    <n v="0"/>
    <n v="0"/>
    <x v="6"/>
    <x v="18"/>
  </r>
  <r>
    <x v="2"/>
    <x v="5"/>
    <s v="CAD"/>
    <n v="1483238771"/>
    <n v="1480646771"/>
    <b v="0"/>
    <n v="13"/>
    <b v="0"/>
    <n v="0.14380000000000001"/>
    <n v="110.61538461538461"/>
    <x v="6"/>
    <x v="18"/>
  </r>
  <r>
    <x v="2"/>
    <x v="1"/>
    <s v="GBP"/>
    <n v="1406799981"/>
    <n v="1404207981"/>
    <b v="0"/>
    <n v="1"/>
    <b v="0"/>
    <n v="6.6666666666666671E-3"/>
    <n v="20"/>
    <x v="6"/>
    <x v="18"/>
  </r>
  <r>
    <x v="2"/>
    <x v="2"/>
    <s v="AUD"/>
    <n v="1417235580"/>
    <n v="1416034228"/>
    <b v="0"/>
    <n v="1"/>
    <b v="0"/>
    <n v="4.0000000000000003E-5"/>
    <n v="1"/>
    <x v="6"/>
    <x v="18"/>
  </r>
  <r>
    <x v="2"/>
    <x v="12"/>
    <s v="EUR"/>
    <n v="1470527094"/>
    <n v="1467935094"/>
    <b v="0"/>
    <n v="1"/>
    <b v="0"/>
    <n v="0.05"/>
    <n v="50"/>
    <x v="6"/>
    <x v="18"/>
  </r>
  <r>
    <x v="2"/>
    <x v="6"/>
    <s v="EUR"/>
    <n v="1450541229"/>
    <n v="1447949229"/>
    <b v="0"/>
    <n v="6"/>
    <b v="0"/>
    <n v="6.4439140811455853E-2"/>
    <n v="45"/>
    <x v="6"/>
    <x v="18"/>
  </r>
  <r>
    <x v="2"/>
    <x v="0"/>
    <s v="USD"/>
    <n v="1461440421"/>
    <n v="1458848421"/>
    <b v="0"/>
    <n v="39"/>
    <b v="0"/>
    <n v="0.39500000000000002"/>
    <n v="253.2051282051282"/>
    <x v="6"/>
    <x v="18"/>
  </r>
  <r>
    <x v="2"/>
    <x v="0"/>
    <s v="USD"/>
    <n v="1485035131"/>
    <n v="1483307131"/>
    <b v="0"/>
    <n v="4"/>
    <b v="0"/>
    <n v="3.5714285714285713E-3"/>
    <n v="31.25"/>
    <x v="6"/>
    <x v="18"/>
  </r>
  <r>
    <x v="2"/>
    <x v="0"/>
    <s v="USD"/>
    <n v="1420100426"/>
    <n v="1417508426"/>
    <b v="0"/>
    <n v="1"/>
    <b v="0"/>
    <n v="6.2500000000000001E-4"/>
    <n v="5"/>
    <x v="6"/>
    <x v="18"/>
  </r>
  <r>
    <x v="2"/>
    <x v="1"/>
    <s v="GBP"/>
    <n v="1438859121"/>
    <n v="1436267121"/>
    <b v="0"/>
    <n v="0"/>
    <b v="0"/>
    <n v="0"/>
    <n v="0"/>
    <x v="6"/>
    <x v="18"/>
  </r>
  <r>
    <x v="2"/>
    <x v="12"/>
    <s v="EUR"/>
    <n v="1436460450"/>
    <n v="1433868450"/>
    <b v="0"/>
    <n v="0"/>
    <b v="0"/>
    <n v="0"/>
    <n v="0"/>
    <x v="6"/>
    <x v="18"/>
  </r>
  <r>
    <x v="2"/>
    <x v="0"/>
    <s v="USD"/>
    <n v="1424131727"/>
    <n v="1421539727"/>
    <b v="0"/>
    <n v="0"/>
    <b v="0"/>
    <n v="0"/>
    <n v="0"/>
    <x v="6"/>
    <x v="18"/>
  </r>
  <r>
    <x v="2"/>
    <x v="0"/>
    <s v="USD"/>
    <n v="1450327126"/>
    <n v="1447735126"/>
    <b v="0"/>
    <n v="8"/>
    <b v="0"/>
    <n v="4.1333333333333335E-3"/>
    <n v="23.25"/>
    <x v="6"/>
    <x v="18"/>
  </r>
  <r>
    <x v="2"/>
    <x v="0"/>
    <s v="USD"/>
    <n v="1430281320"/>
    <n v="1427689320"/>
    <b v="0"/>
    <n v="0"/>
    <b v="0"/>
    <n v="0"/>
    <n v="0"/>
    <x v="7"/>
    <x v="19"/>
  </r>
  <r>
    <x v="2"/>
    <x v="0"/>
    <s v="USD"/>
    <n v="1412272592"/>
    <n v="1407088592"/>
    <b v="0"/>
    <n v="1"/>
    <b v="0"/>
    <n v="1.25E-3"/>
    <n v="100"/>
    <x v="7"/>
    <x v="19"/>
  </r>
  <r>
    <x v="2"/>
    <x v="0"/>
    <s v="USD"/>
    <n v="1399071173"/>
    <n v="1395787973"/>
    <b v="0"/>
    <n v="12"/>
    <b v="0"/>
    <n v="8.8333333333333333E-2"/>
    <n v="44.166666666666664"/>
    <x v="7"/>
    <x v="19"/>
  </r>
  <r>
    <x v="2"/>
    <x v="5"/>
    <s v="CAD"/>
    <n v="1413760783"/>
    <n v="1408576783"/>
    <b v="0"/>
    <n v="0"/>
    <b v="0"/>
    <n v="0"/>
    <n v="0"/>
    <x v="7"/>
    <x v="19"/>
  </r>
  <r>
    <x v="2"/>
    <x v="0"/>
    <s v="USD"/>
    <n v="1480568781"/>
    <n v="1477973181"/>
    <b v="0"/>
    <n v="3"/>
    <b v="0"/>
    <n v="4.8666666666666667E-3"/>
    <n v="24.333333333333332"/>
    <x v="7"/>
    <x v="19"/>
  </r>
  <r>
    <x v="2"/>
    <x v="0"/>
    <s v="USD"/>
    <n v="1466096566"/>
    <n v="1463504566"/>
    <b v="0"/>
    <n v="2"/>
    <b v="0"/>
    <n v="1.5E-3"/>
    <n v="37.5"/>
    <x v="7"/>
    <x v="19"/>
  </r>
  <r>
    <x v="2"/>
    <x v="0"/>
    <s v="USD"/>
    <n v="1452293675"/>
    <n v="1447109675"/>
    <b v="0"/>
    <n v="6"/>
    <b v="0"/>
    <n v="0.1008"/>
    <n v="42"/>
    <x v="7"/>
    <x v="19"/>
  </r>
  <r>
    <x v="2"/>
    <x v="0"/>
    <s v="USD"/>
    <n v="1441592863"/>
    <n v="1439000863"/>
    <b v="0"/>
    <n v="0"/>
    <b v="0"/>
    <n v="0"/>
    <n v="0"/>
    <x v="7"/>
    <x v="19"/>
  </r>
  <r>
    <x v="2"/>
    <x v="0"/>
    <s v="USD"/>
    <n v="1431709312"/>
    <n v="1429117312"/>
    <b v="0"/>
    <n v="15"/>
    <b v="0"/>
    <n v="5.6937500000000002E-2"/>
    <n v="60.733333333333334"/>
    <x v="7"/>
    <x v="19"/>
  </r>
  <r>
    <x v="2"/>
    <x v="0"/>
    <s v="USD"/>
    <n v="1434647305"/>
    <n v="1432055305"/>
    <b v="0"/>
    <n v="1"/>
    <b v="0"/>
    <n v="6.2500000000000003E-3"/>
    <n v="50"/>
    <x v="7"/>
    <x v="19"/>
  </r>
  <r>
    <x v="2"/>
    <x v="0"/>
    <s v="USD"/>
    <n v="1441507006"/>
    <n v="1438915006"/>
    <b v="0"/>
    <n v="3"/>
    <b v="0"/>
    <n v="6.5000000000000002E-2"/>
    <n v="108.33333333333333"/>
    <x v="7"/>
    <x v="19"/>
  </r>
  <r>
    <x v="2"/>
    <x v="0"/>
    <s v="USD"/>
    <n v="1408040408"/>
    <n v="1405448408"/>
    <b v="0"/>
    <n v="8"/>
    <b v="0"/>
    <n v="7.5199999999999998E-3"/>
    <n v="23.5"/>
    <x v="7"/>
    <x v="19"/>
  </r>
  <r>
    <x v="2"/>
    <x v="0"/>
    <s v="USD"/>
    <n v="1424742162"/>
    <n v="1422150162"/>
    <b v="0"/>
    <n v="0"/>
    <b v="0"/>
    <n v="0"/>
    <n v="0"/>
    <x v="7"/>
    <x v="19"/>
  </r>
  <r>
    <x v="2"/>
    <x v="0"/>
    <s v="USD"/>
    <n v="1417795480"/>
    <n v="1412607880"/>
    <b v="0"/>
    <n v="3"/>
    <b v="0"/>
    <n v="1.5100000000000001E-2"/>
    <n v="50.333333333333336"/>
    <x v="7"/>
    <x v="19"/>
  </r>
  <r>
    <x v="2"/>
    <x v="0"/>
    <s v="USD"/>
    <n v="1418091128"/>
    <n v="1415499128"/>
    <b v="0"/>
    <n v="3"/>
    <b v="0"/>
    <n v="4.6666666666666671E-3"/>
    <n v="11.666666666666666"/>
    <x v="7"/>
    <x v="19"/>
  </r>
  <r>
    <x v="2"/>
    <x v="0"/>
    <s v="USD"/>
    <n v="1435679100"/>
    <n v="1433006765"/>
    <b v="0"/>
    <n v="0"/>
    <b v="0"/>
    <n v="0"/>
    <n v="0"/>
    <x v="7"/>
    <x v="19"/>
  </r>
  <r>
    <x v="2"/>
    <x v="0"/>
    <s v="USD"/>
    <n v="1427510586"/>
    <n v="1424922186"/>
    <b v="0"/>
    <n v="19"/>
    <b v="0"/>
    <n v="3.85E-2"/>
    <n v="60.789473684210527"/>
    <x v="7"/>
    <x v="19"/>
  </r>
  <r>
    <x v="2"/>
    <x v="0"/>
    <s v="USD"/>
    <n v="1432047989"/>
    <n v="1430233589"/>
    <b v="0"/>
    <n v="0"/>
    <b v="0"/>
    <n v="0"/>
    <n v="0"/>
    <x v="7"/>
    <x v="19"/>
  </r>
  <r>
    <x v="2"/>
    <x v="0"/>
    <s v="USD"/>
    <n v="1411662264"/>
    <n v="1408983864"/>
    <b v="0"/>
    <n v="2"/>
    <b v="0"/>
    <n v="5.8333333333333338E-4"/>
    <n v="17.5"/>
    <x v="7"/>
    <x v="19"/>
  </r>
  <r>
    <x v="2"/>
    <x v="0"/>
    <s v="USD"/>
    <n v="1407604920"/>
    <n v="1405012920"/>
    <b v="0"/>
    <n v="0"/>
    <b v="0"/>
    <n v="0"/>
    <n v="0"/>
    <x v="7"/>
    <x v="19"/>
  </r>
  <r>
    <x v="2"/>
    <x v="0"/>
    <s v="USD"/>
    <n v="1466270582"/>
    <n v="1463678582"/>
    <b v="0"/>
    <n v="0"/>
    <b v="0"/>
    <n v="0"/>
    <n v="0"/>
    <x v="7"/>
    <x v="19"/>
  </r>
  <r>
    <x v="2"/>
    <x v="0"/>
    <s v="USD"/>
    <n v="1404623330"/>
    <n v="1401685730"/>
    <b v="0"/>
    <n v="25"/>
    <b v="0"/>
    <n v="0.20705000000000001"/>
    <n v="82.82"/>
    <x v="7"/>
    <x v="19"/>
  </r>
  <r>
    <x v="2"/>
    <x v="0"/>
    <s v="USD"/>
    <n v="1435291200"/>
    <n v="1432640342"/>
    <b v="0"/>
    <n v="8"/>
    <b v="0"/>
    <n v="0.19139999999999999"/>
    <n v="358.875"/>
    <x v="7"/>
    <x v="19"/>
  </r>
  <r>
    <x v="2"/>
    <x v="0"/>
    <s v="USD"/>
    <n v="1410543495"/>
    <n v="1407865095"/>
    <b v="0"/>
    <n v="16"/>
    <b v="0"/>
    <n v="1.6316666666666667E-2"/>
    <n v="61.1875"/>
    <x v="7"/>
    <x v="19"/>
  </r>
  <r>
    <x v="2"/>
    <x v="0"/>
    <s v="USD"/>
    <n v="1474507065"/>
    <n v="1471915065"/>
    <b v="0"/>
    <n v="3"/>
    <b v="0"/>
    <n v="5.6666666666666664E-2"/>
    <n v="340"/>
    <x v="7"/>
    <x v="19"/>
  </r>
  <r>
    <x v="2"/>
    <x v="0"/>
    <s v="USD"/>
    <n v="1424593763"/>
    <n v="1422001763"/>
    <b v="0"/>
    <n v="3"/>
    <b v="0"/>
    <n v="1.6999999999999999E-3"/>
    <n v="5.666666666666667"/>
    <x v="7"/>
    <x v="19"/>
  </r>
  <r>
    <x v="2"/>
    <x v="1"/>
    <s v="GBP"/>
    <n v="1433021171"/>
    <n v="1430429171"/>
    <b v="0"/>
    <n v="2"/>
    <b v="0"/>
    <n v="4.0000000000000001E-3"/>
    <n v="50"/>
    <x v="7"/>
    <x v="19"/>
  </r>
  <r>
    <x v="2"/>
    <x v="0"/>
    <s v="USD"/>
    <n v="1415909927"/>
    <n v="1414351127"/>
    <b v="0"/>
    <n v="1"/>
    <b v="0"/>
    <n v="1E-3"/>
    <n v="25"/>
    <x v="7"/>
    <x v="19"/>
  </r>
  <r>
    <x v="2"/>
    <x v="0"/>
    <s v="USD"/>
    <n v="1408551752"/>
    <n v="1405959752"/>
    <b v="0"/>
    <n v="0"/>
    <b v="0"/>
    <n v="0"/>
    <n v="0"/>
    <x v="7"/>
    <x v="19"/>
  </r>
  <r>
    <x v="2"/>
    <x v="0"/>
    <s v="USD"/>
    <n v="1438576057"/>
    <n v="1435552057"/>
    <b v="0"/>
    <n v="1"/>
    <b v="0"/>
    <n v="2.4000000000000001E-4"/>
    <n v="30"/>
    <x v="7"/>
    <x v="19"/>
  </r>
  <r>
    <x v="2"/>
    <x v="0"/>
    <s v="USD"/>
    <n v="1462738327"/>
    <n v="1460146327"/>
    <b v="0"/>
    <n v="19"/>
    <b v="0"/>
    <n v="5.906666666666667E-2"/>
    <n v="46.631578947368418"/>
    <x v="7"/>
    <x v="19"/>
  </r>
  <r>
    <x v="2"/>
    <x v="0"/>
    <s v="USD"/>
    <n v="1436981339"/>
    <n v="1434389339"/>
    <b v="0"/>
    <n v="9"/>
    <b v="0"/>
    <n v="2.9250000000000002E-2"/>
    <n v="65"/>
    <x v="7"/>
    <x v="19"/>
  </r>
  <r>
    <x v="2"/>
    <x v="2"/>
    <s v="AUD"/>
    <n v="1488805200"/>
    <n v="1484094498"/>
    <b v="0"/>
    <n v="1"/>
    <b v="0"/>
    <n v="5.7142857142857142E-5"/>
    <n v="10"/>
    <x v="7"/>
    <x v="19"/>
  </r>
  <r>
    <x v="2"/>
    <x v="1"/>
    <s v="GBP"/>
    <n v="1413388296"/>
    <n v="1410796296"/>
    <b v="0"/>
    <n v="0"/>
    <b v="0"/>
    <n v="0"/>
    <n v="0"/>
    <x v="7"/>
    <x v="19"/>
  </r>
  <r>
    <x v="2"/>
    <x v="0"/>
    <s v="USD"/>
    <n v="1408225452"/>
    <n v="1405633452"/>
    <b v="0"/>
    <n v="1"/>
    <b v="0"/>
    <n v="6.666666666666667E-5"/>
    <n v="5"/>
    <x v="7"/>
    <x v="19"/>
  </r>
  <r>
    <x v="2"/>
    <x v="5"/>
    <s v="CAD"/>
    <n v="1446052627"/>
    <n v="1443460627"/>
    <b v="0"/>
    <n v="5"/>
    <b v="0"/>
    <n v="5.3333333333333337E-2"/>
    <n v="640"/>
    <x v="7"/>
    <x v="19"/>
  </r>
  <r>
    <x v="2"/>
    <x v="0"/>
    <s v="USD"/>
    <n v="1403983314"/>
    <n v="1400786514"/>
    <b v="0"/>
    <n v="85"/>
    <b v="0"/>
    <n v="0.11749999999999999"/>
    <n v="69.117647058823536"/>
    <x v="7"/>
    <x v="19"/>
  </r>
  <r>
    <x v="2"/>
    <x v="0"/>
    <s v="USD"/>
    <n v="1425197321"/>
    <n v="1422605321"/>
    <b v="0"/>
    <n v="3"/>
    <b v="0"/>
    <n v="8.0000000000000007E-5"/>
    <n v="1.3333333333333333"/>
    <x v="7"/>
    <x v="19"/>
  </r>
  <r>
    <x v="2"/>
    <x v="0"/>
    <s v="USD"/>
    <n v="1484239320"/>
    <n v="1482609088"/>
    <b v="0"/>
    <n v="4"/>
    <b v="0"/>
    <n v="4.2000000000000003E-2"/>
    <n v="10.5"/>
    <x v="7"/>
    <x v="19"/>
  </r>
  <r>
    <x v="2"/>
    <x v="0"/>
    <s v="USD"/>
    <n v="1478059140"/>
    <n v="1476391223"/>
    <b v="0"/>
    <n v="3"/>
    <b v="0"/>
    <n v="0.04"/>
    <n v="33.333333333333336"/>
    <x v="7"/>
    <x v="19"/>
  </r>
  <r>
    <x v="0"/>
    <x v="1"/>
    <s v="GBP"/>
    <n v="1486391011"/>
    <n v="1483712611"/>
    <b v="0"/>
    <n v="375"/>
    <b v="1"/>
    <n v="1.0493636363636363"/>
    <n v="61.562666666666665"/>
    <x v="8"/>
    <x v="20"/>
  </r>
  <r>
    <x v="0"/>
    <x v="0"/>
    <s v="USD"/>
    <n v="1433736000"/>
    <n v="1430945149"/>
    <b v="0"/>
    <n v="111"/>
    <b v="1"/>
    <n v="1.0544"/>
    <n v="118.73873873873873"/>
    <x v="8"/>
    <x v="20"/>
  </r>
  <r>
    <x v="0"/>
    <x v="1"/>
    <s v="GBP"/>
    <n v="1433198520"/>
    <n v="1430340195"/>
    <b v="0"/>
    <n v="123"/>
    <b v="1"/>
    <n v="1.0673333333333332"/>
    <n v="65.081300813008127"/>
    <x v="8"/>
    <x v="20"/>
  </r>
  <r>
    <x v="0"/>
    <x v="0"/>
    <s v="USD"/>
    <n v="1431885600"/>
    <n v="1429133323"/>
    <b v="0"/>
    <n v="70"/>
    <b v="1"/>
    <n v="1.0412571428571429"/>
    <n v="130.15714285714284"/>
    <x v="8"/>
    <x v="20"/>
  </r>
  <r>
    <x v="0"/>
    <x v="5"/>
    <s v="CAD"/>
    <n v="1482943740"/>
    <n v="1481129340"/>
    <b v="0"/>
    <n v="85"/>
    <b v="1"/>
    <n v="1.6054999999999999"/>
    <n v="37.776470588235291"/>
    <x v="8"/>
    <x v="20"/>
  </r>
  <r>
    <x v="0"/>
    <x v="0"/>
    <s v="USD"/>
    <n v="1467242995"/>
    <n v="1465428595"/>
    <b v="0"/>
    <n v="86"/>
    <b v="1"/>
    <n v="1.0777777777777777"/>
    <n v="112.79069767441861"/>
    <x v="8"/>
    <x v="20"/>
  </r>
  <r>
    <x v="0"/>
    <x v="0"/>
    <s v="USD"/>
    <n v="1409500725"/>
    <n v="1406908725"/>
    <b v="0"/>
    <n v="13"/>
    <b v="1"/>
    <n v="1.35"/>
    <n v="51.92307692307692"/>
    <x v="8"/>
    <x v="20"/>
  </r>
  <r>
    <x v="0"/>
    <x v="0"/>
    <s v="USD"/>
    <n v="1458480560"/>
    <n v="1455892160"/>
    <b v="0"/>
    <n v="33"/>
    <b v="1"/>
    <n v="1.0907407407407408"/>
    <n v="89.242424242424249"/>
    <x v="8"/>
    <x v="20"/>
  </r>
  <r>
    <x v="0"/>
    <x v="1"/>
    <s v="GBP"/>
    <n v="1486814978"/>
    <n v="1484222978"/>
    <b v="0"/>
    <n v="15"/>
    <b v="1"/>
    <n v="2.9"/>
    <n v="19.333333333333332"/>
    <x v="8"/>
    <x v="20"/>
  </r>
  <r>
    <x v="0"/>
    <x v="0"/>
    <s v="USD"/>
    <n v="1460223453"/>
    <n v="1455043053"/>
    <b v="0"/>
    <n v="273"/>
    <b v="1"/>
    <n v="1.0395714285714286"/>
    <n v="79.967032967032964"/>
    <x v="8"/>
    <x v="20"/>
  </r>
  <r>
    <x v="0"/>
    <x v="17"/>
    <s v="EUR"/>
    <n v="1428493379"/>
    <n v="1425901379"/>
    <b v="0"/>
    <n v="714"/>
    <b v="1"/>
    <n v="3.2223999999999999"/>
    <n v="56.414565826330531"/>
    <x v="8"/>
    <x v="20"/>
  </r>
  <r>
    <x v="0"/>
    <x v="13"/>
    <s v="EUR"/>
    <n v="1450602000"/>
    <n v="1445415653"/>
    <b v="0"/>
    <n v="170"/>
    <b v="1"/>
    <n v="1.35"/>
    <n v="79.411764705882348"/>
    <x v="8"/>
    <x v="20"/>
  </r>
  <r>
    <x v="0"/>
    <x v="1"/>
    <s v="GBP"/>
    <n v="1450467539"/>
    <n v="1447875539"/>
    <b v="0"/>
    <n v="512"/>
    <b v="1"/>
    <n v="2.6991034482758622"/>
    <n v="76.439453125"/>
    <x v="8"/>
    <x v="20"/>
  </r>
  <r>
    <x v="0"/>
    <x v="0"/>
    <s v="USD"/>
    <n v="1465797540"/>
    <n v="1463155034"/>
    <b v="0"/>
    <n v="314"/>
    <b v="1"/>
    <n v="2.5329333333333333"/>
    <n v="121"/>
    <x v="8"/>
    <x v="20"/>
  </r>
  <r>
    <x v="0"/>
    <x v="0"/>
    <s v="USD"/>
    <n v="1451530800"/>
    <n v="1448463086"/>
    <b v="0"/>
    <n v="167"/>
    <b v="1"/>
    <n v="2.6059999999999999"/>
    <n v="54.616766467065865"/>
    <x v="8"/>
    <x v="20"/>
  </r>
  <r>
    <x v="0"/>
    <x v="1"/>
    <s v="GBP"/>
    <n v="1436380200"/>
    <n v="1433615400"/>
    <b v="0"/>
    <n v="9"/>
    <b v="1"/>
    <n v="1.0131677953348381"/>
    <n v="299.22222222222223"/>
    <x v="8"/>
    <x v="20"/>
  </r>
  <r>
    <x v="0"/>
    <x v="0"/>
    <s v="USD"/>
    <n v="1429183656"/>
    <n v="1427369256"/>
    <b v="0"/>
    <n v="103"/>
    <b v="1"/>
    <n v="1.2560416666666667"/>
    <n v="58.533980582524272"/>
    <x v="8"/>
    <x v="20"/>
  </r>
  <r>
    <x v="0"/>
    <x v="1"/>
    <s v="GBP"/>
    <n v="1468593246"/>
    <n v="1466001246"/>
    <b v="0"/>
    <n v="111"/>
    <b v="1"/>
    <n v="1.0243783333333334"/>
    <n v="55.371801801801809"/>
    <x v="8"/>
    <x v="20"/>
  </r>
  <r>
    <x v="0"/>
    <x v="2"/>
    <s v="AUD"/>
    <n v="1435388154"/>
    <n v="1432796154"/>
    <b v="0"/>
    <n v="271"/>
    <b v="1"/>
    <n v="1.99244"/>
    <n v="183.80442804428046"/>
    <x v="8"/>
    <x v="20"/>
  </r>
  <r>
    <x v="0"/>
    <x v="0"/>
    <s v="USD"/>
    <n v="1433083527"/>
    <n v="1430491527"/>
    <b v="0"/>
    <n v="101"/>
    <b v="1"/>
    <n v="1.0245398773006136"/>
    <n v="165.34653465346534"/>
    <x v="8"/>
    <x v="20"/>
  </r>
  <r>
    <x v="0"/>
    <x v="0"/>
    <s v="USD"/>
    <n v="1449205200"/>
    <n v="1445363833"/>
    <b v="0"/>
    <n v="57"/>
    <b v="1"/>
    <n v="1.0294615384615384"/>
    <n v="234.78947368421052"/>
    <x v="8"/>
    <x v="20"/>
  </r>
  <r>
    <x v="0"/>
    <x v="12"/>
    <s v="EUR"/>
    <n v="1434197351"/>
    <n v="1431605351"/>
    <b v="0"/>
    <n v="62"/>
    <b v="1"/>
    <n v="1.0086153846153847"/>
    <n v="211.48387096774192"/>
    <x v="8"/>
    <x v="20"/>
  </r>
  <r>
    <x v="0"/>
    <x v="15"/>
    <s v="EUR"/>
    <n v="1489238940"/>
    <n v="1486406253"/>
    <b v="0"/>
    <n v="32"/>
    <b v="1"/>
    <n v="1.1499999999999999"/>
    <n v="32.34375"/>
    <x v="8"/>
    <x v="20"/>
  </r>
  <r>
    <x v="0"/>
    <x v="13"/>
    <s v="EUR"/>
    <n v="1459418400"/>
    <n v="1456827573"/>
    <b v="0"/>
    <n v="141"/>
    <b v="1"/>
    <n v="1.0416766467065868"/>
    <n v="123.37588652482269"/>
    <x v="8"/>
    <x v="20"/>
  </r>
  <r>
    <x v="0"/>
    <x v="0"/>
    <s v="USD"/>
    <n v="1458835264"/>
    <n v="1456246864"/>
    <b v="0"/>
    <n v="75"/>
    <b v="1"/>
    <n v="1.5529999999999999"/>
    <n v="207.06666666666666"/>
    <x v="8"/>
    <x v="20"/>
  </r>
  <r>
    <x v="0"/>
    <x v="0"/>
    <s v="USD"/>
    <n v="1488053905"/>
    <n v="1485461905"/>
    <b v="0"/>
    <n v="46"/>
    <b v="1"/>
    <n v="1.06"/>
    <n v="138.2608695652174"/>
    <x v="8"/>
    <x v="20"/>
  </r>
  <r>
    <x v="0"/>
    <x v="11"/>
    <s v="SEK"/>
    <n v="1433106000"/>
    <n v="1431124572"/>
    <b v="0"/>
    <n v="103"/>
    <b v="1"/>
    <n v="2.5431499999999998"/>
    <n v="493.81553398058253"/>
    <x v="8"/>
    <x v="20"/>
  </r>
  <r>
    <x v="0"/>
    <x v="5"/>
    <s v="CAD"/>
    <n v="1465505261"/>
    <n v="1464209261"/>
    <b v="0"/>
    <n v="6"/>
    <b v="1"/>
    <n v="1.0109999999999999"/>
    <n v="168.5"/>
    <x v="8"/>
    <x v="20"/>
  </r>
  <r>
    <x v="0"/>
    <x v="0"/>
    <s v="USD"/>
    <n v="1448586000"/>
    <n v="1447195695"/>
    <b v="0"/>
    <n v="83"/>
    <b v="1"/>
    <n v="1.2904"/>
    <n v="38.867469879518069"/>
    <x v="8"/>
    <x v="20"/>
  </r>
  <r>
    <x v="0"/>
    <x v="1"/>
    <s v="GBP"/>
    <n v="1485886100"/>
    <n v="1482862100"/>
    <b v="0"/>
    <n v="108"/>
    <b v="1"/>
    <n v="1.0223076923076924"/>
    <n v="61.527777777777779"/>
    <x v="8"/>
    <x v="20"/>
  </r>
  <r>
    <x v="0"/>
    <x v="0"/>
    <s v="USD"/>
    <n v="1433880605"/>
    <n v="1428696605"/>
    <b v="0"/>
    <n v="25"/>
    <b v="1"/>
    <n v="1.3180000000000001"/>
    <n v="105.44"/>
    <x v="8"/>
    <x v="20"/>
  </r>
  <r>
    <x v="0"/>
    <x v="0"/>
    <s v="USD"/>
    <n v="1401487756"/>
    <n v="1398895756"/>
    <b v="0"/>
    <n v="549"/>
    <b v="1"/>
    <n v="7.8608020000000005"/>
    <n v="71.592003642987251"/>
    <x v="8"/>
    <x v="20"/>
  </r>
  <r>
    <x v="0"/>
    <x v="0"/>
    <s v="USD"/>
    <n v="1443826980"/>
    <n v="1441032457"/>
    <b v="0"/>
    <n v="222"/>
    <b v="1"/>
    <n v="1.4570000000000001"/>
    <n v="91.882882882882882"/>
    <x v="8"/>
    <x v="20"/>
  </r>
  <r>
    <x v="0"/>
    <x v="0"/>
    <s v="USD"/>
    <n v="1468524340"/>
    <n v="1465932340"/>
    <b v="0"/>
    <n v="183"/>
    <b v="1"/>
    <n v="1.026"/>
    <n v="148.57377049180329"/>
    <x v="8"/>
    <x v="20"/>
  </r>
  <r>
    <x v="0"/>
    <x v="0"/>
    <s v="USD"/>
    <n v="1446346800"/>
    <n v="1443714800"/>
    <b v="0"/>
    <n v="89"/>
    <b v="1"/>
    <n v="1.7227777777777777"/>
    <n v="174.2134831460674"/>
    <x v="8"/>
    <x v="20"/>
  </r>
  <r>
    <x v="0"/>
    <x v="0"/>
    <s v="USD"/>
    <n v="1476961513"/>
    <n v="1474369513"/>
    <b v="0"/>
    <n v="253"/>
    <b v="1"/>
    <n v="1.5916819571865444"/>
    <n v="102.86166007905139"/>
    <x v="8"/>
    <x v="20"/>
  </r>
  <r>
    <x v="0"/>
    <x v="12"/>
    <s v="EUR"/>
    <n v="1440515112"/>
    <n v="1437923112"/>
    <b v="0"/>
    <n v="140"/>
    <b v="1"/>
    <n v="1.0376666666666667"/>
    <n v="111.17857142857143"/>
    <x v="8"/>
    <x v="20"/>
  </r>
  <r>
    <x v="0"/>
    <x v="1"/>
    <s v="GBP"/>
    <n v="1480809600"/>
    <n v="1478431488"/>
    <b v="0"/>
    <n v="103"/>
    <b v="1"/>
    <n v="1.1140954545454547"/>
    <n v="23.796213592233013"/>
    <x v="8"/>
    <x v="20"/>
  </r>
  <r>
    <x v="0"/>
    <x v="5"/>
    <s v="CAD"/>
    <n v="1459483200"/>
    <n v="1456852647"/>
    <b v="0"/>
    <n v="138"/>
    <b v="1"/>
    <n v="2.80375"/>
    <n v="81.268115942028984"/>
    <x v="8"/>
    <x v="20"/>
  </r>
  <r>
    <x v="0"/>
    <x v="0"/>
    <s v="USD"/>
    <n v="1478754909"/>
    <n v="1476159309"/>
    <b v="0"/>
    <n v="191"/>
    <b v="1"/>
    <n v="1.1210606060606061"/>
    <n v="116.21465968586388"/>
    <x v="8"/>
    <x v="20"/>
  </r>
  <r>
    <x v="1"/>
    <x v="0"/>
    <s v="USD"/>
    <n v="1402060302"/>
    <n v="1396876302"/>
    <b v="0"/>
    <n v="18"/>
    <b v="0"/>
    <n v="7.0666666666666669E-2"/>
    <n v="58.888888888888886"/>
    <x v="4"/>
    <x v="21"/>
  </r>
  <r>
    <x v="1"/>
    <x v="0"/>
    <s v="USD"/>
    <n v="1382478278"/>
    <n v="1377294278"/>
    <b v="0"/>
    <n v="3"/>
    <b v="0"/>
    <n v="4.3999999999999997E-2"/>
    <n v="44"/>
    <x v="4"/>
    <x v="21"/>
  </r>
  <r>
    <x v="1"/>
    <x v="0"/>
    <s v="USD"/>
    <n v="1398042000"/>
    <n v="1395089981"/>
    <b v="0"/>
    <n v="40"/>
    <b v="0"/>
    <n v="3.8739999999999997E-2"/>
    <n v="48.424999999999997"/>
    <x v="4"/>
    <x v="21"/>
  </r>
  <r>
    <x v="1"/>
    <x v="0"/>
    <s v="USD"/>
    <n v="1407394800"/>
    <n v="1404770616"/>
    <b v="0"/>
    <n v="0"/>
    <b v="0"/>
    <n v="0"/>
    <n v="0"/>
    <x v="4"/>
    <x v="21"/>
  </r>
  <r>
    <x v="1"/>
    <x v="0"/>
    <s v="USD"/>
    <n v="1317231008"/>
    <n v="1312047008"/>
    <b v="0"/>
    <n v="24"/>
    <b v="0"/>
    <n v="0.29299999999999998"/>
    <n v="61.041666666666664"/>
    <x v="4"/>
    <x v="21"/>
  </r>
  <r>
    <x v="1"/>
    <x v="0"/>
    <s v="USD"/>
    <n v="1334592000"/>
    <n v="1331982127"/>
    <b v="0"/>
    <n v="1"/>
    <b v="0"/>
    <n v="9.0909090909090905E-3"/>
    <n v="25"/>
    <x v="4"/>
    <x v="21"/>
  </r>
  <r>
    <x v="1"/>
    <x v="0"/>
    <s v="USD"/>
    <n v="1298589630"/>
    <n v="1295997630"/>
    <b v="0"/>
    <n v="0"/>
    <b v="0"/>
    <n v="0"/>
    <n v="0"/>
    <x v="4"/>
    <x v="21"/>
  </r>
  <r>
    <x v="1"/>
    <x v="0"/>
    <s v="USD"/>
    <n v="1440723600"/>
    <n v="1436394968"/>
    <b v="0"/>
    <n v="0"/>
    <b v="0"/>
    <n v="0"/>
    <n v="0"/>
    <x v="4"/>
    <x v="21"/>
  </r>
  <r>
    <x v="1"/>
    <x v="0"/>
    <s v="USD"/>
    <n v="1381090870"/>
    <n v="1377030070"/>
    <b v="0"/>
    <n v="1"/>
    <b v="0"/>
    <n v="8.0000000000000002E-3"/>
    <n v="40"/>
    <x v="4"/>
    <x v="21"/>
  </r>
  <r>
    <x v="1"/>
    <x v="0"/>
    <s v="USD"/>
    <n v="1329864374"/>
    <n v="1328049974"/>
    <b v="0"/>
    <n v="6"/>
    <b v="0"/>
    <n v="0.11600000000000001"/>
    <n v="19.333333333333332"/>
    <x v="4"/>
    <x v="21"/>
  </r>
  <r>
    <x v="1"/>
    <x v="1"/>
    <s v="GBP"/>
    <n v="1422903342"/>
    <n v="1420311342"/>
    <b v="0"/>
    <n v="0"/>
    <b v="0"/>
    <n v="0"/>
    <n v="0"/>
    <x v="4"/>
    <x v="21"/>
  </r>
  <r>
    <x v="1"/>
    <x v="0"/>
    <s v="USD"/>
    <n v="1387077299"/>
    <n v="1383621299"/>
    <b v="0"/>
    <n v="6"/>
    <b v="0"/>
    <n v="2.787363950092912E-2"/>
    <n v="35"/>
    <x v="4"/>
    <x v="21"/>
  </r>
  <r>
    <x v="1"/>
    <x v="0"/>
    <s v="USD"/>
    <n v="1343491200"/>
    <n v="1342801164"/>
    <b v="0"/>
    <n v="0"/>
    <b v="0"/>
    <n v="0"/>
    <n v="0"/>
    <x v="4"/>
    <x v="21"/>
  </r>
  <r>
    <x v="1"/>
    <x v="0"/>
    <s v="USD"/>
    <n v="1345790865"/>
    <n v="1344062865"/>
    <b v="0"/>
    <n v="0"/>
    <b v="0"/>
    <n v="0"/>
    <n v="0"/>
    <x v="4"/>
    <x v="21"/>
  </r>
  <r>
    <x v="1"/>
    <x v="0"/>
    <s v="USD"/>
    <n v="1312641536"/>
    <n v="1310049536"/>
    <b v="0"/>
    <n v="3"/>
    <b v="0"/>
    <n v="0.17799999999999999"/>
    <n v="59.333333333333336"/>
    <x v="4"/>
    <x v="21"/>
  </r>
  <r>
    <x v="1"/>
    <x v="0"/>
    <s v="USD"/>
    <n v="1325804767"/>
    <n v="1323212767"/>
    <b v="0"/>
    <n v="0"/>
    <b v="0"/>
    <n v="0"/>
    <n v="0"/>
    <x v="4"/>
    <x v="21"/>
  </r>
  <r>
    <x v="1"/>
    <x v="0"/>
    <s v="USD"/>
    <n v="1373665860"/>
    <n v="1368579457"/>
    <b v="0"/>
    <n v="8"/>
    <b v="0"/>
    <n v="3.0124999999999999E-2"/>
    <n v="30.125"/>
    <x v="4"/>
    <x v="21"/>
  </r>
  <r>
    <x v="1"/>
    <x v="0"/>
    <s v="USD"/>
    <n v="1414994340"/>
    <n v="1413057980"/>
    <b v="0"/>
    <n v="34"/>
    <b v="0"/>
    <n v="0.50739999999999996"/>
    <n v="74.617647058823536"/>
    <x v="4"/>
    <x v="21"/>
  </r>
  <r>
    <x v="1"/>
    <x v="0"/>
    <s v="USD"/>
    <n v="1315747080"/>
    <n v="1314417502"/>
    <b v="0"/>
    <n v="1"/>
    <b v="0"/>
    <n v="5.4884742041712408E-3"/>
    <n v="5"/>
    <x v="4"/>
    <x v="21"/>
  </r>
  <r>
    <x v="1"/>
    <x v="0"/>
    <s v="USD"/>
    <n v="1310158800"/>
    <n v="1304888771"/>
    <b v="0"/>
    <n v="38"/>
    <b v="0"/>
    <n v="0.14091666666666666"/>
    <n v="44.5"/>
    <x v="4"/>
    <x v="21"/>
  </r>
  <r>
    <x v="0"/>
    <x v="0"/>
    <s v="USD"/>
    <n v="1366664400"/>
    <n v="1363981723"/>
    <b v="1"/>
    <n v="45"/>
    <b v="1"/>
    <n v="1.038"/>
    <n v="46.133333333333333"/>
    <x v="4"/>
    <x v="11"/>
  </r>
  <r>
    <x v="0"/>
    <x v="0"/>
    <s v="USD"/>
    <n v="1402755834"/>
    <n v="1400163834"/>
    <b v="1"/>
    <n v="17"/>
    <b v="1"/>
    <n v="1.2024999999999999"/>
    <n v="141.47058823529412"/>
    <x v="4"/>
    <x v="11"/>
  </r>
  <r>
    <x v="0"/>
    <x v="0"/>
    <s v="USD"/>
    <n v="1323136949"/>
    <n v="1319245349"/>
    <b v="1"/>
    <n v="31"/>
    <b v="1"/>
    <n v="1.17"/>
    <n v="75.483870967741936"/>
    <x v="4"/>
    <x v="11"/>
  </r>
  <r>
    <x v="0"/>
    <x v="0"/>
    <s v="USD"/>
    <n v="1367823655"/>
    <n v="1365231655"/>
    <b v="1"/>
    <n v="50"/>
    <b v="1"/>
    <n v="1.2214285714285715"/>
    <n v="85.5"/>
    <x v="4"/>
    <x v="11"/>
  </r>
  <r>
    <x v="0"/>
    <x v="0"/>
    <s v="USD"/>
    <n v="1402642740"/>
    <n v="1399563953"/>
    <b v="1"/>
    <n v="59"/>
    <b v="1"/>
    <n v="1.5164"/>
    <n v="64.254237288135599"/>
    <x v="4"/>
    <x v="11"/>
  </r>
  <r>
    <x v="0"/>
    <x v="0"/>
    <s v="USD"/>
    <n v="1341683211"/>
    <n v="1339091211"/>
    <b v="1"/>
    <n v="81"/>
    <b v="1"/>
    <n v="1.0444"/>
    <n v="64.46913580246914"/>
    <x v="4"/>
    <x v="11"/>
  </r>
  <r>
    <x v="0"/>
    <x v="0"/>
    <s v="USD"/>
    <n v="1410017131"/>
    <n v="1406129131"/>
    <b v="1"/>
    <n v="508"/>
    <b v="1"/>
    <n v="2.0015333333333332"/>
    <n v="118.2007874015748"/>
    <x v="4"/>
    <x v="11"/>
  </r>
  <r>
    <x v="0"/>
    <x v="0"/>
    <s v="USD"/>
    <n v="1316979167"/>
    <n v="1311795167"/>
    <b v="1"/>
    <n v="74"/>
    <b v="1"/>
    <n v="1.018"/>
    <n v="82.540540540540547"/>
    <x v="4"/>
    <x v="11"/>
  </r>
  <r>
    <x v="0"/>
    <x v="0"/>
    <s v="USD"/>
    <n v="1382658169"/>
    <n v="1380238969"/>
    <b v="1"/>
    <n v="141"/>
    <b v="1"/>
    <n v="1.3765714285714286"/>
    <n v="34.170212765957444"/>
    <x v="4"/>
    <x v="11"/>
  </r>
  <r>
    <x v="0"/>
    <x v="0"/>
    <s v="USD"/>
    <n v="1409770107"/>
    <n v="1407178107"/>
    <b v="1"/>
    <n v="711"/>
    <b v="1"/>
    <n v="3038.3319999999999"/>
    <n v="42.73322081575246"/>
    <x v="4"/>
    <x v="11"/>
  </r>
  <r>
    <x v="0"/>
    <x v="0"/>
    <s v="USD"/>
    <n v="1293857940"/>
    <n v="1288968886"/>
    <b v="1"/>
    <n v="141"/>
    <b v="1"/>
    <n v="1.9885074626865671"/>
    <n v="94.489361702127653"/>
    <x v="4"/>
    <x v="11"/>
  </r>
  <r>
    <x v="0"/>
    <x v="0"/>
    <s v="USD"/>
    <n v="1385932652"/>
    <n v="1383337052"/>
    <b v="1"/>
    <n v="109"/>
    <b v="1"/>
    <n v="2.0236666666666667"/>
    <n v="55.697247706422019"/>
    <x v="4"/>
    <x v="11"/>
  </r>
  <r>
    <x v="0"/>
    <x v="0"/>
    <s v="USD"/>
    <n v="1329084231"/>
    <n v="1326492231"/>
    <b v="1"/>
    <n v="361"/>
    <b v="1"/>
    <n v="1.1796376666666666"/>
    <n v="98.030831024930734"/>
    <x v="4"/>
    <x v="11"/>
  </r>
  <r>
    <x v="0"/>
    <x v="0"/>
    <s v="USD"/>
    <n v="1301792590"/>
    <n v="1297562590"/>
    <b v="1"/>
    <n v="176"/>
    <b v="1"/>
    <n v="2.9472727272727273"/>
    <n v="92.102272727272734"/>
    <x v="4"/>
    <x v="11"/>
  </r>
  <r>
    <x v="0"/>
    <x v="0"/>
    <s v="USD"/>
    <n v="1377960012"/>
    <n v="1375368012"/>
    <b v="1"/>
    <n v="670"/>
    <b v="1"/>
    <n v="2.1314633333333335"/>
    <n v="38.175462686567165"/>
    <x v="4"/>
    <x v="11"/>
  </r>
  <r>
    <x v="0"/>
    <x v="0"/>
    <s v="USD"/>
    <n v="1402286340"/>
    <n v="1399504664"/>
    <b v="1"/>
    <n v="96"/>
    <b v="1"/>
    <n v="1.0424"/>
    <n v="27.145833333333332"/>
    <x v="4"/>
    <x v="11"/>
  </r>
  <r>
    <x v="0"/>
    <x v="0"/>
    <s v="USD"/>
    <n v="1393445620"/>
    <n v="1390853620"/>
    <b v="1"/>
    <n v="74"/>
    <b v="1"/>
    <n v="1.1366666666666667"/>
    <n v="50.689189189189186"/>
    <x v="4"/>
    <x v="11"/>
  </r>
  <r>
    <x v="0"/>
    <x v="0"/>
    <s v="USD"/>
    <n v="1390983227"/>
    <n v="1388391227"/>
    <b v="1"/>
    <n v="52"/>
    <b v="1"/>
    <n v="1.0125"/>
    <n v="38.942307692307693"/>
    <x v="4"/>
    <x v="11"/>
  </r>
  <r>
    <x v="0"/>
    <x v="5"/>
    <s v="CAD"/>
    <n v="1392574692"/>
    <n v="1389982692"/>
    <b v="1"/>
    <n v="105"/>
    <b v="1"/>
    <n v="1.2541538461538462"/>
    <n v="77.638095238095232"/>
    <x v="4"/>
    <x v="11"/>
  </r>
  <r>
    <x v="0"/>
    <x v="0"/>
    <s v="USD"/>
    <n v="1396054800"/>
    <n v="1393034470"/>
    <b v="1"/>
    <n v="41"/>
    <b v="1"/>
    <n v="1.19"/>
    <n v="43.536585365853661"/>
    <x v="4"/>
    <x v="11"/>
  </r>
  <r>
    <x v="0"/>
    <x v="0"/>
    <s v="USD"/>
    <n v="1383062083"/>
    <n v="1380556483"/>
    <b v="1"/>
    <n v="34"/>
    <b v="1"/>
    <n v="1.6646153846153846"/>
    <n v="31.823529411764707"/>
    <x v="4"/>
    <x v="11"/>
  </r>
  <r>
    <x v="0"/>
    <x v="0"/>
    <s v="USD"/>
    <n v="1291131815"/>
    <n v="1287071015"/>
    <b v="1"/>
    <n v="66"/>
    <b v="1"/>
    <n v="1.1914771428571429"/>
    <n v="63.184393939393942"/>
    <x v="4"/>
    <x v="11"/>
  </r>
  <r>
    <x v="0"/>
    <x v="0"/>
    <s v="USD"/>
    <n v="1389474145"/>
    <n v="1386882145"/>
    <b v="1"/>
    <n v="50"/>
    <b v="1"/>
    <n v="1.0047368421052632"/>
    <n v="190.9"/>
    <x v="4"/>
    <x v="11"/>
  </r>
  <r>
    <x v="0"/>
    <x v="0"/>
    <s v="USD"/>
    <n v="1374674558"/>
    <n v="1372082558"/>
    <b v="1"/>
    <n v="159"/>
    <b v="1"/>
    <n v="1.018"/>
    <n v="140.85534591194968"/>
    <x v="4"/>
    <x v="11"/>
  </r>
  <r>
    <x v="0"/>
    <x v="0"/>
    <s v="USD"/>
    <n v="1379708247"/>
    <n v="1377116247"/>
    <b v="1"/>
    <n v="182"/>
    <b v="1"/>
    <n v="1.1666666666666667"/>
    <n v="76.92307692307692"/>
    <x v="4"/>
    <x v="11"/>
  </r>
  <r>
    <x v="0"/>
    <x v="0"/>
    <s v="USD"/>
    <n v="1460764800"/>
    <n v="1458157512"/>
    <b v="1"/>
    <n v="206"/>
    <b v="1"/>
    <n v="1.0864893617021276"/>
    <n v="99.15533980582525"/>
    <x v="4"/>
    <x v="11"/>
  </r>
  <r>
    <x v="0"/>
    <x v="0"/>
    <s v="USD"/>
    <n v="1332704042"/>
    <n v="1327523642"/>
    <b v="1"/>
    <n v="169"/>
    <b v="1"/>
    <n v="1.1472"/>
    <n v="67.881656804733723"/>
    <x v="4"/>
    <x v="11"/>
  </r>
  <r>
    <x v="0"/>
    <x v="0"/>
    <s v="USD"/>
    <n v="1384363459"/>
    <n v="1381767859"/>
    <b v="1"/>
    <n v="31"/>
    <b v="1"/>
    <n v="1.018"/>
    <n v="246.29032258064515"/>
    <x v="4"/>
    <x v="11"/>
  </r>
  <r>
    <x v="0"/>
    <x v="0"/>
    <s v="USD"/>
    <n v="1276574400"/>
    <n v="1270576379"/>
    <b v="1"/>
    <n v="28"/>
    <b v="1"/>
    <n v="1.06"/>
    <n v="189.28571428571428"/>
    <x v="4"/>
    <x v="11"/>
  </r>
  <r>
    <x v="0"/>
    <x v="5"/>
    <s v="CAD"/>
    <n v="1409506291"/>
    <n v="1406914291"/>
    <b v="1"/>
    <n v="54"/>
    <b v="1"/>
    <n v="1.0349999999999999"/>
    <n v="76.666666666666671"/>
    <x v="4"/>
    <x v="11"/>
  </r>
  <r>
    <x v="0"/>
    <x v="0"/>
    <s v="USD"/>
    <n v="1346344425"/>
    <n v="1343320425"/>
    <b v="1"/>
    <n v="467"/>
    <b v="1"/>
    <n v="1.5497535999999998"/>
    <n v="82.963254817987149"/>
    <x v="4"/>
    <x v="11"/>
  </r>
  <r>
    <x v="0"/>
    <x v="0"/>
    <s v="USD"/>
    <n v="1375908587"/>
    <n v="1372884587"/>
    <b v="1"/>
    <n v="389"/>
    <b v="1"/>
    <n v="1.6214066666666667"/>
    <n v="62.522107969151669"/>
    <x v="4"/>
    <x v="11"/>
  </r>
  <r>
    <x v="0"/>
    <x v="0"/>
    <s v="USD"/>
    <n v="1251777600"/>
    <n v="1247504047"/>
    <b v="1"/>
    <n v="68"/>
    <b v="1"/>
    <n v="1.0442100000000001"/>
    <n v="46.06808823529412"/>
    <x v="4"/>
    <x v="11"/>
  </r>
  <r>
    <x v="0"/>
    <x v="0"/>
    <s v="USD"/>
    <n v="1346765347"/>
    <n v="1343741347"/>
    <b v="1"/>
    <n v="413"/>
    <b v="1"/>
    <n v="1.0612433333333333"/>
    <n v="38.543946731234868"/>
    <x v="4"/>
    <x v="11"/>
  </r>
  <r>
    <x v="0"/>
    <x v="0"/>
    <s v="USD"/>
    <n v="1403661600"/>
    <n v="1401196766"/>
    <b v="1"/>
    <n v="190"/>
    <b v="1"/>
    <n v="1.5493846153846154"/>
    <n v="53.005263157894738"/>
    <x v="4"/>
    <x v="11"/>
  </r>
  <r>
    <x v="0"/>
    <x v="0"/>
    <s v="USD"/>
    <n v="1395624170"/>
    <n v="1392171770"/>
    <b v="1"/>
    <n v="189"/>
    <b v="1"/>
    <n v="1.1077157238734421"/>
    <n v="73.355396825396824"/>
    <x v="4"/>
    <x v="11"/>
  </r>
  <r>
    <x v="0"/>
    <x v="0"/>
    <s v="USD"/>
    <n v="1299003054"/>
    <n v="1291227054"/>
    <b v="1"/>
    <n v="130"/>
    <b v="1"/>
    <n v="1.1091186666666666"/>
    <n v="127.97523076923076"/>
    <x v="4"/>
    <x v="11"/>
  </r>
  <r>
    <x v="0"/>
    <x v="0"/>
    <s v="USD"/>
    <n v="1375033836"/>
    <n v="1373305836"/>
    <b v="1"/>
    <n v="74"/>
    <b v="1"/>
    <n v="1.1071428571428572"/>
    <n v="104.72972972972973"/>
    <x v="4"/>
    <x v="11"/>
  </r>
  <r>
    <x v="0"/>
    <x v="0"/>
    <s v="USD"/>
    <n v="1386565140"/>
    <n v="1383909855"/>
    <b v="1"/>
    <n v="274"/>
    <b v="1"/>
    <n v="1.2361333333333333"/>
    <n v="67.671532846715323"/>
    <x v="4"/>
    <x v="11"/>
  </r>
  <r>
    <x v="0"/>
    <x v="0"/>
    <s v="USD"/>
    <n v="1362974400"/>
    <n v="1360948389"/>
    <b v="1"/>
    <n v="22"/>
    <b v="1"/>
    <n v="2.1105"/>
    <n v="95.931818181818187"/>
    <x v="4"/>
    <x v="11"/>
  </r>
  <r>
    <x v="0"/>
    <x v="0"/>
    <s v="USD"/>
    <n v="1483203540"/>
    <n v="1481175482"/>
    <b v="0"/>
    <n v="31"/>
    <b v="1"/>
    <n v="1.01"/>
    <n v="65.161290322580641"/>
    <x v="1"/>
    <x v="6"/>
  </r>
  <r>
    <x v="0"/>
    <x v="1"/>
    <s v="GBP"/>
    <n v="1434808775"/>
    <n v="1433512775"/>
    <b v="0"/>
    <n v="63"/>
    <b v="1"/>
    <n v="1.0165"/>
    <n v="32.269841269841272"/>
    <x v="1"/>
    <x v="6"/>
  </r>
  <r>
    <x v="0"/>
    <x v="1"/>
    <s v="GBP"/>
    <n v="1424181600"/>
    <n v="1423041227"/>
    <b v="0"/>
    <n v="20"/>
    <b v="1"/>
    <n v="1.0833333333333333"/>
    <n v="81.25"/>
    <x v="1"/>
    <x v="6"/>
  </r>
  <r>
    <x v="0"/>
    <x v="1"/>
    <s v="GBP"/>
    <n v="1434120856"/>
    <n v="1428936856"/>
    <b v="0"/>
    <n v="25"/>
    <b v="1"/>
    <n v="2.42"/>
    <n v="24.2"/>
    <x v="1"/>
    <x v="6"/>
  </r>
  <r>
    <x v="0"/>
    <x v="0"/>
    <s v="USD"/>
    <n v="1470801600"/>
    <n v="1468122163"/>
    <b v="0"/>
    <n v="61"/>
    <b v="1"/>
    <n v="1.0044999999999999"/>
    <n v="65.868852459016395"/>
    <x v="1"/>
    <x v="6"/>
  </r>
  <r>
    <x v="0"/>
    <x v="0"/>
    <s v="USD"/>
    <n v="1483499645"/>
    <n v="1480907645"/>
    <b v="0"/>
    <n v="52"/>
    <b v="1"/>
    <n v="1.2506666666666666"/>
    <n v="36.07692307692308"/>
    <x v="1"/>
    <x v="6"/>
  </r>
  <r>
    <x v="0"/>
    <x v="0"/>
    <s v="USD"/>
    <n v="1429772340"/>
    <n v="1427121931"/>
    <b v="0"/>
    <n v="86"/>
    <b v="1"/>
    <n v="1.0857142857142856"/>
    <n v="44.186046511627907"/>
    <x v="1"/>
    <x v="6"/>
  </r>
  <r>
    <x v="0"/>
    <x v="0"/>
    <s v="USD"/>
    <n v="1428390000"/>
    <n v="1425224391"/>
    <b v="0"/>
    <n v="42"/>
    <b v="1"/>
    <n v="1.4570000000000001"/>
    <n v="104.07142857142857"/>
    <x v="1"/>
    <x v="6"/>
  </r>
  <r>
    <x v="0"/>
    <x v="1"/>
    <s v="GBP"/>
    <n v="1444172340"/>
    <n v="1441822828"/>
    <b v="0"/>
    <n v="52"/>
    <b v="1"/>
    <n v="1.1000000000000001"/>
    <n v="35.96153846153846"/>
    <x v="1"/>
    <x v="6"/>
  </r>
  <r>
    <x v="0"/>
    <x v="0"/>
    <s v="USD"/>
    <n v="1447523371"/>
    <n v="1444927771"/>
    <b v="0"/>
    <n v="120"/>
    <b v="1"/>
    <n v="1.0223333333333333"/>
    <n v="127.79166666666667"/>
    <x v="1"/>
    <x v="6"/>
  </r>
  <r>
    <x v="0"/>
    <x v="1"/>
    <s v="GBP"/>
    <n v="1445252400"/>
    <n v="1443696797"/>
    <b v="0"/>
    <n v="22"/>
    <b v="1"/>
    <n v="1.22"/>
    <n v="27.727272727272727"/>
    <x v="1"/>
    <x v="6"/>
  </r>
  <r>
    <x v="0"/>
    <x v="1"/>
    <s v="GBP"/>
    <n v="1438189200"/>
    <n v="1435585497"/>
    <b v="0"/>
    <n v="64"/>
    <b v="1"/>
    <n v="1.0196000000000001"/>
    <n v="39.828125"/>
    <x v="1"/>
    <x v="6"/>
  </r>
  <r>
    <x v="0"/>
    <x v="1"/>
    <s v="GBP"/>
    <n v="1457914373"/>
    <n v="1456189973"/>
    <b v="0"/>
    <n v="23"/>
    <b v="1"/>
    <n v="1.411764705882353"/>
    <n v="52.173913043478258"/>
    <x v="1"/>
    <x v="6"/>
  </r>
  <r>
    <x v="0"/>
    <x v="0"/>
    <s v="USD"/>
    <n v="1462125358"/>
    <n v="1459533358"/>
    <b v="0"/>
    <n v="238"/>
    <b v="1"/>
    <n v="1.0952500000000001"/>
    <n v="92.037815126050418"/>
    <x v="1"/>
    <x v="6"/>
  </r>
  <r>
    <x v="0"/>
    <x v="1"/>
    <s v="GBP"/>
    <n v="1461860432"/>
    <n v="1459268432"/>
    <b v="0"/>
    <n v="33"/>
    <b v="1"/>
    <n v="1.0465"/>
    <n v="63.424242424242422"/>
    <x v="1"/>
    <x v="6"/>
  </r>
  <r>
    <x v="0"/>
    <x v="0"/>
    <s v="USD"/>
    <n v="1436902359"/>
    <n v="1434310359"/>
    <b v="0"/>
    <n v="32"/>
    <b v="1"/>
    <n v="1.24"/>
    <n v="135.625"/>
    <x v="1"/>
    <x v="6"/>
  </r>
  <r>
    <x v="0"/>
    <x v="0"/>
    <s v="USD"/>
    <n v="1464807420"/>
    <n v="1461427938"/>
    <b v="0"/>
    <n v="24"/>
    <b v="1"/>
    <n v="1.35"/>
    <n v="168.75"/>
    <x v="1"/>
    <x v="6"/>
  </r>
  <r>
    <x v="0"/>
    <x v="0"/>
    <s v="USD"/>
    <n v="1437447600"/>
    <n v="1436551178"/>
    <b v="0"/>
    <n v="29"/>
    <b v="1"/>
    <n v="1.0275000000000001"/>
    <n v="70.862068965517238"/>
    <x v="1"/>
    <x v="6"/>
  </r>
  <r>
    <x v="0"/>
    <x v="0"/>
    <s v="USD"/>
    <n v="1480559011"/>
    <n v="1477963411"/>
    <b v="0"/>
    <n v="50"/>
    <b v="1"/>
    <n v="1"/>
    <n v="50"/>
    <x v="1"/>
    <x v="6"/>
  </r>
  <r>
    <x v="0"/>
    <x v="1"/>
    <s v="GBP"/>
    <n v="1469962800"/>
    <n v="1468578920"/>
    <b v="0"/>
    <n v="108"/>
    <b v="1"/>
    <n v="1.3026085714285716"/>
    <n v="42.214166666666671"/>
    <x v="1"/>
    <x v="6"/>
  </r>
  <r>
    <x v="1"/>
    <x v="1"/>
    <s v="GBP"/>
    <n v="1489376405"/>
    <n v="1484196005"/>
    <b v="0"/>
    <n v="104"/>
    <b v="0"/>
    <n v="0.39627499999999999"/>
    <n v="152.41346153846155"/>
    <x v="2"/>
    <x v="8"/>
  </r>
  <r>
    <x v="1"/>
    <x v="0"/>
    <s v="USD"/>
    <n v="1469122200"/>
    <n v="1466611108"/>
    <b v="0"/>
    <n v="86"/>
    <b v="0"/>
    <n v="0.25976666666666665"/>
    <n v="90.616279069767444"/>
    <x v="2"/>
    <x v="8"/>
  </r>
  <r>
    <x v="1"/>
    <x v="0"/>
    <s v="USD"/>
    <n v="1417690734"/>
    <n v="1415098734"/>
    <b v="0"/>
    <n v="356"/>
    <b v="0"/>
    <n v="0.65246363636363636"/>
    <n v="201.60393258426967"/>
    <x v="2"/>
    <x v="8"/>
  </r>
  <r>
    <x v="1"/>
    <x v="0"/>
    <s v="USD"/>
    <n v="1455710679"/>
    <n v="1453118679"/>
    <b v="0"/>
    <n v="45"/>
    <b v="0"/>
    <n v="0.11514000000000001"/>
    <n v="127.93333333333334"/>
    <x v="2"/>
    <x v="8"/>
  </r>
  <r>
    <x v="1"/>
    <x v="0"/>
    <s v="USD"/>
    <n v="1475937812"/>
    <n v="1472481812"/>
    <b v="0"/>
    <n v="38"/>
    <b v="0"/>
    <n v="0.11360000000000001"/>
    <n v="29.894736842105264"/>
    <x v="2"/>
    <x v="8"/>
  </r>
  <r>
    <x v="1"/>
    <x v="0"/>
    <s v="USD"/>
    <n v="1444943468"/>
    <n v="1441919468"/>
    <b v="0"/>
    <n v="35"/>
    <b v="0"/>
    <n v="1.1199130434782609"/>
    <n v="367.97142857142859"/>
    <x v="2"/>
    <x v="8"/>
  </r>
  <r>
    <x v="1"/>
    <x v="0"/>
    <s v="USD"/>
    <n v="1471622450"/>
    <n v="1467734450"/>
    <b v="0"/>
    <n v="24"/>
    <b v="0"/>
    <n v="0.155"/>
    <n v="129.16666666666666"/>
    <x v="2"/>
    <x v="8"/>
  </r>
  <r>
    <x v="1"/>
    <x v="0"/>
    <s v="USD"/>
    <n v="1480536919"/>
    <n v="1477509319"/>
    <b v="0"/>
    <n v="100"/>
    <b v="0"/>
    <n v="0.32028000000000001"/>
    <n v="800.7"/>
    <x v="2"/>
    <x v="8"/>
  </r>
  <r>
    <x v="1"/>
    <x v="0"/>
    <s v="USD"/>
    <n v="1429375922"/>
    <n v="1426783922"/>
    <b v="0"/>
    <n v="1"/>
    <b v="0"/>
    <n v="6.0869565217391303E-3"/>
    <n v="28"/>
    <x v="2"/>
    <x v="8"/>
  </r>
  <r>
    <x v="1"/>
    <x v="0"/>
    <s v="USD"/>
    <n v="1457024514"/>
    <n v="1454432514"/>
    <b v="0"/>
    <n v="122"/>
    <b v="0"/>
    <n v="0.31114999999999998"/>
    <n v="102.01639344262296"/>
    <x v="2"/>
    <x v="8"/>
  </r>
  <r>
    <x v="1"/>
    <x v="0"/>
    <s v="USD"/>
    <n v="1477065860"/>
    <n v="1471881860"/>
    <b v="0"/>
    <n v="11"/>
    <b v="0"/>
    <n v="1.1266666666666666E-2"/>
    <n v="184.36363636363637"/>
    <x v="2"/>
    <x v="8"/>
  </r>
  <r>
    <x v="1"/>
    <x v="0"/>
    <s v="USD"/>
    <n v="1446771600"/>
    <n v="1443700648"/>
    <b v="0"/>
    <n v="248"/>
    <b v="0"/>
    <n v="0.40404000000000001"/>
    <n v="162.91935483870967"/>
    <x v="2"/>
    <x v="8"/>
  </r>
  <r>
    <x v="1"/>
    <x v="0"/>
    <s v="USD"/>
    <n v="1456700709"/>
    <n v="1453676709"/>
    <b v="0"/>
    <n v="1"/>
    <b v="0"/>
    <n v="1.3333333333333333E-5"/>
    <n v="1"/>
    <x v="2"/>
    <x v="8"/>
  </r>
  <r>
    <x v="1"/>
    <x v="8"/>
    <s v="DKK"/>
    <n v="1469109600"/>
    <n v="1464586746"/>
    <b v="0"/>
    <n v="19"/>
    <b v="0"/>
    <n v="5.7334999999999997E-2"/>
    <n v="603.52631578947364"/>
    <x v="2"/>
    <x v="8"/>
  </r>
  <r>
    <x v="1"/>
    <x v="0"/>
    <s v="USD"/>
    <n v="1420938172"/>
    <n v="1418346172"/>
    <b v="0"/>
    <n v="135"/>
    <b v="0"/>
    <n v="0.15325"/>
    <n v="45.407407407407405"/>
    <x v="2"/>
    <x v="8"/>
  </r>
  <r>
    <x v="1"/>
    <x v="1"/>
    <s v="GBP"/>
    <n v="1405094400"/>
    <n v="1403810965"/>
    <b v="0"/>
    <n v="9"/>
    <b v="0"/>
    <n v="0.15103448275862069"/>
    <n v="97.333333333333329"/>
    <x v="2"/>
    <x v="8"/>
  </r>
  <r>
    <x v="1"/>
    <x v="9"/>
    <s v="EUR"/>
    <n v="1483138800"/>
    <n v="1480610046"/>
    <b v="0"/>
    <n v="3"/>
    <b v="0"/>
    <n v="5.0299999999999997E-3"/>
    <n v="167.66666666666666"/>
    <x v="2"/>
    <x v="8"/>
  </r>
  <r>
    <x v="1"/>
    <x v="11"/>
    <s v="SEK"/>
    <n v="1482515937"/>
    <n v="1479923937"/>
    <b v="0"/>
    <n v="7"/>
    <b v="0"/>
    <n v="1.3028138528138528E-2"/>
    <n v="859.85714285714289"/>
    <x v="2"/>
    <x v="8"/>
  </r>
  <r>
    <x v="1"/>
    <x v="1"/>
    <s v="GBP"/>
    <n v="1432223125"/>
    <n v="1429631125"/>
    <b v="0"/>
    <n v="4"/>
    <b v="0"/>
    <n v="3.0285714285714286E-3"/>
    <n v="26.5"/>
    <x v="2"/>
    <x v="8"/>
  </r>
  <r>
    <x v="1"/>
    <x v="0"/>
    <s v="USD"/>
    <n v="1461653700"/>
    <n v="1458665146"/>
    <b v="0"/>
    <n v="44"/>
    <b v="0"/>
    <n v="8.8800000000000004E-2"/>
    <n v="30.272727272727273"/>
    <x v="2"/>
    <x v="8"/>
  </r>
  <r>
    <x v="1"/>
    <x v="0"/>
    <s v="USD"/>
    <n v="1476371552"/>
    <n v="1473779552"/>
    <b v="0"/>
    <n v="90"/>
    <b v="0"/>
    <n v="9.8400000000000001E-2"/>
    <n v="54.666666666666664"/>
    <x v="2"/>
    <x v="8"/>
  </r>
  <r>
    <x v="1"/>
    <x v="0"/>
    <s v="USD"/>
    <n v="1483063435"/>
    <n v="1480471435"/>
    <b v="0"/>
    <n v="8"/>
    <b v="0"/>
    <n v="2.4299999999999999E-2"/>
    <n v="60.75"/>
    <x v="2"/>
    <x v="8"/>
  </r>
  <r>
    <x v="1"/>
    <x v="0"/>
    <s v="USD"/>
    <n v="1421348428"/>
    <n v="1417460428"/>
    <b v="0"/>
    <n v="11"/>
    <b v="0"/>
    <n v="1.1299999999999999E-2"/>
    <n v="102.72727272727273"/>
    <x v="2"/>
    <x v="8"/>
  </r>
  <r>
    <x v="1"/>
    <x v="0"/>
    <s v="USD"/>
    <n v="1432916235"/>
    <n v="1430324235"/>
    <b v="0"/>
    <n v="41"/>
    <b v="0"/>
    <n v="3.5520833333333335E-2"/>
    <n v="41.585365853658537"/>
    <x v="2"/>
    <x v="8"/>
  </r>
  <r>
    <x v="1"/>
    <x v="0"/>
    <s v="USD"/>
    <n v="1476458734"/>
    <n v="1472570734"/>
    <b v="0"/>
    <n v="15"/>
    <b v="0"/>
    <n v="2.3306666666666667E-2"/>
    <n v="116.53333333333333"/>
    <x v="2"/>
    <x v="8"/>
  </r>
  <r>
    <x v="1"/>
    <x v="0"/>
    <s v="USD"/>
    <n v="1417501145"/>
    <n v="1414041545"/>
    <b v="0"/>
    <n v="9"/>
    <b v="0"/>
    <n v="8.1600000000000006E-3"/>
    <n v="45.333333333333336"/>
    <x v="2"/>
    <x v="8"/>
  </r>
  <r>
    <x v="1"/>
    <x v="0"/>
    <s v="USD"/>
    <n v="1467432000"/>
    <n v="1464763109"/>
    <b v="0"/>
    <n v="50"/>
    <b v="0"/>
    <n v="0.22494285714285714"/>
    <n v="157.46"/>
    <x v="2"/>
    <x v="8"/>
  </r>
  <r>
    <x v="1"/>
    <x v="0"/>
    <s v="USD"/>
    <n v="1471435554"/>
    <n v="1468843554"/>
    <b v="0"/>
    <n v="34"/>
    <b v="0"/>
    <n v="1.3668E-2"/>
    <n v="100.5"/>
    <x v="2"/>
    <x v="8"/>
  </r>
  <r>
    <x v="1"/>
    <x v="16"/>
    <s v="CHF"/>
    <n v="1485480408"/>
    <n v="1482888408"/>
    <b v="0"/>
    <n v="0"/>
    <b v="0"/>
    <n v="0"/>
    <n v="0"/>
    <x v="2"/>
    <x v="8"/>
  </r>
  <r>
    <x v="1"/>
    <x v="2"/>
    <s v="AUD"/>
    <n v="1405478025"/>
    <n v="1402886025"/>
    <b v="0"/>
    <n v="0"/>
    <b v="0"/>
    <n v="0"/>
    <n v="0"/>
    <x v="2"/>
    <x v="8"/>
  </r>
  <r>
    <x v="1"/>
    <x v="0"/>
    <s v="USD"/>
    <n v="1457721287"/>
    <n v="1455129287"/>
    <b v="0"/>
    <n v="276"/>
    <b v="0"/>
    <n v="0.10754135338345865"/>
    <n v="51.822463768115945"/>
    <x v="2"/>
    <x v="8"/>
  </r>
  <r>
    <x v="1"/>
    <x v="0"/>
    <s v="USD"/>
    <n v="1449354502"/>
    <n v="1446762502"/>
    <b v="0"/>
    <n v="16"/>
    <b v="0"/>
    <n v="0.1976"/>
    <n v="308.75"/>
    <x v="2"/>
    <x v="8"/>
  </r>
  <r>
    <x v="1"/>
    <x v="0"/>
    <s v="USD"/>
    <n v="1418849028"/>
    <n v="1415825028"/>
    <b v="0"/>
    <n v="224"/>
    <b v="0"/>
    <n v="0.84946999999999995"/>
    <n v="379.22767857142856"/>
    <x v="2"/>
    <x v="8"/>
  </r>
  <r>
    <x v="1"/>
    <x v="0"/>
    <s v="USD"/>
    <n v="1488549079"/>
    <n v="1485957079"/>
    <b v="0"/>
    <n v="140"/>
    <b v="0"/>
    <n v="0.49381999999999998"/>
    <n v="176.36428571428573"/>
    <x v="2"/>
    <x v="8"/>
  </r>
  <r>
    <x v="1"/>
    <x v="0"/>
    <s v="USD"/>
    <n v="1438543033"/>
    <n v="1435951033"/>
    <b v="0"/>
    <n v="15"/>
    <b v="0"/>
    <n v="3.3033333333333331E-2"/>
    <n v="66.066666666666663"/>
    <x v="2"/>
    <x v="8"/>
  </r>
  <r>
    <x v="1"/>
    <x v="0"/>
    <s v="USD"/>
    <n v="1418056315"/>
    <n v="1414164715"/>
    <b v="0"/>
    <n v="37"/>
    <b v="0"/>
    <n v="6.6339999999999996E-2"/>
    <n v="89.648648648648646"/>
    <x v="2"/>
    <x v="8"/>
  </r>
  <r>
    <x v="1"/>
    <x v="0"/>
    <s v="USD"/>
    <n v="1408112253"/>
    <n v="1405520253"/>
    <b v="0"/>
    <n v="0"/>
    <b v="0"/>
    <n v="0"/>
    <n v="0"/>
    <x v="2"/>
    <x v="8"/>
  </r>
  <r>
    <x v="1"/>
    <x v="1"/>
    <s v="GBP"/>
    <n v="1475333917"/>
    <n v="1472569117"/>
    <b v="0"/>
    <n v="46"/>
    <b v="0"/>
    <n v="0.7036"/>
    <n v="382.39130434782606"/>
    <x v="2"/>
    <x v="8"/>
  </r>
  <r>
    <x v="1"/>
    <x v="0"/>
    <s v="USD"/>
    <n v="1437161739"/>
    <n v="1434569739"/>
    <b v="0"/>
    <n v="1"/>
    <b v="0"/>
    <n v="2E-3"/>
    <n v="100"/>
    <x v="2"/>
    <x v="8"/>
  </r>
  <r>
    <x v="1"/>
    <x v="0"/>
    <s v="USD"/>
    <n v="1471579140"/>
    <n v="1466512683"/>
    <b v="0"/>
    <n v="323"/>
    <b v="0"/>
    <n v="1.02298"/>
    <n v="158.35603715170279"/>
    <x v="2"/>
    <x v="8"/>
  </r>
  <r>
    <x v="0"/>
    <x v="5"/>
    <s v="CAD"/>
    <n v="1467313039"/>
    <n v="1464807439"/>
    <b v="0"/>
    <n v="139"/>
    <b v="1"/>
    <n v="3.7773333333333334"/>
    <n v="40.762589928057551"/>
    <x v="3"/>
    <x v="9"/>
  </r>
  <r>
    <x v="0"/>
    <x v="0"/>
    <s v="USD"/>
    <n v="1405366359"/>
    <n v="1402342359"/>
    <b v="0"/>
    <n v="7"/>
    <b v="1"/>
    <n v="1.25"/>
    <n v="53.571428571428569"/>
    <x v="3"/>
    <x v="9"/>
  </r>
  <r>
    <x v="0"/>
    <x v="0"/>
    <s v="USD"/>
    <n v="1372297751"/>
    <n v="1369705751"/>
    <b v="0"/>
    <n v="149"/>
    <b v="1"/>
    <n v="1.473265306122449"/>
    <n v="48.449664429530202"/>
    <x v="3"/>
    <x v="9"/>
  </r>
  <r>
    <x v="0"/>
    <x v="0"/>
    <s v="USD"/>
    <n v="1425741525"/>
    <n v="1423149525"/>
    <b v="0"/>
    <n v="31"/>
    <b v="1"/>
    <n v="1.022"/>
    <n v="82.41935483870968"/>
    <x v="3"/>
    <x v="9"/>
  </r>
  <r>
    <x v="0"/>
    <x v="0"/>
    <s v="USD"/>
    <n v="1418904533"/>
    <n v="1416485333"/>
    <b v="0"/>
    <n v="26"/>
    <b v="1"/>
    <n v="1.018723404255319"/>
    <n v="230.19230769230768"/>
    <x v="3"/>
    <x v="9"/>
  </r>
  <r>
    <x v="0"/>
    <x v="5"/>
    <s v="CAD"/>
    <n v="1450249140"/>
    <n v="1447055935"/>
    <b v="0"/>
    <n v="172"/>
    <b v="1"/>
    <n v="2.0419999999999998"/>
    <n v="59.360465116279073"/>
    <x v="3"/>
    <x v="9"/>
  </r>
  <r>
    <x v="0"/>
    <x v="0"/>
    <s v="USD"/>
    <n v="1451089134"/>
    <n v="1448497134"/>
    <b v="0"/>
    <n v="78"/>
    <b v="1"/>
    <n v="1.0405"/>
    <n v="66.698717948717942"/>
    <x v="3"/>
    <x v="9"/>
  </r>
  <r>
    <x v="0"/>
    <x v="0"/>
    <s v="USD"/>
    <n v="1455299144"/>
    <n v="1452707144"/>
    <b v="0"/>
    <n v="120"/>
    <b v="1"/>
    <n v="1.0126500000000001"/>
    <n v="168.77500000000001"/>
    <x v="3"/>
    <x v="9"/>
  </r>
  <r>
    <x v="0"/>
    <x v="0"/>
    <s v="USD"/>
    <n v="1441425540"/>
    <n v="1436968366"/>
    <b v="0"/>
    <n v="227"/>
    <b v="1"/>
    <n v="1.3613999999999999"/>
    <n v="59.973568281938327"/>
    <x v="3"/>
    <x v="9"/>
  </r>
  <r>
    <x v="0"/>
    <x v="0"/>
    <s v="USD"/>
    <n v="1362960000"/>
    <n v="1359946188"/>
    <b v="0"/>
    <n v="42"/>
    <b v="1"/>
    <n v="1.3360000000000001"/>
    <n v="31.80952380952381"/>
    <x v="3"/>
    <x v="9"/>
  </r>
  <r>
    <x v="0"/>
    <x v="1"/>
    <s v="GBP"/>
    <n v="1465672979"/>
    <n v="1463080979"/>
    <b v="0"/>
    <n v="64"/>
    <b v="1"/>
    <n v="1.3025"/>
    <n v="24.421875"/>
    <x v="3"/>
    <x v="9"/>
  </r>
  <r>
    <x v="0"/>
    <x v="1"/>
    <s v="GBP"/>
    <n v="1354269600"/>
    <n v="1351663605"/>
    <b v="0"/>
    <n v="121"/>
    <b v="1"/>
    <n v="1.2267999999999999"/>
    <n v="25.347107438016529"/>
    <x v="3"/>
    <x v="9"/>
  </r>
  <r>
    <x v="0"/>
    <x v="0"/>
    <s v="USD"/>
    <n v="1372985760"/>
    <n v="1370393760"/>
    <b v="0"/>
    <n v="87"/>
    <b v="1"/>
    <n v="1.8281058823529412"/>
    <n v="71.443218390804603"/>
    <x v="3"/>
    <x v="9"/>
  </r>
  <r>
    <x v="0"/>
    <x v="0"/>
    <s v="USD"/>
    <n v="1362117540"/>
    <n v="1359587137"/>
    <b v="0"/>
    <n v="65"/>
    <b v="1"/>
    <n v="1.2529999999999999"/>
    <n v="38.553846153846152"/>
    <x v="3"/>
    <x v="9"/>
  </r>
  <r>
    <x v="0"/>
    <x v="0"/>
    <s v="USD"/>
    <n v="1309009323"/>
    <n v="1306417323"/>
    <b v="0"/>
    <n v="49"/>
    <b v="1"/>
    <n v="1.1166666666666667"/>
    <n v="68.367346938775512"/>
    <x v="3"/>
    <x v="9"/>
  </r>
  <r>
    <x v="0"/>
    <x v="0"/>
    <s v="USD"/>
    <n v="1309980790"/>
    <n v="1304623990"/>
    <b v="0"/>
    <n v="19"/>
    <b v="1"/>
    <n v="1.1575757575757575"/>
    <n v="40.210526315789473"/>
    <x v="3"/>
    <x v="9"/>
  </r>
  <r>
    <x v="0"/>
    <x v="0"/>
    <s v="USD"/>
    <n v="1343943420"/>
    <n v="1341524220"/>
    <b v="0"/>
    <n v="81"/>
    <b v="1"/>
    <n v="1.732"/>
    <n v="32.074074074074076"/>
    <x v="3"/>
    <x v="9"/>
  </r>
  <r>
    <x v="0"/>
    <x v="1"/>
    <s v="GBP"/>
    <n v="1403370772"/>
    <n v="1400778772"/>
    <b v="0"/>
    <n v="264"/>
    <b v="1"/>
    <n v="1.2598333333333334"/>
    <n v="28.632575757575758"/>
    <x v="3"/>
    <x v="9"/>
  </r>
  <r>
    <x v="0"/>
    <x v="0"/>
    <s v="USD"/>
    <n v="1378592731"/>
    <n v="1373408731"/>
    <b v="0"/>
    <n v="25"/>
    <b v="1"/>
    <n v="1.091"/>
    <n v="43.64"/>
    <x v="3"/>
    <x v="9"/>
  </r>
  <r>
    <x v="0"/>
    <x v="0"/>
    <s v="USD"/>
    <n v="1455523140"/>
    <n v="1453925727"/>
    <b v="0"/>
    <n v="5"/>
    <b v="1"/>
    <n v="1"/>
    <n v="40"/>
    <x v="3"/>
    <x v="9"/>
  </r>
  <r>
    <x v="0"/>
    <x v="8"/>
    <s v="DKK"/>
    <n v="1420648906"/>
    <n v="1415464906"/>
    <b v="0"/>
    <n v="144"/>
    <b v="1"/>
    <n v="1.1864285714285714"/>
    <n v="346.04166666666669"/>
    <x v="4"/>
    <x v="11"/>
  </r>
  <r>
    <x v="0"/>
    <x v="0"/>
    <s v="USD"/>
    <n v="1426523752"/>
    <n v="1423935352"/>
    <b v="0"/>
    <n v="92"/>
    <b v="1"/>
    <n v="1.0026666666666666"/>
    <n v="81.739130434782609"/>
    <x v="4"/>
    <x v="11"/>
  </r>
  <r>
    <x v="0"/>
    <x v="0"/>
    <s v="USD"/>
    <n v="1417049663"/>
    <n v="1413158063"/>
    <b v="0"/>
    <n v="147"/>
    <b v="1"/>
    <n v="1.2648920000000001"/>
    <n v="64.535306122448986"/>
    <x v="4"/>
    <x v="11"/>
  </r>
  <r>
    <x v="0"/>
    <x v="0"/>
    <s v="USD"/>
    <n v="1447463050"/>
    <n v="1444867450"/>
    <b v="0"/>
    <n v="90"/>
    <b v="1"/>
    <n v="1.1426000000000001"/>
    <n v="63.477777777777774"/>
    <x v="4"/>
    <x v="11"/>
  </r>
  <r>
    <x v="0"/>
    <x v="0"/>
    <s v="USD"/>
    <n v="1434342894"/>
    <n v="1432269294"/>
    <b v="0"/>
    <n v="87"/>
    <b v="1"/>
    <n v="1.107"/>
    <n v="63.620689655172413"/>
    <x v="4"/>
    <x v="11"/>
  </r>
  <r>
    <x v="0"/>
    <x v="0"/>
    <s v="USD"/>
    <n v="1397225746"/>
    <n v="1394633746"/>
    <b v="0"/>
    <n v="406"/>
    <b v="1"/>
    <n v="1.0534805315203954"/>
    <n v="83.967068965517228"/>
    <x v="4"/>
    <x v="11"/>
  </r>
  <r>
    <x v="0"/>
    <x v="0"/>
    <s v="USD"/>
    <n v="1381881890"/>
    <n v="1380585890"/>
    <b v="0"/>
    <n v="20"/>
    <b v="1"/>
    <n v="1.0366666666666666"/>
    <n v="77.75"/>
    <x v="4"/>
    <x v="11"/>
  </r>
  <r>
    <x v="0"/>
    <x v="0"/>
    <s v="USD"/>
    <n v="1431022342"/>
    <n v="1428430342"/>
    <b v="0"/>
    <n v="70"/>
    <b v="1"/>
    <n v="1.0708672667523933"/>
    <n v="107.07142857142857"/>
    <x v="4"/>
    <x v="11"/>
  </r>
  <r>
    <x v="0"/>
    <x v="0"/>
    <s v="USD"/>
    <n v="1342115132"/>
    <n v="1339523132"/>
    <b v="0"/>
    <n v="16"/>
    <b v="1"/>
    <n v="1.24"/>
    <n v="38.75"/>
    <x v="4"/>
    <x v="11"/>
  </r>
  <r>
    <x v="0"/>
    <x v="0"/>
    <s v="USD"/>
    <n v="1483138233"/>
    <n v="1480546233"/>
    <b v="0"/>
    <n v="52"/>
    <b v="1"/>
    <n v="1.0501"/>
    <n v="201.94230769230768"/>
    <x v="4"/>
    <x v="11"/>
  </r>
  <r>
    <x v="0"/>
    <x v="0"/>
    <s v="USD"/>
    <n v="1458874388"/>
    <n v="1456285988"/>
    <b v="0"/>
    <n v="66"/>
    <b v="1"/>
    <n v="1.8946666666666667"/>
    <n v="43.060606060606062"/>
    <x v="4"/>
    <x v="11"/>
  </r>
  <r>
    <x v="0"/>
    <x v="6"/>
    <s v="EUR"/>
    <n v="1484444119"/>
    <n v="1481852119"/>
    <b v="0"/>
    <n v="109"/>
    <b v="1"/>
    <n v="1.7132499999999999"/>
    <n v="62.871559633027523"/>
    <x v="4"/>
    <x v="11"/>
  </r>
  <r>
    <x v="0"/>
    <x v="1"/>
    <s v="GBP"/>
    <n v="1480784606"/>
    <n v="1478189006"/>
    <b v="0"/>
    <n v="168"/>
    <b v="1"/>
    <n v="2.5248648648648651"/>
    <n v="55.607142857142854"/>
    <x v="4"/>
    <x v="11"/>
  </r>
  <r>
    <x v="0"/>
    <x v="0"/>
    <s v="USD"/>
    <n v="1486095060"/>
    <n v="1484198170"/>
    <b v="0"/>
    <n v="31"/>
    <b v="1"/>
    <n v="1.1615384615384616"/>
    <n v="48.70967741935484"/>
    <x v="4"/>
    <x v="11"/>
  </r>
  <r>
    <x v="0"/>
    <x v="1"/>
    <s v="GBP"/>
    <n v="1470075210"/>
    <n v="1468779210"/>
    <b v="0"/>
    <n v="133"/>
    <b v="1"/>
    <n v="2.0335000000000001"/>
    <n v="30.578947368421051"/>
    <x v="4"/>
    <x v="11"/>
  </r>
  <r>
    <x v="0"/>
    <x v="0"/>
    <s v="USD"/>
    <n v="1433504876"/>
    <n v="1430912876"/>
    <b v="0"/>
    <n v="151"/>
    <b v="1"/>
    <n v="1.1160000000000001"/>
    <n v="73.907284768211923"/>
    <x v="4"/>
    <x v="11"/>
  </r>
  <r>
    <x v="0"/>
    <x v="0"/>
    <s v="USD"/>
    <n v="1433815200"/>
    <n v="1431886706"/>
    <b v="0"/>
    <n v="5"/>
    <b v="1"/>
    <n v="4.24"/>
    <n v="21.2"/>
    <x v="4"/>
    <x v="11"/>
  </r>
  <r>
    <x v="0"/>
    <x v="0"/>
    <s v="USD"/>
    <n v="1482988125"/>
    <n v="1480396125"/>
    <b v="0"/>
    <n v="73"/>
    <b v="1"/>
    <n v="1.071"/>
    <n v="73.356164383561648"/>
    <x v="4"/>
    <x v="11"/>
  </r>
  <r>
    <x v="0"/>
    <x v="0"/>
    <s v="USD"/>
    <n v="1367867536"/>
    <n v="1365275536"/>
    <b v="0"/>
    <n v="148"/>
    <b v="1"/>
    <n v="1.043625"/>
    <n v="56.412162162162161"/>
    <x v="4"/>
    <x v="11"/>
  </r>
  <r>
    <x v="0"/>
    <x v="5"/>
    <s v="CAD"/>
    <n v="1482457678"/>
    <n v="1480729678"/>
    <b v="0"/>
    <n v="93"/>
    <b v="1"/>
    <n v="2.124090909090909"/>
    <n v="50.247311827956992"/>
    <x v="4"/>
    <x v="11"/>
  </r>
  <r>
    <x v="0"/>
    <x v="0"/>
    <s v="USD"/>
    <n v="1436117922"/>
    <n v="1433525922"/>
    <b v="0"/>
    <n v="63"/>
    <b v="1"/>
    <n v="1.2408571428571429"/>
    <n v="68.936507936507937"/>
    <x v="4"/>
    <x v="11"/>
  </r>
  <r>
    <x v="0"/>
    <x v="12"/>
    <s v="EUR"/>
    <n v="1461931860"/>
    <n v="1457109121"/>
    <b v="0"/>
    <n v="134"/>
    <b v="1"/>
    <n v="1.10406125"/>
    <n v="65.914104477611943"/>
    <x v="4"/>
    <x v="11"/>
  </r>
  <r>
    <x v="0"/>
    <x v="0"/>
    <s v="USD"/>
    <n v="1438183889"/>
    <n v="1435591889"/>
    <b v="0"/>
    <n v="14"/>
    <b v="1"/>
    <n v="2.1875"/>
    <n v="62.5"/>
    <x v="4"/>
    <x v="11"/>
  </r>
  <r>
    <x v="0"/>
    <x v="0"/>
    <s v="USD"/>
    <n v="1433305800"/>
    <n v="1430604395"/>
    <b v="0"/>
    <n v="78"/>
    <b v="1"/>
    <n v="1.36625"/>
    <n v="70.064102564102569"/>
    <x v="4"/>
    <x v="11"/>
  </r>
  <r>
    <x v="0"/>
    <x v="0"/>
    <s v="USD"/>
    <n v="1476720840"/>
    <n v="1474469117"/>
    <b v="0"/>
    <n v="112"/>
    <b v="1"/>
    <n v="1.348074"/>
    <n v="60.181874999999998"/>
    <x v="4"/>
    <x v="11"/>
  </r>
  <r>
    <x v="0"/>
    <x v="1"/>
    <s v="GBP"/>
    <n v="1471087957"/>
    <n v="1468495957"/>
    <b v="0"/>
    <n v="34"/>
    <b v="1"/>
    <n v="1.454"/>
    <n v="21.382352941176471"/>
    <x v="4"/>
    <x v="11"/>
  </r>
  <r>
    <x v="0"/>
    <x v="0"/>
    <s v="USD"/>
    <n v="1430154720"/>
    <n v="1427224606"/>
    <b v="0"/>
    <n v="19"/>
    <b v="1"/>
    <n v="1.0910714285714285"/>
    <n v="160.78947368421052"/>
    <x v="4"/>
    <x v="11"/>
  </r>
  <r>
    <x v="0"/>
    <x v="0"/>
    <s v="USD"/>
    <n v="1440219540"/>
    <n v="1436369818"/>
    <b v="0"/>
    <n v="13"/>
    <b v="1"/>
    <n v="1.1020000000000001"/>
    <n v="42.384615384615387"/>
    <x v="4"/>
    <x v="11"/>
  </r>
  <r>
    <x v="0"/>
    <x v="0"/>
    <s v="USD"/>
    <n v="1456976586"/>
    <n v="1454298186"/>
    <b v="0"/>
    <n v="104"/>
    <b v="1"/>
    <n v="1.1364000000000001"/>
    <n v="27.317307692307693"/>
    <x v="4"/>
    <x v="11"/>
  </r>
  <r>
    <x v="0"/>
    <x v="0"/>
    <s v="USD"/>
    <n v="1470068523"/>
    <n v="1467476523"/>
    <b v="0"/>
    <n v="52"/>
    <b v="1"/>
    <n v="1.0235000000000001"/>
    <n v="196.82692307692307"/>
    <x v="4"/>
    <x v="11"/>
  </r>
  <r>
    <x v="0"/>
    <x v="0"/>
    <s v="USD"/>
    <n v="1488337200"/>
    <n v="1484623726"/>
    <b v="0"/>
    <n v="17"/>
    <b v="1"/>
    <n v="1.2213333333333334"/>
    <n v="53.882352941176471"/>
    <x v="4"/>
    <x v="11"/>
  </r>
  <r>
    <x v="0"/>
    <x v="0"/>
    <s v="USD"/>
    <n v="1484430481"/>
    <n v="1481838481"/>
    <b v="0"/>
    <n v="82"/>
    <b v="1"/>
    <n v="1.1188571428571428"/>
    <n v="47.756097560975611"/>
    <x v="4"/>
    <x v="11"/>
  </r>
  <r>
    <x v="0"/>
    <x v="0"/>
    <s v="USD"/>
    <n v="1423871882"/>
    <n v="1421279882"/>
    <b v="0"/>
    <n v="73"/>
    <b v="1"/>
    <n v="1.073"/>
    <n v="88.191780821917803"/>
    <x v="4"/>
    <x v="11"/>
  </r>
  <r>
    <x v="0"/>
    <x v="0"/>
    <s v="USD"/>
    <n v="1477603140"/>
    <n v="1475013710"/>
    <b v="0"/>
    <n v="158"/>
    <b v="1"/>
    <n v="1.1385000000000001"/>
    <n v="72.056962025316452"/>
    <x v="4"/>
    <x v="11"/>
  </r>
  <r>
    <x v="0"/>
    <x v="0"/>
    <s v="USD"/>
    <n v="1467752334"/>
    <n v="1465160334"/>
    <b v="0"/>
    <n v="65"/>
    <b v="1"/>
    <n v="1.0968181818181819"/>
    <n v="74.246153846153845"/>
    <x v="4"/>
    <x v="11"/>
  </r>
  <r>
    <x v="0"/>
    <x v="0"/>
    <s v="USD"/>
    <n v="1412640373"/>
    <n v="1410048373"/>
    <b v="0"/>
    <n v="184"/>
    <b v="1"/>
    <n v="1.2614444444444444"/>
    <n v="61.701086956521742"/>
    <x v="4"/>
    <x v="11"/>
  </r>
  <r>
    <x v="0"/>
    <x v="1"/>
    <s v="GBP"/>
    <n v="1465709400"/>
    <n v="1462695073"/>
    <b v="0"/>
    <n v="34"/>
    <b v="1"/>
    <n v="1.6742857142857144"/>
    <n v="17.235294117647058"/>
    <x v="4"/>
    <x v="11"/>
  </r>
  <r>
    <x v="0"/>
    <x v="0"/>
    <s v="USD"/>
    <n v="1369612474"/>
    <n v="1367798074"/>
    <b v="0"/>
    <n v="240"/>
    <b v="1"/>
    <n v="4.9652000000000003"/>
    <n v="51.720833333333331"/>
    <x v="4"/>
    <x v="11"/>
  </r>
  <r>
    <x v="0"/>
    <x v="1"/>
    <s v="GBP"/>
    <n v="1430439411"/>
    <n v="1425259011"/>
    <b v="0"/>
    <n v="113"/>
    <b v="1"/>
    <n v="1.0915999999999999"/>
    <n v="24.150442477876105"/>
    <x v="4"/>
    <x v="11"/>
  </r>
  <r>
    <x v="0"/>
    <x v="0"/>
    <s v="USD"/>
    <n v="1374802235"/>
    <n v="1372210235"/>
    <b v="0"/>
    <n v="66"/>
    <b v="1"/>
    <n v="1.0257499999999999"/>
    <n v="62.166666666666664"/>
    <x v="4"/>
    <x v="11"/>
  </r>
  <r>
    <x v="2"/>
    <x v="1"/>
    <s v="GBP"/>
    <n v="1424607285"/>
    <n v="1422447285"/>
    <b v="1"/>
    <n v="5"/>
    <b v="0"/>
    <n v="1.6620689655172414E-2"/>
    <n v="48.2"/>
    <x v="3"/>
    <x v="22"/>
  </r>
  <r>
    <x v="2"/>
    <x v="0"/>
    <s v="USD"/>
    <n v="1417195201"/>
    <n v="1414599601"/>
    <b v="1"/>
    <n v="17"/>
    <b v="0"/>
    <n v="4.1999999999999997E-3"/>
    <n v="6.1764705882352944"/>
    <x v="3"/>
    <x v="22"/>
  </r>
  <r>
    <x v="2"/>
    <x v="13"/>
    <s v="EUR"/>
    <n v="1449914400"/>
    <n v="1445336607"/>
    <b v="0"/>
    <n v="3"/>
    <b v="0"/>
    <n v="1.25E-3"/>
    <n v="5"/>
    <x v="3"/>
    <x v="22"/>
  </r>
  <r>
    <x v="2"/>
    <x v="0"/>
    <s v="USD"/>
    <n v="1407847978"/>
    <n v="1405687978"/>
    <b v="0"/>
    <n v="2"/>
    <b v="0"/>
    <n v="5.0000000000000001E-3"/>
    <n v="7.5"/>
    <x v="3"/>
    <x v="22"/>
  </r>
  <r>
    <x v="2"/>
    <x v="1"/>
    <s v="GBP"/>
    <n v="1447451756"/>
    <n v="1444856156"/>
    <b v="0"/>
    <n v="6"/>
    <b v="0"/>
    <n v="7.1999999999999995E-2"/>
    <n v="12"/>
    <x v="3"/>
    <x v="22"/>
  </r>
  <r>
    <x v="2"/>
    <x v="0"/>
    <s v="USD"/>
    <n v="1420085535"/>
    <n v="1414897935"/>
    <b v="0"/>
    <n v="0"/>
    <b v="0"/>
    <n v="0"/>
    <n v="0"/>
    <x v="3"/>
    <x v="22"/>
  </r>
  <r>
    <x v="2"/>
    <x v="13"/>
    <s v="EUR"/>
    <n v="1464939520"/>
    <n v="1461051520"/>
    <b v="0"/>
    <n v="1"/>
    <b v="0"/>
    <n v="1.6666666666666666E-4"/>
    <n v="1"/>
    <x v="3"/>
    <x v="22"/>
  </r>
  <r>
    <x v="2"/>
    <x v="1"/>
    <s v="GBP"/>
    <n v="1423185900"/>
    <n v="1420766700"/>
    <b v="0"/>
    <n v="3"/>
    <b v="0"/>
    <n v="2.3333333333333335E-3"/>
    <n v="2.3333333333333335"/>
    <x v="3"/>
    <x v="22"/>
  </r>
  <r>
    <x v="2"/>
    <x v="0"/>
    <s v="USD"/>
    <n v="1417656699"/>
    <n v="1415064699"/>
    <b v="0"/>
    <n v="13"/>
    <b v="0"/>
    <n v="4.5714285714285714E-2"/>
    <n v="24.615384615384617"/>
    <x v="3"/>
    <x v="22"/>
  </r>
  <r>
    <x v="2"/>
    <x v="13"/>
    <s v="EUR"/>
    <n v="1455964170"/>
    <n v="1450780170"/>
    <b v="0"/>
    <n v="1"/>
    <b v="0"/>
    <n v="0.05"/>
    <n v="100"/>
    <x v="3"/>
    <x v="22"/>
  </r>
  <r>
    <x v="2"/>
    <x v="0"/>
    <s v="USD"/>
    <n v="1483423467"/>
    <n v="1480831467"/>
    <b v="0"/>
    <n v="1"/>
    <b v="0"/>
    <n v="2E-3"/>
    <n v="1"/>
    <x v="3"/>
    <x v="22"/>
  </r>
  <r>
    <x v="2"/>
    <x v="0"/>
    <s v="USD"/>
    <n v="1439741591"/>
    <n v="1436285591"/>
    <b v="0"/>
    <n v="9"/>
    <b v="0"/>
    <n v="0.18181818181818182"/>
    <n v="88.888888888888886"/>
    <x v="3"/>
    <x v="22"/>
  </r>
  <r>
    <x v="2"/>
    <x v="0"/>
    <s v="USD"/>
    <n v="1448147619"/>
    <n v="1445552019"/>
    <b v="0"/>
    <n v="0"/>
    <b v="0"/>
    <n v="0"/>
    <n v="0"/>
    <x v="3"/>
    <x v="22"/>
  </r>
  <r>
    <x v="2"/>
    <x v="0"/>
    <s v="USD"/>
    <n v="1442315460"/>
    <n v="1439696174"/>
    <b v="0"/>
    <n v="2"/>
    <b v="0"/>
    <n v="1.2222222222222223E-2"/>
    <n v="27.5"/>
    <x v="3"/>
    <x v="22"/>
  </r>
  <r>
    <x v="2"/>
    <x v="3"/>
    <s v="EUR"/>
    <n v="1456397834"/>
    <n v="1453805834"/>
    <b v="0"/>
    <n v="1"/>
    <b v="0"/>
    <n v="2E-3"/>
    <n v="6"/>
    <x v="3"/>
    <x v="22"/>
  </r>
  <r>
    <x v="2"/>
    <x v="0"/>
    <s v="USD"/>
    <n v="1476010619"/>
    <n v="1473418619"/>
    <b v="0"/>
    <n v="10"/>
    <b v="0"/>
    <n v="7.0634920634920634E-2"/>
    <n v="44.5"/>
    <x v="3"/>
    <x v="22"/>
  </r>
  <r>
    <x v="2"/>
    <x v="0"/>
    <s v="USD"/>
    <n v="1467129686"/>
    <n v="1464969686"/>
    <b v="0"/>
    <n v="3"/>
    <b v="0"/>
    <n v="2.7272727272727271E-2"/>
    <n v="1"/>
    <x v="3"/>
    <x v="22"/>
  </r>
  <r>
    <x v="2"/>
    <x v="11"/>
    <s v="SEK"/>
    <n v="1423432709"/>
    <n v="1420840709"/>
    <b v="0"/>
    <n v="2"/>
    <b v="0"/>
    <n v="1E-3"/>
    <n v="100"/>
    <x v="3"/>
    <x v="22"/>
  </r>
  <r>
    <x v="2"/>
    <x v="4"/>
    <s v="NZD"/>
    <n v="1474436704"/>
    <n v="1471844704"/>
    <b v="0"/>
    <n v="2"/>
    <b v="0"/>
    <n v="1.0399999999999999E-3"/>
    <n v="13"/>
    <x v="3"/>
    <x v="22"/>
  </r>
  <r>
    <x v="2"/>
    <x v="2"/>
    <s v="AUD"/>
    <n v="1451637531"/>
    <n v="1449045531"/>
    <b v="0"/>
    <n v="1"/>
    <b v="0"/>
    <n v="3.3333333333333335E-3"/>
    <n v="100"/>
    <x v="3"/>
    <x v="22"/>
  </r>
  <r>
    <x v="2"/>
    <x v="0"/>
    <s v="USD"/>
    <n v="1479233602"/>
    <n v="1478106802"/>
    <b v="0"/>
    <n v="14"/>
    <b v="0"/>
    <n v="0.2036"/>
    <n v="109.07142857142857"/>
    <x v="3"/>
    <x v="22"/>
  </r>
  <r>
    <x v="2"/>
    <x v="0"/>
    <s v="USD"/>
    <n v="1430276959"/>
    <n v="1427684959"/>
    <b v="0"/>
    <n v="0"/>
    <b v="0"/>
    <n v="0"/>
    <n v="0"/>
    <x v="3"/>
    <x v="22"/>
  </r>
  <r>
    <x v="2"/>
    <x v="12"/>
    <s v="EUR"/>
    <n v="1440408120"/>
    <n v="1435224120"/>
    <b v="0"/>
    <n v="0"/>
    <b v="0"/>
    <n v="0"/>
    <n v="0"/>
    <x v="3"/>
    <x v="22"/>
  </r>
  <r>
    <x v="2"/>
    <x v="12"/>
    <s v="EUR"/>
    <n v="1474230385"/>
    <n v="1471638385"/>
    <b v="0"/>
    <n v="4"/>
    <b v="0"/>
    <n v="8.3799999999999999E-2"/>
    <n v="104.75"/>
    <x v="3"/>
    <x v="22"/>
  </r>
  <r>
    <x v="2"/>
    <x v="3"/>
    <s v="EUR"/>
    <n v="1459584417"/>
    <n v="1456996017"/>
    <b v="0"/>
    <n v="3"/>
    <b v="0"/>
    <n v="4.4999999999999998E-2"/>
    <n v="15"/>
    <x v="3"/>
    <x v="22"/>
  </r>
  <r>
    <x v="2"/>
    <x v="0"/>
    <s v="USD"/>
    <n v="1428629242"/>
    <n v="1426037242"/>
    <b v="0"/>
    <n v="0"/>
    <b v="0"/>
    <n v="0"/>
    <n v="0"/>
    <x v="3"/>
    <x v="22"/>
  </r>
  <r>
    <x v="2"/>
    <x v="0"/>
    <s v="USD"/>
    <n v="1419017488"/>
    <n v="1416339088"/>
    <b v="0"/>
    <n v="5"/>
    <b v="0"/>
    <n v="8.0600000000000005E-2"/>
    <n v="80.599999999999994"/>
    <x v="3"/>
    <x v="22"/>
  </r>
  <r>
    <x v="2"/>
    <x v="0"/>
    <s v="USD"/>
    <n v="1448517816"/>
    <n v="1445922216"/>
    <b v="0"/>
    <n v="47"/>
    <b v="0"/>
    <n v="0.31947058823529412"/>
    <n v="115.55319148936171"/>
    <x v="3"/>
    <x v="22"/>
  </r>
  <r>
    <x v="2"/>
    <x v="0"/>
    <s v="USD"/>
    <n v="1437417828"/>
    <n v="1434825828"/>
    <b v="0"/>
    <n v="0"/>
    <b v="0"/>
    <n v="0"/>
    <n v="0"/>
    <x v="3"/>
    <x v="22"/>
  </r>
  <r>
    <x v="2"/>
    <x v="13"/>
    <s v="EUR"/>
    <n v="1481367600"/>
    <n v="1477839675"/>
    <b v="0"/>
    <n v="10"/>
    <b v="0"/>
    <n v="6.7083333333333328E-2"/>
    <n v="80.5"/>
    <x v="3"/>
    <x v="22"/>
  </r>
  <r>
    <x v="2"/>
    <x v="8"/>
    <s v="DKK"/>
    <n v="1433775600"/>
    <n v="1431973478"/>
    <b v="0"/>
    <n v="11"/>
    <b v="0"/>
    <n v="9.987804878048781E-2"/>
    <n v="744.5454545454545"/>
    <x v="3"/>
    <x v="22"/>
  </r>
  <r>
    <x v="2"/>
    <x v="13"/>
    <s v="EUR"/>
    <n v="1444589020"/>
    <n v="1441997020"/>
    <b v="0"/>
    <n v="2"/>
    <b v="0"/>
    <n v="1E-3"/>
    <n v="7.5"/>
    <x v="3"/>
    <x v="22"/>
  </r>
  <r>
    <x v="2"/>
    <x v="12"/>
    <s v="EUR"/>
    <n v="1456043057"/>
    <n v="1453451057"/>
    <b v="0"/>
    <n v="2"/>
    <b v="0"/>
    <n v="7.7000000000000002E-3"/>
    <n v="38.5"/>
    <x v="3"/>
    <x v="22"/>
  </r>
  <r>
    <x v="2"/>
    <x v="0"/>
    <s v="USD"/>
    <n v="1405227540"/>
    <n v="1402058739"/>
    <b v="0"/>
    <n v="22"/>
    <b v="0"/>
    <n v="0.26900000000000002"/>
    <n v="36.68181818181818"/>
    <x v="3"/>
    <x v="22"/>
  </r>
  <r>
    <x v="2"/>
    <x v="8"/>
    <s v="DKK"/>
    <n v="1461765300"/>
    <n v="1459198499"/>
    <b v="0"/>
    <n v="8"/>
    <b v="0"/>
    <n v="0.03"/>
    <n v="75"/>
    <x v="3"/>
    <x v="22"/>
  </r>
  <r>
    <x v="2"/>
    <x v="5"/>
    <s v="CAD"/>
    <n v="1425758101"/>
    <n v="1423166101"/>
    <b v="0"/>
    <n v="6"/>
    <b v="0"/>
    <n v="6.6055045871559637E-2"/>
    <n v="30"/>
    <x v="3"/>
    <x v="22"/>
  </r>
  <r>
    <x v="2"/>
    <x v="13"/>
    <s v="EUR"/>
    <n v="1464285463"/>
    <n v="1461693463"/>
    <b v="0"/>
    <n v="1"/>
    <b v="0"/>
    <n v="7.6923076923076926E-5"/>
    <n v="1"/>
    <x v="3"/>
    <x v="22"/>
  </r>
  <r>
    <x v="2"/>
    <x v="1"/>
    <s v="GBP"/>
    <n v="1441995769"/>
    <n v="1436811769"/>
    <b v="0"/>
    <n v="3"/>
    <b v="0"/>
    <n v="1.1222222222222222E-2"/>
    <n v="673.33333333333337"/>
    <x v="3"/>
    <x v="22"/>
  </r>
  <r>
    <x v="2"/>
    <x v="0"/>
    <s v="USD"/>
    <n v="1464190158"/>
    <n v="1461598158"/>
    <b v="0"/>
    <n v="0"/>
    <b v="0"/>
    <n v="0"/>
    <n v="0"/>
    <x v="3"/>
    <x v="22"/>
  </r>
  <r>
    <x v="2"/>
    <x v="6"/>
    <s v="EUR"/>
    <n v="1483395209"/>
    <n v="1480803209"/>
    <b v="0"/>
    <n v="0"/>
    <b v="0"/>
    <n v="0"/>
    <n v="0"/>
    <x v="3"/>
    <x v="22"/>
  </r>
  <r>
    <x v="2"/>
    <x v="12"/>
    <s v="EUR"/>
    <n v="1442091462"/>
    <n v="1436907462"/>
    <b v="0"/>
    <n v="0"/>
    <b v="0"/>
    <n v="0"/>
    <n v="0"/>
    <x v="3"/>
    <x v="22"/>
  </r>
  <r>
    <x v="2"/>
    <x v="12"/>
    <s v="EUR"/>
    <n v="1434286855"/>
    <n v="1431694855"/>
    <b v="0"/>
    <n v="0"/>
    <b v="0"/>
    <n v="0"/>
    <n v="0"/>
    <x v="3"/>
    <x v="22"/>
  </r>
  <r>
    <x v="2"/>
    <x v="13"/>
    <s v="EUR"/>
    <n v="1461235478"/>
    <n v="1459507478"/>
    <b v="0"/>
    <n v="0"/>
    <b v="0"/>
    <n v="0"/>
    <n v="0"/>
    <x v="3"/>
    <x v="22"/>
  </r>
  <r>
    <x v="2"/>
    <x v="0"/>
    <s v="USD"/>
    <n v="1467999134"/>
    <n v="1465407134"/>
    <b v="0"/>
    <n v="3"/>
    <b v="0"/>
    <n v="1.4999999999999999E-4"/>
    <n v="25"/>
    <x v="3"/>
    <x v="22"/>
  </r>
  <r>
    <x v="2"/>
    <x v="2"/>
    <s v="AUD"/>
    <n v="1432272300"/>
    <n v="1429655318"/>
    <b v="0"/>
    <n v="0"/>
    <b v="0"/>
    <n v="0"/>
    <n v="0"/>
    <x v="3"/>
    <x v="22"/>
  </r>
  <r>
    <x v="2"/>
    <x v="0"/>
    <s v="USD"/>
    <n v="1431286105"/>
    <n v="1427138905"/>
    <b v="0"/>
    <n v="0"/>
    <b v="0"/>
    <n v="0"/>
    <n v="0"/>
    <x v="3"/>
    <x v="22"/>
  </r>
  <r>
    <x v="2"/>
    <x v="0"/>
    <s v="USD"/>
    <n v="1455941197"/>
    <n v="1453349197"/>
    <b v="0"/>
    <n v="1"/>
    <b v="0"/>
    <n v="1.0000000000000001E-5"/>
    <n v="1"/>
    <x v="3"/>
    <x v="22"/>
  </r>
  <r>
    <x v="1"/>
    <x v="0"/>
    <s v="USD"/>
    <n v="1416355259"/>
    <n v="1413759659"/>
    <b v="0"/>
    <n v="2"/>
    <b v="0"/>
    <n v="1.0554089709762533E-4"/>
    <n v="1"/>
    <x v="3"/>
    <x v="22"/>
  </r>
  <r>
    <x v="1"/>
    <x v="0"/>
    <s v="USD"/>
    <n v="1406566363"/>
    <n v="1403974363"/>
    <b v="0"/>
    <n v="0"/>
    <b v="0"/>
    <n v="0"/>
    <n v="0"/>
    <x v="3"/>
    <x v="22"/>
  </r>
  <r>
    <x v="1"/>
    <x v="6"/>
    <s v="EUR"/>
    <n v="1492270947"/>
    <n v="1488386547"/>
    <b v="0"/>
    <n v="0"/>
    <b v="0"/>
    <n v="0"/>
    <n v="0"/>
    <x v="3"/>
    <x v="22"/>
  </r>
  <r>
    <x v="1"/>
    <x v="3"/>
    <s v="EUR"/>
    <n v="1461535140"/>
    <n v="1459716480"/>
    <b v="0"/>
    <n v="1"/>
    <b v="0"/>
    <n v="8.5714285714285719E-3"/>
    <n v="15"/>
    <x v="3"/>
    <x v="22"/>
  </r>
  <r>
    <x v="1"/>
    <x v="0"/>
    <s v="USD"/>
    <n v="1409924340"/>
    <n v="1405181320"/>
    <b v="0"/>
    <n v="7"/>
    <b v="0"/>
    <n v="0.105"/>
    <n v="225"/>
    <x v="3"/>
    <x v="22"/>
  </r>
  <r>
    <x v="1"/>
    <x v="13"/>
    <s v="EUR"/>
    <n v="1483459365"/>
    <n v="1480867365"/>
    <b v="0"/>
    <n v="3"/>
    <b v="0"/>
    <n v="2.9000000000000001E-2"/>
    <n v="48.333333333333336"/>
    <x v="3"/>
    <x v="22"/>
  </r>
  <r>
    <x v="1"/>
    <x v="0"/>
    <s v="USD"/>
    <n v="1447281044"/>
    <n v="1444685444"/>
    <b v="0"/>
    <n v="0"/>
    <b v="0"/>
    <n v="0"/>
    <n v="0"/>
    <x v="3"/>
    <x v="22"/>
  </r>
  <r>
    <x v="1"/>
    <x v="0"/>
    <s v="USD"/>
    <n v="1407729600"/>
    <n v="1405097760"/>
    <b v="0"/>
    <n v="0"/>
    <b v="0"/>
    <n v="0"/>
    <n v="0"/>
    <x v="3"/>
    <x v="22"/>
  </r>
  <r>
    <x v="1"/>
    <x v="8"/>
    <s v="DKK"/>
    <n v="1449077100"/>
    <n v="1446612896"/>
    <b v="0"/>
    <n v="0"/>
    <b v="0"/>
    <n v="0"/>
    <n v="0"/>
    <x v="3"/>
    <x v="22"/>
  </r>
  <r>
    <x v="1"/>
    <x v="0"/>
    <s v="USD"/>
    <n v="1417391100"/>
    <n v="1412371898"/>
    <b v="0"/>
    <n v="0"/>
    <b v="0"/>
    <n v="0"/>
    <n v="0"/>
    <x v="3"/>
    <x v="22"/>
  </r>
  <r>
    <x v="0"/>
    <x v="0"/>
    <s v="USD"/>
    <n v="1413849600"/>
    <n v="1410967754"/>
    <b v="1"/>
    <n v="340"/>
    <b v="1"/>
    <n v="1.012446"/>
    <n v="44.66673529411765"/>
    <x v="3"/>
    <x v="23"/>
  </r>
  <r>
    <x v="0"/>
    <x v="0"/>
    <s v="USD"/>
    <n v="1365609271"/>
    <n v="1363017271"/>
    <b v="1"/>
    <n v="150"/>
    <b v="1"/>
    <n v="1.085175"/>
    <n v="28.937999999999999"/>
    <x v="3"/>
    <x v="23"/>
  </r>
  <r>
    <x v="0"/>
    <x v="0"/>
    <s v="USD"/>
    <n v="1365367938"/>
    <n v="1361483538"/>
    <b v="1"/>
    <n v="25"/>
    <b v="1"/>
    <n v="1.4766666666666666"/>
    <n v="35.44"/>
    <x v="3"/>
    <x v="23"/>
  </r>
  <r>
    <x v="0"/>
    <x v="0"/>
    <s v="USD"/>
    <n v="1361029958"/>
    <n v="1358437958"/>
    <b v="1"/>
    <n v="234"/>
    <b v="1"/>
    <n v="1.6319999999999999"/>
    <n v="34.871794871794869"/>
    <x v="3"/>
    <x v="23"/>
  </r>
  <r>
    <x v="0"/>
    <x v="0"/>
    <s v="USD"/>
    <n v="1332385200"/>
    <n v="1329759452"/>
    <b v="1"/>
    <n v="2602"/>
    <b v="1"/>
    <n v="4.5641449999999999"/>
    <n v="52.622732513451197"/>
    <x v="3"/>
    <x v="23"/>
  </r>
  <r>
    <x v="0"/>
    <x v="0"/>
    <s v="USD"/>
    <n v="1452574800"/>
    <n v="1449029266"/>
    <b v="1"/>
    <n v="248"/>
    <b v="1"/>
    <n v="1.0787731249999999"/>
    <n v="69.598266129032254"/>
    <x v="3"/>
    <x v="23"/>
  </r>
  <r>
    <x v="0"/>
    <x v="0"/>
    <s v="USD"/>
    <n v="1332699285"/>
    <n v="1327518885"/>
    <b v="1"/>
    <n v="600"/>
    <b v="1"/>
    <n v="1.1508"/>
    <n v="76.72"/>
    <x v="3"/>
    <x v="23"/>
  </r>
  <r>
    <x v="0"/>
    <x v="0"/>
    <s v="USD"/>
    <n v="1307838049"/>
    <n v="1302654049"/>
    <b v="1"/>
    <n v="293"/>
    <b v="1"/>
    <n v="1.0236842105263158"/>
    <n v="33.191126279863482"/>
    <x v="3"/>
    <x v="23"/>
  </r>
  <r>
    <x v="0"/>
    <x v="0"/>
    <s v="USD"/>
    <n v="1360938109"/>
    <n v="1358346109"/>
    <b v="1"/>
    <n v="321"/>
    <b v="1"/>
    <n v="1.0842485875706214"/>
    <n v="149.46417445482865"/>
    <x v="3"/>
    <x v="23"/>
  </r>
  <r>
    <x v="0"/>
    <x v="0"/>
    <s v="USD"/>
    <n v="1356724263"/>
    <n v="1354909863"/>
    <b v="1"/>
    <n v="81"/>
    <b v="1"/>
    <n v="1.2513333333333334"/>
    <n v="23.172839506172838"/>
    <x v="3"/>
    <x v="23"/>
  </r>
  <r>
    <x v="0"/>
    <x v="0"/>
    <s v="USD"/>
    <n v="1428620334"/>
    <n v="1426028334"/>
    <b v="1"/>
    <n v="343"/>
    <b v="1"/>
    <n v="1.03840625"/>
    <n v="96.877551020408163"/>
    <x v="3"/>
    <x v="23"/>
  </r>
  <r>
    <x v="0"/>
    <x v="0"/>
    <s v="USD"/>
    <n v="1381928503"/>
    <n v="1379336503"/>
    <b v="1"/>
    <n v="336"/>
    <b v="1"/>
    <n v="1.3870400000000001"/>
    <n v="103.20238095238095"/>
    <x v="3"/>
    <x v="23"/>
  </r>
  <r>
    <x v="0"/>
    <x v="0"/>
    <s v="USD"/>
    <n v="1330644639"/>
    <n v="1328052639"/>
    <b v="1"/>
    <n v="47"/>
    <b v="1"/>
    <n v="1.20516"/>
    <n v="38.462553191489363"/>
    <x v="3"/>
    <x v="23"/>
  </r>
  <r>
    <x v="0"/>
    <x v="0"/>
    <s v="USD"/>
    <n v="1379093292"/>
    <n v="1376501292"/>
    <b v="1"/>
    <n v="76"/>
    <b v="1"/>
    <n v="1.1226666666666667"/>
    <n v="44.315789473684212"/>
    <x v="3"/>
    <x v="23"/>
  </r>
  <r>
    <x v="0"/>
    <x v="0"/>
    <s v="USD"/>
    <n v="1419051540"/>
    <n v="1416244863"/>
    <b v="1"/>
    <n v="441"/>
    <b v="1"/>
    <n v="1.8866966666666667"/>
    <n v="64.173356009070289"/>
    <x v="3"/>
    <x v="23"/>
  </r>
  <r>
    <x v="0"/>
    <x v="0"/>
    <s v="USD"/>
    <n v="1315616422"/>
    <n v="1313024422"/>
    <b v="1"/>
    <n v="916"/>
    <b v="1"/>
    <n v="6.6155466666666669"/>
    <n v="43.333275109170302"/>
    <x v="3"/>
    <x v="23"/>
  </r>
  <r>
    <x v="0"/>
    <x v="0"/>
    <s v="USD"/>
    <n v="1324609200"/>
    <n v="1319467604"/>
    <b v="1"/>
    <n v="369"/>
    <b v="1"/>
    <n v="1.1131"/>
    <n v="90.495934959349597"/>
    <x v="3"/>
    <x v="23"/>
  </r>
  <r>
    <x v="0"/>
    <x v="0"/>
    <s v="USD"/>
    <n v="1368564913"/>
    <n v="1367355313"/>
    <b v="1"/>
    <n v="20242"/>
    <b v="1"/>
    <n v="11.8161422"/>
    <n v="29.187190495010373"/>
    <x v="3"/>
    <x v="23"/>
  </r>
  <r>
    <x v="0"/>
    <x v="0"/>
    <s v="USD"/>
    <n v="1399694340"/>
    <n v="1398448389"/>
    <b v="1"/>
    <n v="71"/>
    <b v="1"/>
    <n v="1.37375"/>
    <n v="30.95774647887324"/>
    <x v="3"/>
    <x v="23"/>
  </r>
  <r>
    <x v="0"/>
    <x v="0"/>
    <s v="USD"/>
    <n v="1374858000"/>
    <n v="1373408699"/>
    <b v="1"/>
    <n v="635"/>
    <b v="1"/>
    <n v="1.170404"/>
    <n v="92.157795275590544"/>
    <x v="3"/>
    <x v="23"/>
  </r>
  <r>
    <x v="2"/>
    <x v="5"/>
    <s v="CAD"/>
    <n v="1383430145"/>
    <n v="1380838145"/>
    <b v="0"/>
    <n v="6"/>
    <b v="0"/>
    <n v="2.1000000000000001E-2"/>
    <n v="17.5"/>
    <x v="3"/>
    <x v="10"/>
  </r>
  <r>
    <x v="2"/>
    <x v="0"/>
    <s v="USD"/>
    <n v="1347004260"/>
    <n v="1345062936"/>
    <b v="0"/>
    <n v="1"/>
    <b v="0"/>
    <n v="1E-3"/>
    <n v="5"/>
    <x v="3"/>
    <x v="10"/>
  </r>
  <r>
    <x v="2"/>
    <x v="0"/>
    <s v="USD"/>
    <n v="1469162275"/>
    <n v="1467002275"/>
    <b v="0"/>
    <n v="2"/>
    <b v="0"/>
    <n v="7.1428571428571426E-3"/>
    <n v="25"/>
    <x v="3"/>
    <x v="10"/>
  </r>
  <r>
    <x v="2"/>
    <x v="0"/>
    <s v="USD"/>
    <n v="1342882260"/>
    <n v="1337834963"/>
    <b v="0"/>
    <n v="0"/>
    <b v="0"/>
    <n v="0"/>
    <n v="0"/>
    <x v="3"/>
    <x v="10"/>
  </r>
  <r>
    <x v="2"/>
    <x v="0"/>
    <s v="USD"/>
    <n v="1434827173"/>
    <n v="1430939173"/>
    <b v="0"/>
    <n v="3"/>
    <b v="0"/>
    <n v="2.2388059701492536E-2"/>
    <n v="50"/>
    <x v="3"/>
    <x v="10"/>
  </r>
  <r>
    <x v="2"/>
    <x v="0"/>
    <s v="USD"/>
    <n v="1425009761"/>
    <n v="1422417761"/>
    <b v="0"/>
    <n v="3"/>
    <b v="0"/>
    <n v="2.3999999999999998E-3"/>
    <n v="16"/>
    <x v="3"/>
    <x v="10"/>
  </r>
  <r>
    <x v="2"/>
    <x v="0"/>
    <s v="USD"/>
    <n v="1470175271"/>
    <n v="1467583271"/>
    <b v="0"/>
    <n v="0"/>
    <b v="0"/>
    <n v="0"/>
    <n v="0"/>
    <x v="3"/>
    <x v="10"/>
  </r>
  <r>
    <x v="2"/>
    <x v="2"/>
    <s v="AUD"/>
    <n v="1388928660"/>
    <n v="1386336660"/>
    <b v="0"/>
    <n v="6"/>
    <b v="0"/>
    <n v="2.4E-2"/>
    <n v="60"/>
    <x v="3"/>
    <x v="10"/>
  </r>
  <r>
    <x v="2"/>
    <x v="0"/>
    <s v="USD"/>
    <n v="1352994052"/>
    <n v="1350398452"/>
    <b v="0"/>
    <n v="0"/>
    <b v="0"/>
    <n v="0"/>
    <n v="0"/>
    <x v="3"/>
    <x v="10"/>
  </r>
  <r>
    <x v="2"/>
    <x v="0"/>
    <s v="USD"/>
    <n v="1380720474"/>
    <n v="1378214874"/>
    <b v="0"/>
    <n v="19"/>
    <b v="0"/>
    <n v="0.30862068965517242"/>
    <n v="47.10526315789474"/>
    <x v="3"/>
    <x v="10"/>
  </r>
  <r>
    <x v="2"/>
    <x v="0"/>
    <s v="USD"/>
    <n v="1424014680"/>
    <n v="1418922443"/>
    <b v="0"/>
    <n v="1"/>
    <b v="0"/>
    <n v="8.3333333333333329E-2"/>
    <n v="100"/>
    <x v="3"/>
    <x v="10"/>
  </r>
  <r>
    <x v="2"/>
    <x v="0"/>
    <s v="USD"/>
    <n v="1308431646"/>
    <n v="1305839646"/>
    <b v="0"/>
    <n v="2"/>
    <b v="0"/>
    <n v="7.4999999999999997E-3"/>
    <n v="15"/>
    <x v="3"/>
    <x v="10"/>
  </r>
  <r>
    <x v="2"/>
    <x v="0"/>
    <s v="USD"/>
    <n v="1371415675"/>
    <n v="1368823675"/>
    <b v="0"/>
    <n v="0"/>
    <b v="0"/>
    <n v="0"/>
    <n v="0"/>
    <x v="3"/>
    <x v="10"/>
  </r>
  <r>
    <x v="2"/>
    <x v="0"/>
    <s v="USD"/>
    <n v="1428075480"/>
    <n v="1425489613"/>
    <b v="0"/>
    <n v="11"/>
    <b v="0"/>
    <n v="8.8999999999999996E-2"/>
    <n v="40.454545454545453"/>
    <x v="3"/>
    <x v="10"/>
  </r>
  <r>
    <x v="2"/>
    <x v="0"/>
    <s v="USD"/>
    <n v="1314471431"/>
    <n v="1311879431"/>
    <b v="0"/>
    <n v="0"/>
    <b v="0"/>
    <n v="0"/>
    <n v="0"/>
    <x v="3"/>
    <x v="10"/>
  </r>
  <r>
    <x v="2"/>
    <x v="0"/>
    <s v="USD"/>
    <n v="1410866659"/>
    <n v="1405682659"/>
    <b v="0"/>
    <n v="0"/>
    <b v="0"/>
    <n v="0"/>
    <n v="0"/>
    <x v="3"/>
    <x v="10"/>
  </r>
  <r>
    <x v="2"/>
    <x v="0"/>
    <s v="USD"/>
    <n v="1375299780"/>
    <n v="1371655522"/>
    <b v="0"/>
    <n v="1"/>
    <b v="0"/>
    <n v="6.666666666666667E-5"/>
    <n v="1"/>
    <x v="3"/>
    <x v="10"/>
  </r>
  <r>
    <x v="2"/>
    <x v="0"/>
    <s v="USD"/>
    <n v="1409787378"/>
    <n v="1405899378"/>
    <b v="0"/>
    <n v="3"/>
    <b v="0"/>
    <n v="1.9E-2"/>
    <n v="19"/>
    <x v="3"/>
    <x v="10"/>
  </r>
  <r>
    <x v="2"/>
    <x v="0"/>
    <s v="USD"/>
    <n v="1470355833"/>
    <n v="1465171833"/>
    <b v="0"/>
    <n v="1"/>
    <b v="0"/>
    <n v="2.5000000000000001E-3"/>
    <n v="5"/>
    <x v="3"/>
    <x v="10"/>
  </r>
  <r>
    <x v="2"/>
    <x v="0"/>
    <s v="USD"/>
    <n v="1367444557"/>
    <n v="1364852557"/>
    <b v="0"/>
    <n v="15"/>
    <b v="0"/>
    <n v="0.25035714285714283"/>
    <n v="46.733333333333334"/>
    <x v="3"/>
    <x v="10"/>
  </r>
  <r>
    <x v="0"/>
    <x v="5"/>
    <s v="CAD"/>
    <n v="1436364023"/>
    <n v="1433772023"/>
    <b v="1"/>
    <n v="885"/>
    <b v="1"/>
    <n v="1.6633076923076924"/>
    <n v="97.731073446327684"/>
    <x v="8"/>
    <x v="20"/>
  </r>
  <r>
    <x v="0"/>
    <x v="1"/>
    <s v="GBP"/>
    <n v="1458943200"/>
    <n v="1456491680"/>
    <b v="1"/>
    <n v="329"/>
    <b v="1"/>
    <n v="1.0144545454545455"/>
    <n v="67.835866261398181"/>
    <x v="8"/>
    <x v="20"/>
  </r>
  <r>
    <x v="0"/>
    <x v="18"/>
    <s v="EUR"/>
    <n v="1477210801"/>
    <n v="1472026801"/>
    <b v="1"/>
    <n v="71"/>
    <b v="1"/>
    <n v="1.0789146666666667"/>
    <n v="56.98492957746479"/>
    <x v="8"/>
    <x v="20"/>
  </r>
  <r>
    <x v="0"/>
    <x v="1"/>
    <s v="GBP"/>
    <n v="1402389180"/>
    <n v="1399996024"/>
    <b v="1"/>
    <n v="269"/>
    <b v="1"/>
    <n v="2.7793846153846156"/>
    <n v="67.159851301115239"/>
    <x v="8"/>
    <x v="20"/>
  </r>
  <r>
    <x v="0"/>
    <x v="12"/>
    <s v="EUR"/>
    <n v="1458676860"/>
    <n v="1455446303"/>
    <b v="1"/>
    <n v="345"/>
    <b v="1"/>
    <n v="1.0358125"/>
    <n v="48.037681159420288"/>
    <x v="8"/>
    <x v="20"/>
  </r>
  <r>
    <x v="0"/>
    <x v="1"/>
    <s v="GBP"/>
    <n v="1406227904"/>
    <n v="1403635904"/>
    <b v="1"/>
    <n v="43"/>
    <b v="1"/>
    <n v="1.1140000000000001"/>
    <n v="38.860465116279073"/>
    <x v="8"/>
    <x v="20"/>
  </r>
  <r>
    <x v="0"/>
    <x v="0"/>
    <s v="USD"/>
    <n v="1273911000"/>
    <n v="1268822909"/>
    <b v="1"/>
    <n v="33"/>
    <b v="1"/>
    <n v="2.15"/>
    <n v="78.181818181818187"/>
    <x v="8"/>
    <x v="20"/>
  </r>
  <r>
    <x v="0"/>
    <x v="0"/>
    <s v="USD"/>
    <n v="1403880281"/>
    <n v="1401201881"/>
    <b v="1"/>
    <n v="211"/>
    <b v="1"/>
    <n v="1.1076216216216217"/>
    <n v="97.113744075829388"/>
    <x v="8"/>
    <x v="20"/>
  </r>
  <r>
    <x v="0"/>
    <x v="12"/>
    <s v="EUR"/>
    <n v="1487113140"/>
    <n v="1484570885"/>
    <b v="1"/>
    <n v="196"/>
    <b v="1"/>
    <n v="1.2364125714285714"/>
    <n v="110.39397959183674"/>
    <x v="8"/>
    <x v="20"/>
  </r>
  <r>
    <x v="0"/>
    <x v="1"/>
    <s v="GBP"/>
    <n v="1405761278"/>
    <n v="1403169278"/>
    <b v="1"/>
    <n v="405"/>
    <b v="1"/>
    <n v="1.0103500000000001"/>
    <n v="39.91506172839506"/>
    <x v="8"/>
    <x v="20"/>
  </r>
  <r>
    <x v="0"/>
    <x v="0"/>
    <s v="USD"/>
    <n v="1447858804"/>
    <n v="1445263204"/>
    <b v="1"/>
    <n v="206"/>
    <b v="1"/>
    <n v="1.1179285714285714"/>
    <n v="75.975728155339809"/>
    <x v="8"/>
    <x v="20"/>
  </r>
  <r>
    <x v="0"/>
    <x v="0"/>
    <s v="USD"/>
    <n v="1486311939"/>
    <n v="1483719939"/>
    <b v="1"/>
    <n v="335"/>
    <b v="1"/>
    <n v="5.5877142857142861"/>
    <n v="58.379104477611939"/>
    <x v="8"/>
    <x v="20"/>
  </r>
  <r>
    <x v="0"/>
    <x v="1"/>
    <s v="GBP"/>
    <n v="1405523866"/>
    <n v="1402931866"/>
    <b v="1"/>
    <n v="215"/>
    <b v="1"/>
    <n v="1.5001875"/>
    <n v="55.82093023255814"/>
    <x v="8"/>
    <x v="20"/>
  </r>
  <r>
    <x v="0"/>
    <x v="0"/>
    <s v="USD"/>
    <n v="1443363640"/>
    <n v="1439907640"/>
    <b v="1"/>
    <n v="176"/>
    <b v="1"/>
    <n v="1.0647599999999999"/>
    <n v="151.24431818181819"/>
    <x v="8"/>
    <x v="20"/>
  </r>
  <r>
    <x v="0"/>
    <x v="10"/>
    <s v="NOK"/>
    <n v="1458104697"/>
    <n v="1455516297"/>
    <b v="1"/>
    <n v="555"/>
    <b v="1"/>
    <n v="1.57189"/>
    <n v="849.67027027027029"/>
    <x v="8"/>
    <x v="20"/>
  </r>
  <r>
    <x v="0"/>
    <x v="0"/>
    <s v="USD"/>
    <n v="1475762400"/>
    <n v="1473160292"/>
    <b v="1"/>
    <n v="116"/>
    <b v="1"/>
    <n v="1.0865882352941176"/>
    <n v="159.24137931034483"/>
    <x v="8"/>
    <x v="20"/>
  </r>
  <r>
    <x v="0"/>
    <x v="0"/>
    <s v="USD"/>
    <n v="1417845600"/>
    <n v="1415194553"/>
    <b v="1"/>
    <n v="615"/>
    <b v="1"/>
    <n v="1.6197999999999999"/>
    <n v="39.507317073170732"/>
    <x v="8"/>
    <x v="20"/>
  </r>
  <r>
    <x v="0"/>
    <x v="0"/>
    <s v="USD"/>
    <n v="1401565252"/>
    <n v="1398973252"/>
    <b v="1"/>
    <n v="236"/>
    <b v="1"/>
    <n v="2.0536666666666665"/>
    <n v="130.52966101694915"/>
    <x v="8"/>
    <x v="20"/>
  </r>
  <r>
    <x v="0"/>
    <x v="0"/>
    <s v="USD"/>
    <n v="1403301540"/>
    <n v="1400867283"/>
    <b v="1"/>
    <n v="145"/>
    <b v="1"/>
    <n v="1.033638888888889"/>
    <n v="64.156896551724131"/>
    <x v="8"/>
    <x v="20"/>
  </r>
  <r>
    <x v="0"/>
    <x v="0"/>
    <s v="USD"/>
    <n v="1418961600"/>
    <n v="1415824513"/>
    <b v="1"/>
    <n v="167"/>
    <b v="1"/>
    <n v="1.0347222222222223"/>
    <n v="111.52694610778443"/>
    <x v="8"/>
    <x v="20"/>
  </r>
  <r>
    <x v="0"/>
    <x v="0"/>
    <s v="USD"/>
    <n v="1465272091"/>
    <n v="1462248091"/>
    <b v="1"/>
    <n v="235"/>
    <b v="1"/>
    <n v="1.0681333333333334"/>
    <n v="170.44680851063831"/>
    <x v="8"/>
    <x v="20"/>
  </r>
  <r>
    <x v="0"/>
    <x v="0"/>
    <s v="USD"/>
    <n v="1413575739"/>
    <n v="1410983739"/>
    <b v="1"/>
    <n v="452"/>
    <b v="1"/>
    <n v="1.3896574712643677"/>
    <n v="133.7391592920354"/>
    <x v="8"/>
    <x v="20"/>
  </r>
  <r>
    <x v="0"/>
    <x v="0"/>
    <s v="USD"/>
    <n v="1419292800"/>
    <n v="1416592916"/>
    <b v="1"/>
    <n v="241"/>
    <b v="1"/>
    <n v="1.2484324324324325"/>
    <n v="95.834024896265561"/>
    <x v="8"/>
    <x v="20"/>
  </r>
  <r>
    <x v="0"/>
    <x v="11"/>
    <s v="SEK"/>
    <n v="1487592090"/>
    <n v="1485000090"/>
    <b v="1"/>
    <n v="28"/>
    <b v="1"/>
    <n v="2.0699999999999998"/>
    <n v="221.78571428571428"/>
    <x v="8"/>
    <x v="20"/>
  </r>
  <r>
    <x v="0"/>
    <x v="0"/>
    <s v="USD"/>
    <n v="1471539138"/>
    <n v="1468947138"/>
    <b v="1"/>
    <n v="140"/>
    <b v="1"/>
    <n v="1.7400576923076922"/>
    <n v="32.315357142857138"/>
    <x v="8"/>
    <x v="20"/>
  </r>
  <r>
    <x v="0"/>
    <x v="0"/>
    <s v="USD"/>
    <n v="1453185447"/>
    <n v="1448951847"/>
    <b v="1"/>
    <n v="280"/>
    <b v="1"/>
    <n v="1.2032608695652174"/>
    <n v="98.839285714285708"/>
    <x v="8"/>
    <x v="20"/>
  </r>
  <r>
    <x v="0"/>
    <x v="0"/>
    <s v="USD"/>
    <n v="1489497886"/>
    <n v="1487082286"/>
    <b v="1"/>
    <n v="70"/>
    <b v="1"/>
    <n v="1.1044428571428573"/>
    <n v="55.222142857142863"/>
    <x v="8"/>
    <x v="20"/>
  </r>
  <r>
    <x v="0"/>
    <x v="0"/>
    <s v="USD"/>
    <n v="1485907200"/>
    <n v="1483292122"/>
    <b v="1"/>
    <n v="160"/>
    <b v="1"/>
    <n v="2.8156666666666665"/>
    <n v="52.793750000000003"/>
    <x v="8"/>
    <x v="20"/>
  </r>
  <r>
    <x v="0"/>
    <x v="0"/>
    <s v="USD"/>
    <n v="1426773920"/>
    <n v="1424185520"/>
    <b v="1"/>
    <n v="141"/>
    <b v="1"/>
    <n v="1.0067894736842105"/>
    <n v="135.66666666666666"/>
    <x v="8"/>
    <x v="20"/>
  </r>
  <r>
    <x v="0"/>
    <x v="0"/>
    <s v="USD"/>
    <n v="1445624695"/>
    <n v="1443464695"/>
    <b v="1"/>
    <n v="874"/>
    <b v="1"/>
    <n v="1.3482571428571428"/>
    <n v="53.991990846681922"/>
    <x v="8"/>
    <x v="20"/>
  </r>
  <r>
    <x v="0"/>
    <x v="0"/>
    <s v="USD"/>
    <n v="1417402800"/>
    <n v="1414610126"/>
    <b v="1"/>
    <n v="73"/>
    <b v="1"/>
    <n v="1.7595744680851064"/>
    <n v="56.643835616438359"/>
    <x v="8"/>
    <x v="20"/>
  </r>
  <r>
    <x v="0"/>
    <x v="2"/>
    <s v="AUD"/>
    <n v="1455548400"/>
    <n v="1453461865"/>
    <b v="1"/>
    <n v="294"/>
    <b v="1"/>
    <n v="4.8402000000000003"/>
    <n v="82.316326530612244"/>
    <x v="8"/>
    <x v="20"/>
  </r>
  <r>
    <x v="0"/>
    <x v="0"/>
    <s v="USD"/>
    <n v="1462161540"/>
    <n v="1457913777"/>
    <b v="1"/>
    <n v="740"/>
    <b v="1"/>
    <n v="1.4514"/>
    <n v="88.26081081081081"/>
    <x v="8"/>
    <x v="20"/>
  </r>
  <r>
    <x v="0"/>
    <x v="0"/>
    <s v="USD"/>
    <n v="1441383062"/>
    <n v="1438791062"/>
    <b v="1"/>
    <n v="369"/>
    <b v="1"/>
    <n v="4.1773333333333333"/>
    <n v="84.905149051490511"/>
    <x v="8"/>
    <x v="20"/>
  </r>
  <r>
    <x v="0"/>
    <x v="0"/>
    <s v="USD"/>
    <n v="1464040800"/>
    <n v="1461527631"/>
    <b v="1"/>
    <n v="110"/>
    <b v="1"/>
    <n v="1.3242499999999999"/>
    <n v="48.154545454545456"/>
    <x v="8"/>
    <x v="20"/>
  </r>
  <r>
    <x v="0"/>
    <x v="0"/>
    <s v="USD"/>
    <n v="1440702910"/>
    <n v="1438110910"/>
    <b v="1"/>
    <n v="455"/>
    <b v="1"/>
    <n v="2.5030841666666666"/>
    <n v="66.015406593406595"/>
    <x v="8"/>
    <x v="20"/>
  </r>
  <r>
    <x v="0"/>
    <x v="12"/>
    <s v="EUR"/>
    <n v="1470506400"/>
    <n v="1467358427"/>
    <b v="1"/>
    <n v="224"/>
    <b v="1"/>
    <n v="1.7989999999999999"/>
    <n v="96.375"/>
    <x v="8"/>
    <x v="20"/>
  </r>
  <r>
    <x v="0"/>
    <x v="0"/>
    <s v="USD"/>
    <n v="1421952370"/>
    <n v="1418064370"/>
    <b v="1"/>
    <n v="46"/>
    <b v="1"/>
    <n v="1.0262857142857142"/>
    <n v="156.17391304347825"/>
    <x v="8"/>
    <x v="20"/>
  </r>
  <r>
    <x v="0"/>
    <x v="0"/>
    <s v="USD"/>
    <n v="1483481019"/>
    <n v="1480629819"/>
    <b v="0"/>
    <n v="284"/>
    <b v="1"/>
    <n v="1.359861"/>
    <n v="95.764859154929582"/>
    <x v="8"/>
    <x v="20"/>
  </r>
  <r>
    <x v="0"/>
    <x v="0"/>
    <s v="USD"/>
    <n v="1416964500"/>
    <n v="1414368616"/>
    <b v="1"/>
    <n v="98"/>
    <b v="1"/>
    <n v="1.1786666666666668"/>
    <n v="180.40816326530611"/>
    <x v="8"/>
    <x v="20"/>
  </r>
  <r>
    <x v="2"/>
    <x v="0"/>
    <s v="USD"/>
    <n v="1420045538"/>
    <n v="1417453538"/>
    <b v="0"/>
    <n v="2"/>
    <b v="0"/>
    <n v="3.3333333333333332E-4"/>
    <n v="3"/>
    <x v="8"/>
    <x v="24"/>
  </r>
  <r>
    <x v="2"/>
    <x v="5"/>
    <s v="CAD"/>
    <n v="1435708500"/>
    <n v="1434412500"/>
    <b v="0"/>
    <n v="1"/>
    <b v="0"/>
    <n v="0.04"/>
    <n v="20"/>
    <x v="8"/>
    <x v="24"/>
  </r>
  <r>
    <x v="2"/>
    <x v="0"/>
    <s v="USD"/>
    <n v="1416662034"/>
    <n v="1414066434"/>
    <b v="0"/>
    <n v="1"/>
    <b v="0"/>
    <n v="4.4444444444444444E-3"/>
    <n v="10"/>
    <x v="8"/>
    <x v="24"/>
  </r>
  <r>
    <x v="2"/>
    <x v="0"/>
    <s v="USD"/>
    <n v="1427847480"/>
    <n v="1424222024"/>
    <b v="0"/>
    <n v="0"/>
    <b v="0"/>
    <n v="0"/>
    <n v="0"/>
    <x v="8"/>
    <x v="24"/>
  </r>
  <r>
    <x v="2"/>
    <x v="0"/>
    <s v="USD"/>
    <n v="1425330960"/>
    <n v="1422393234"/>
    <b v="0"/>
    <n v="1"/>
    <b v="0"/>
    <n v="3.3333333333333332E-4"/>
    <n v="1"/>
    <x v="8"/>
    <x v="24"/>
  </r>
  <r>
    <x v="2"/>
    <x v="1"/>
    <s v="GBP"/>
    <n v="1410930399"/>
    <n v="1405746399"/>
    <b v="0"/>
    <n v="11"/>
    <b v="0"/>
    <n v="0.28899999999999998"/>
    <n v="26.272727272727273"/>
    <x v="8"/>
    <x v="24"/>
  </r>
  <r>
    <x v="2"/>
    <x v="0"/>
    <s v="USD"/>
    <n v="1487844882"/>
    <n v="1487240082"/>
    <b v="0"/>
    <n v="0"/>
    <b v="0"/>
    <n v="0"/>
    <n v="0"/>
    <x v="8"/>
    <x v="24"/>
  </r>
  <r>
    <x v="2"/>
    <x v="0"/>
    <s v="USD"/>
    <n v="1447020620"/>
    <n v="1444425020"/>
    <b v="0"/>
    <n v="1"/>
    <b v="0"/>
    <n v="8.5714285714285715E-2"/>
    <n v="60"/>
    <x v="8"/>
    <x v="24"/>
  </r>
  <r>
    <x v="2"/>
    <x v="0"/>
    <s v="USD"/>
    <n v="1446524159"/>
    <n v="1443928559"/>
    <b v="0"/>
    <n v="6"/>
    <b v="0"/>
    <n v="0.34"/>
    <n v="28.333333333333332"/>
    <x v="8"/>
    <x v="24"/>
  </r>
  <r>
    <x v="2"/>
    <x v="1"/>
    <s v="GBP"/>
    <n v="1463050034"/>
    <n v="1460458034"/>
    <b v="0"/>
    <n v="7"/>
    <b v="0"/>
    <n v="0.13466666666666666"/>
    <n v="14.428571428571429"/>
    <x v="8"/>
    <x v="24"/>
  </r>
  <r>
    <x v="2"/>
    <x v="0"/>
    <s v="USD"/>
    <n v="1432756039"/>
    <n v="1430164039"/>
    <b v="0"/>
    <n v="0"/>
    <b v="0"/>
    <n v="0"/>
    <n v="0"/>
    <x v="8"/>
    <x v="24"/>
  </r>
  <r>
    <x v="2"/>
    <x v="0"/>
    <s v="USD"/>
    <n v="1412135940"/>
    <n v="1410366708"/>
    <b v="0"/>
    <n v="16"/>
    <b v="0"/>
    <n v="0.49186046511627907"/>
    <n v="132.1875"/>
    <x v="8"/>
    <x v="24"/>
  </r>
  <r>
    <x v="2"/>
    <x v="0"/>
    <s v="USD"/>
    <n v="1441176447"/>
    <n v="1438584447"/>
    <b v="0"/>
    <n v="0"/>
    <b v="0"/>
    <n v="0"/>
    <n v="0"/>
    <x v="8"/>
    <x v="24"/>
  </r>
  <r>
    <x v="2"/>
    <x v="2"/>
    <s v="AUD"/>
    <n v="1438495390"/>
    <n v="1435903390"/>
    <b v="0"/>
    <n v="0"/>
    <b v="0"/>
    <n v="0"/>
    <n v="0"/>
    <x v="8"/>
    <x v="24"/>
  </r>
  <r>
    <x v="2"/>
    <x v="0"/>
    <s v="USD"/>
    <n v="1442509200"/>
    <n v="1440513832"/>
    <b v="0"/>
    <n v="0"/>
    <b v="0"/>
    <n v="0"/>
    <n v="0"/>
    <x v="8"/>
    <x v="24"/>
  </r>
  <r>
    <x v="2"/>
    <x v="5"/>
    <s v="CAD"/>
    <n v="1467603624"/>
    <n v="1465011624"/>
    <b v="0"/>
    <n v="12"/>
    <b v="0"/>
    <n v="0.45133333333333331"/>
    <n v="56.416666666666664"/>
    <x v="8"/>
    <x v="24"/>
  </r>
  <r>
    <x v="2"/>
    <x v="0"/>
    <s v="USD"/>
    <n v="1411227633"/>
    <n v="1408549233"/>
    <b v="0"/>
    <n v="1"/>
    <b v="0"/>
    <n v="0.04"/>
    <n v="100"/>
    <x v="8"/>
    <x v="24"/>
  </r>
  <r>
    <x v="2"/>
    <x v="1"/>
    <s v="GBP"/>
    <n v="1440763920"/>
    <n v="1435656759"/>
    <b v="0"/>
    <n v="3"/>
    <b v="0"/>
    <n v="4.6666666666666669E-2"/>
    <n v="11.666666666666666"/>
    <x v="8"/>
    <x v="24"/>
  </r>
  <r>
    <x v="2"/>
    <x v="0"/>
    <s v="USD"/>
    <n v="1430270199"/>
    <n v="1428974199"/>
    <b v="0"/>
    <n v="1"/>
    <b v="0"/>
    <n v="3.3333333333333335E-3"/>
    <n v="50"/>
    <x v="8"/>
    <x v="24"/>
  </r>
  <r>
    <x v="2"/>
    <x v="0"/>
    <s v="USD"/>
    <n v="1415842193"/>
    <n v="1414110593"/>
    <b v="0"/>
    <n v="4"/>
    <b v="0"/>
    <n v="3.7600000000000001E-2"/>
    <n v="23.5"/>
    <x v="8"/>
    <x v="24"/>
  </r>
  <r>
    <x v="1"/>
    <x v="0"/>
    <s v="USD"/>
    <n v="1383789603"/>
    <n v="1381194003"/>
    <b v="0"/>
    <n v="1"/>
    <b v="0"/>
    <n v="6.7000000000000002E-3"/>
    <n v="67"/>
    <x v="3"/>
    <x v="25"/>
  </r>
  <r>
    <x v="1"/>
    <x v="0"/>
    <s v="USD"/>
    <n v="1259715000"/>
    <n v="1253712916"/>
    <b v="0"/>
    <n v="0"/>
    <b v="0"/>
    <n v="0"/>
    <n v="0"/>
    <x v="3"/>
    <x v="25"/>
  </r>
  <r>
    <x v="1"/>
    <x v="1"/>
    <s v="GBP"/>
    <n v="1394815751"/>
    <n v="1389635351"/>
    <b v="0"/>
    <n v="2"/>
    <b v="0"/>
    <n v="1.4166666666666666E-2"/>
    <n v="42.5"/>
    <x v="3"/>
    <x v="25"/>
  </r>
  <r>
    <x v="1"/>
    <x v="0"/>
    <s v="USD"/>
    <n v="1432843500"/>
    <n v="1430124509"/>
    <b v="0"/>
    <n v="1"/>
    <b v="0"/>
    <n v="1E-3"/>
    <n v="10"/>
    <x v="3"/>
    <x v="25"/>
  </r>
  <r>
    <x v="1"/>
    <x v="0"/>
    <s v="USD"/>
    <n v="1307554261"/>
    <n v="1304962261"/>
    <b v="0"/>
    <n v="1"/>
    <b v="0"/>
    <n v="2.5000000000000001E-2"/>
    <n v="100"/>
    <x v="3"/>
    <x v="25"/>
  </r>
  <r>
    <x v="1"/>
    <x v="0"/>
    <s v="USD"/>
    <n v="1469656800"/>
    <n v="1467151204"/>
    <b v="0"/>
    <n v="59"/>
    <b v="0"/>
    <n v="0.21249999999999999"/>
    <n v="108.05084745762711"/>
    <x v="3"/>
    <x v="25"/>
  </r>
  <r>
    <x v="1"/>
    <x v="0"/>
    <s v="USD"/>
    <n v="1392595200"/>
    <n v="1391293745"/>
    <b v="0"/>
    <n v="13"/>
    <b v="0"/>
    <n v="4.1176470588235294E-2"/>
    <n v="26.923076923076923"/>
    <x v="3"/>
    <x v="25"/>
  </r>
  <r>
    <x v="1"/>
    <x v="0"/>
    <s v="USD"/>
    <n v="1419384585"/>
    <n v="1416360585"/>
    <b v="0"/>
    <n v="22"/>
    <b v="0"/>
    <n v="0.13639999999999999"/>
    <n v="155"/>
    <x v="3"/>
    <x v="25"/>
  </r>
  <r>
    <x v="1"/>
    <x v="0"/>
    <s v="USD"/>
    <n v="1369498714"/>
    <n v="1366906714"/>
    <b v="0"/>
    <n v="0"/>
    <b v="0"/>
    <n v="0"/>
    <n v="0"/>
    <x v="3"/>
    <x v="25"/>
  </r>
  <r>
    <x v="1"/>
    <x v="0"/>
    <s v="USD"/>
    <n v="1460140282"/>
    <n v="1457551882"/>
    <b v="0"/>
    <n v="52"/>
    <b v="0"/>
    <n v="0.41399999999999998"/>
    <n v="47.769230769230766"/>
    <x v="3"/>
    <x v="25"/>
  </r>
  <r>
    <x v="1"/>
    <x v="1"/>
    <s v="GBP"/>
    <n v="1434738483"/>
    <n v="1432146483"/>
    <b v="0"/>
    <n v="4"/>
    <b v="0"/>
    <n v="6.6115702479338841E-3"/>
    <n v="20"/>
    <x v="3"/>
    <x v="25"/>
  </r>
  <r>
    <x v="1"/>
    <x v="1"/>
    <s v="GBP"/>
    <n v="1456703940"/>
    <n v="1454546859"/>
    <b v="0"/>
    <n v="3"/>
    <b v="0"/>
    <n v="0.05"/>
    <n v="41.666666666666664"/>
    <x v="3"/>
    <x v="25"/>
  </r>
  <r>
    <x v="1"/>
    <x v="5"/>
    <s v="CAD"/>
    <n v="1491019140"/>
    <n v="1487548802"/>
    <b v="0"/>
    <n v="3"/>
    <b v="0"/>
    <n v="2.4777777777777777E-2"/>
    <n v="74.333333333333329"/>
    <x v="3"/>
    <x v="25"/>
  </r>
  <r>
    <x v="1"/>
    <x v="0"/>
    <s v="USD"/>
    <n v="1424211329"/>
    <n v="1421187329"/>
    <b v="0"/>
    <n v="6"/>
    <b v="0"/>
    <n v="5.0599999999999999E-2"/>
    <n v="84.333333333333329"/>
    <x v="3"/>
    <x v="25"/>
  </r>
  <r>
    <x v="1"/>
    <x v="0"/>
    <s v="USD"/>
    <n v="1404909296"/>
    <n v="1402317296"/>
    <b v="0"/>
    <n v="35"/>
    <b v="0"/>
    <n v="0.2291"/>
    <n v="65.457142857142856"/>
    <x v="3"/>
    <x v="25"/>
  </r>
  <r>
    <x v="1"/>
    <x v="0"/>
    <s v="USD"/>
    <n v="1435698368"/>
    <n v="1431810368"/>
    <b v="0"/>
    <n v="10"/>
    <b v="0"/>
    <n v="0.13"/>
    <n v="65"/>
    <x v="3"/>
    <x v="25"/>
  </r>
  <r>
    <x v="1"/>
    <x v="0"/>
    <s v="USD"/>
    <n v="1343161248"/>
    <n v="1337977248"/>
    <b v="0"/>
    <n v="2"/>
    <b v="0"/>
    <n v="5.4999999999999997E-3"/>
    <n v="27.5"/>
    <x v="3"/>
    <x v="25"/>
  </r>
  <r>
    <x v="1"/>
    <x v="0"/>
    <s v="USD"/>
    <n v="1283392800"/>
    <n v="1281317691"/>
    <b v="0"/>
    <n v="4"/>
    <b v="0"/>
    <n v="0.10806536636794939"/>
    <n v="51.25"/>
    <x v="3"/>
    <x v="25"/>
  </r>
  <r>
    <x v="1"/>
    <x v="0"/>
    <s v="USD"/>
    <n v="1377734091"/>
    <n v="1374882891"/>
    <b v="0"/>
    <n v="2"/>
    <b v="0"/>
    <n v="8.4008400840084006E-3"/>
    <n v="14"/>
    <x v="3"/>
    <x v="25"/>
  </r>
  <r>
    <x v="1"/>
    <x v="0"/>
    <s v="USD"/>
    <n v="1337562726"/>
    <n v="1332378726"/>
    <b v="0"/>
    <n v="0"/>
    <b v="0"/>
    <n v="0"/>
    <n v="0"/>
    <x v="3"/>
    <x v="25"/>
  </r>
  <r>
    <x v="2"/>
    <x v="1"/>
    <s v="GBP"/>
    <n v="1450521990"/>
    <n v="1447757190"/>
    <b v="0"/>
    <n v="1"/>
    <b v="0"/>
    <n v="5.0000000000000001E-3"/>
    <n v="5"/>
    <x v="8"/>
    <x v="26"/>
  </r>
  <r>
    <x v="2"/>
    <x v="0"/>
    <s v="USD"/>
    <n v="1445894400"/>
    <n v="1440961053"/>
    <b v="0"/>
    <n v="3"/>
    <b v="0"/>
    <n v="9.2999999999999999E-2"/>
    <n v="31"/>
    <x v="8"/>
    <x v="26"/>
  </r>
  <r>
    <x v="2"/>
    <x v="1"/>
    <s v="GBP"/>
    <n v="1411681391"/>
    <n v="1409089391"/>
    <b v="0"/>
    <n v="1"/>
    <b v="0"/>
    <n v="7.5000000000000002E-4"/>
    <n v="15"/>
    <x v="8"/>
    <x v="26"/>
  </r>
  <r>
    <x v="2"/>
    <x v="0"/>
    <s v="USD"/>
    <n v="1401464101"/>
    <n v="1400600101"/>
    <b v="0"/>
    <n v="0"/>
    <b v="0"/>
    <n v="0"/>
    <n v="0"/>
    <x v="8"/>
    <x v="26"/>
  </r>
  <r>
    <x v="2"/>
    <x v="5"/>
    <s v="CAD"/>
    <n v="1482663600"/>
    <n v="1480800568"/>
    <b v="0"/>
    <n v="12"/>
    <b v="0"/>
    <n v="0.79"/>
    <n v="131.66666666666666"/>
    <x v="8"/>
    <x v="26"/>
  </r>
  <r>
    <x v="2"/>
    <x v="0"/>
    <s v="USD"/>
    <n v="1428197422"/>
    <n v="1425609022"/>
    <b v="0"/>
    <n v="0"/>
    <b v="0"/>
    <n v="0"/>
    <n v="0"/>
    <x v="8"/>
    <x v="26"/>
  </r>
  <r>
    <x v="2"/>
    <x v="0"/>
    <s v="USD"/>
    <n v="1418510965"/>
    <n v="1415918965"/>
    <b v="0"/>
    <n v="1"/>
    <b v="0"/>
    <n v="1.3333333333333334E-4"/>
    <n v="1"/>
    <x v="8"/>
    <x v="26"/>
  </r>
  <r>
    <x v="2"/>
    <x v="0"/>
    <s v="USD"/>
    <n v="1422735120"/>
    <n v="1420091999"/>
    <b v="0"/>
    <n v="0"/>
    <b v="0"/>
    <n v="0"/>
    <n v="0"/>
    <x v="8"/>
    <x v="26"/>
  </r>
  <r>
    <x v="2"/>
    <x v="0"/>
    <s v="USD"/>
    <n v="1444433886"/>
    <n v="1441841886"/>
    <b v="0"/>
    <n v="0"/>
    <b v="0"/>
    <n v="0"/>
    <n v="0"/>
    <x v="8"/>
    <x v="26"/>
  </r>
  <r>
    <x v="2"/>
    <x v="13"/>
    <s v="EUR"/>
    <n v="1443040464"/>
    <n v="1440448464"/>
    <b v="0"/>
    <n v="2"/>
    <b v="0"/>
    <n v="1.7000000000000001E-2"/>
    <n v="510"/>
    <x v="8"/>
    <x v="26"/>
  </r>
  <r>
    <x v="2"/>
    <x v="1"/>
    <s v="GBP"/>
    <n v="1459700741"/>
    <n v="1457112341"/>
    <b v="0"/>
    <n v="92"/>
    <b v="0"/>
    <n v="0.29228571428571426"/>
    <n v="44.478260869565219"/>
    <x v="8"/>
    <x v="26"/>
  </r>
  <r>
    <x v="2"/>
    <x v="0"/>
    <s v="USD"/>
    <n v="1427503485"/>
    <n v="1423619085"/>
    <b v="0"/>
    <n v="0"/>
    <b v="0"/>
    <n v="0"/>
    <n v="0"/>
    <x v="8"/>
    <x v="26"/>
  </r>
  <r>
    <x v="2"/>
    <x v="0"/>
    <s v="USD"/>
    <n v="1425154655"/>
    <n v="1422562655"/>
    <b v="0"/>
    <n v="3"/>
    <b v="0"/>
    <n v="1.3636363636363637E-4"/>
    <n v="1"/>
    <x v="8"/>
    <x v="26"/>
  </r>
  <r>
    <x v="2"/>
    <x v="0"/>
    <s v="USD"/>
    <n v="1463329260"/>
    <n v="1458147982"/>
    <b v="0"/>
    <n v="10"/>
    <b v="0"/>
    <n v="0.20499999999999999"/>
    <n v="20.5"/>
    <x v="8"/>
    <x v="26"/>
  </r>
  <r>
    <x v="2"/>
    <x v="0"/>
    <s v="USD"/>
    <n v="1403122380"/>
    <n v="1400634728"/>
    <b v="0"/>
    <n v="7"/>
    <b v="0"/>
    <n v="2.8E-3"/>
    <n v="40"/>
    <x v="8"/>
    <x v="26"/>
  </r>
  <r>
    <x v="2"/>
    <x v="1"/>
    <s v="GBP"/>
    <n v="1418469569"/>
    <n v="1414577969"/>
    <b v="0"/>
    <n v="3"/>
    <b v="0"/>
    <n v="2.3076923076923078E-2"/>
    <n v="25"/>
    <x v="8"/>
    <x v="26"/>
  </r>
  <r>
    <x v="2"/>
    <x v="0"/>
    <s v="USD"/>
    <n v="1474360197"/>
    <n v="1471768197"/>
    <b v="0"/>
    <n v="0"/>
    <b v="0"/>
    <n v="0"/>
    <n v="0"/>
    <x v="8"/>
    <x v="26"/>
  </r>
  <r>
    <x v="2"/>
    <x v="0"/>
    <s v="USD"/>
    <n v="1437926458"/>
    <n v="1432742458"/>
    <b v="0"/>
    <n v="1"/>
    <b v="0"/>
    <n v="1.25E-3"/>
    <n v="1"/>
    <x v="8"/>
    <x v="26"/>
  </r>
  <r>
    <x v="2"/>
    <x v="1"/>
    <s v="GBP"/>
    <n v="1460116576"/>
    <n v="1457528176"/>
    <b v="0"/>
    <n v="0"/>
    <b v="0"/>
    <n v="0"/>
    <n v="0"/>
    <x v="8"/>
    <x v="26"/>
  </r>
  <r>
    <x v="2"/>
    <x v="0"/>
    <s v="USD"/>
    <n v="1405401060"/>
    <n v="1401585752"/>
    <b v="0"/>
    <n v="9"/>
    <b v="0"/>
    <n v="7.3400000000000007E-2"/>
    <n v="40.777777777777779"/>
    <x v="8"/>
    <x v="26"/>
  </r>
  <r>
    <x v="0"/>
    <x v="0"/>
    <s v="USD"/>
    <n v="1304561633"/>
    <n v="1301969633"/>
    <b v="0"/>
    <n v="56"/>
    <b v="1"/>
    <n v="1.082492"/>
    <n v="48.325535714285714"/>
    <x v="4"/>
    <x v="11"/>
  </r>
  <r>
    <x v="0"/>
    <x v="0"/>
    <s v="USD"/>
    <n v="1318633200"/>
    <n v="1314947317"/>
    <b v="0"/>
    <n v="32"/>
    <b v="1"/>
    <n v="1.0016666666666667"/>
    <n v="46.953125"/>
    <x v="4"/>
    <x v="11"/>
  </r>
  <r>
    <x v="0"/>
    <x v="0"/>
    <s v="USD"/>
    <n v="1327723459"/>
    <n v="1322539459"/>
    <b v="0"/>
    <n v="30"/>
    <b v="1"/>
    <n v="1.0003299999999999"/>
    <n v="66.688666666666663"/>
    <x v="4"/>
    <x v="11"/>
  </r>
  <r>
    <x v="0"/>
    <x v="0"/>
    <s v="USD"/>
    <n v="1332011835"/>
    <n v="1328559435"/>
    <b v="0"/>
    <n v="70"/>
    <b v="1"/>
    <n v="1.2210714285714286"/>
    <n v="48.842857142857142"/>
    <x v="4"/>
    <x v="11"/>
  </r>
  <r>
    <x v="0"/>
    <x v="0"/>
    <s v="USD"/>
    <n v="1312182000"/>
    <n v="1311380313"/>
    <b v="0"/>
    <n v="44"/>
    <b v="1"/>
    <n v="1.0069333333333335"/>
    <n v="137.30909090909091"/>
    <x v="4"/>
    <x v="11"/>
  </r>
  <r>
    <x v="0"/>
    <x v="0"/>
    <s v="USD"/>
    <n v="1300930838"/>
    <n v="1293158438"/>
    <b v="0"/>
    <n v="92"/>
    <b v="1"/>
    <n v="1.01004125"/>
    <n v="87.829673913043479"/>
    <x v="4"/>
    <x v="11"/>
  </r>
  <r>
    <x v="0"/>
    <x v="0"/>
    <s v="USD"/>
    <n v="1339701851"/>
    <n v="1337887451"/>
    <b v="0"/>
    <n v="205"/>
    <b v="1"/>
    <n v="1.4511000000000001"/>
    <n v="70.785365853658533"/>
    <x v="4"/>
    <x v="11"/>
  </r>
  <r>
    <x v="0"/>
    <x v="0"/>
    <s v="USD"/>
    <n v="1388553960"/>
    <n v="1385754986"/>
    <b v="0"/>
    <n v="23"/>
    <b v="1"/>
    <n v="1.0125"/>
    <n v="52.826086956521742"/>
    <x v="4"/>
    <x v="11"/>
  </r>
  <r>
    <x v="0"/>
    <x v="0"/>
    <s v="USD"/>
    <n v="1320220800"/>
    <n v="1315612909"/>
    <b v="0"/>
    <n v="4"/>
    <b v="1"/>
    <n v="1.1833333333333333"/>
    <n v="443.75"/>
    <x v="4"/>
    <x v="11"/>
  </r>
  <r>
    <x v="0"/>
    <x v="0"/>
    <s v="USD"/>
    <n v="1355609510"/>
    <n v="1353017510"/>
    <b v="0"/>
    <n v="112"/>
    <b v="1"/>
    <n v="2.7185000000000001"/>
    <n v="48.544642857142854"/>
    <x v="4"/>
    <x v="11"/>
  </r>
  <r>
    <x v="0"/>
    <x v="0"/>
    <s v="USD"/>
    <n v="1370390432"/>
    <n v="1368576032"/>
    <b v="0"/>
    <n v="27"/>
    <b v="1"/>
    <n v="1.25125"/>
    <n v="37.074074074074076"/>
    <x v="4"/>
    <x v="11"/>
  </r>
  <r>
    <x v="0"/>
    <x v="0"/>
    <s v="USD"/>
    <n v="1357160384"/>
    <n v="1354568384"/>
    <b v="0"/>
    <n v="11"/>
    <b v="1"/>
    <n v="1.1000000000000001"/>
    <n v="50"/>
    <x v="4"/>
    <x v="11"/>
  </r>
  <r>
    <x v="0"/>
    <x v="0"/>
    <s v="USD"/>
    <n v="1342921202"/>
    <n v="1340329202"/>
    <b v="0"/>
    <n v="26"/>
    <b v="1"/>
    <n v="1.0149999999999999"/>
    <n v="39.03846153846154"/>
    <x v="4"/>
    <x v="11"/>
  </r>
  <r>
    <x v="0"/>
    <x v="0"/>
    <s v="USD"/>
    <n v="1407085200"/>
    <n v="1401924769"/>
    <b v="0"/>
    <n v="77"/>
    <b v="1"/>
    <n v="1.0269999999999999"/>
    <n v="66.688311688311686"/>
    <x v="4"/>
    <x v="11"/>
  </r>
  <r>
    <x v="0"/>
    <x v="0"/>
    <s v="USD"/>
    <n v="1323742396"/>
    <n v="1319850796"/>
    <b v="0"/>
    <n v="136"/>
    <b v="1"/>
    <n v="1.1412500000000001"/>
    <n v="67.132352941176464"/>
    <x v="4"/>
    <x v="11"/>
  </r>
  <r>
    <x v="0"/>
    <x v="0"/>
    <s v="USD"/>
    <n v="1353621600"/>
    <n v="1350061821"/>
    <b v="0"/>
    <n v="157"/>
    <b v="1"/>
    <n v="1.042"/>
    <n v="66.369426751592357"/>
    <x v="4"/>
    <x v="11"/>
  </r>
  <r>
    <x v="0"/>
    <x v="0"/>
    <s v="USD"/>
    <n v="1383332400"/>
    <n v="1380470188"/>
    <b v="0"/>
    <n v="158"/>
    <b v="1"/>
    <n v="1.4585714285714286"/>
    <n v="64.620253164556956"/>
    <x v="4"/>
    <x v="11"/>
  </r>
  <r>
    <x v="0"/>
    <x v="0"/>
    <s v="USD"/>
    <n v="1362757335"/>
    <n v="1359301335"/>
    <b v="0"/>
    <n v="27"/>
    <b v="1"/>
    <n v="1.0506666666666666"/>
    <n v="58.370370370370374"/>
    <x v="4"/>
    <x v="11"/>
  </r>
  <r>
    <x v="0"/>
    <x v="0"/>
    <s v="USD"/>
    <n v="1410755286"/>
    <n v="1408940886"/>
    <b v="0"/>
    <n v="23"/>
    <b v="1"/>
    <n v="1.3333333333333333"/>
    <n v="86.956521739130437"/>
    <x v="4"/>
    <x v="11"/>
  </r>
  <r>
    <x v="0"/>
    <x v="0"/>
    <s v="USD"/>
    <n v="1361606940"/>
    <n v="1361002140"/>
    <b v="0"/>
    <n v="17"/>
    <b v="1"/>
    <n v="1.1299999999999999"/>
    <n v="66.470588235294116"/>
    <x v="4"/>
    <x v="11"/>
  </r>
  <r>
    <x v="0"/>
    <x v="0"/>
    <s v="USD"/>
    <n v="1338177540"/>
    <n v="1333550015"/>
    <b v="0"/>
    <n v="37"/>
    <b v="1"/>
    <n v="1.212"/>
    <n v="163.78378378378378"/>
    <x v="4"/>
    <x v="11"/>
  </r>
  <r>
    <x v="0"/>
    <x v="0"/>
    <s v="USD"/>
    <n v="1418803140"/>
    <n v="1415343874"/>
    <b v="0"/>
    <n v="65"/>
    <b v="1"/>
    <n v="1.0172463768115942"/>
    <n v="107.98461538461538"/>
    <x v="4"/>
    <x v="11"/>
  </r>
  <r>
    <x v="0"/>
    <x v="1"/>
    <s v="GBP"/>
    <n v="1377621089"/>
    <n v="1372437089"/>
    <b v="0"/>
    <n v="18"/>
    <b v="1"/>
    <n v="1.0106666666666666"/>
    <n v="42.111111111111114"/>
    <x v="4"/>
    <x v="11"/>
  </r>
  <r>
    <x v="0"/>
    <x v="0"/>
    <s v="USD"/>
    <n v="1357721335"/>
    <n v="1354265335"/>
    <b v="0"/>
    <n v="25"/>
    <b v="1"/>
    <n v="1.18"/>
    <n v="47.2"/>
    <x v="4"/>
    <x v="11"/>
  </r>
  <r>
    <x v="0"/>
    <x v="0"/>
    <s v="USD"/>
    <n v="1347382053"/>
    <n v="1344962853"/>
    <b v="0"/>
    <n v="104"/>
    <b v="1"/>
    <n v="1.5533333333333332"/>
    <n v="112.01923076923077"/>
    <x v="4"/>
    <x v="11"/>
  </r>
  <r>
    <x v="0"/>
    <x v="0"/>
    <s v="USD"/>
    <n v="1385932867"/>
    <n v="1383337267"/>
    <b v="0"/>
    <n v="108"/>
    <b v="1"/>
    <n v="1.0118750000000001"/>
    <n v="74.953703703703709"/>
    <x v="4"/>
    <x v="11"/>
  </r>
  <r>
    <x v="0"/>
    <x v="0"/>
    <s v="USD"/>
    <n v="1353905940"/>
    <n v="1351011489"/>
    <b v="0"/>
    <n v="38"/>
    <b v="1"/>
    <n v="1.17"/>
    <n v="61.578947368421055"/>
    <x v="4"/>
    <x v="11"/>
  </r>
  <r>
    <x v="0"/>
    <x v="0"/>
    <s v="USD"/>
    <n v="1403026882"/>
    <n v="1400175682"/>
    <b v="0"/>
    <n v="88"/>
    <b v="1"/>
    <n v="1.00925"/>
    <n v="45.875"/>
    <x v="4"/>
    <x v="11"/>
  </r>
  <r>
    <x v="0"/>
    <x v="0"/>
    <s v="USD"/>
    <n v="1392929333"/>
    <n v="1389041333"/>
    <b v="0"/>
    <n v="82"/>
    <b v="1"/>
    <n v="1.0366666666666666"/>
    <n v="75.853658536585371"/>
    <x v="4"/>
    <x v="11"/>
  </r>
  <r>
    <x v="0"/>
    <x v="0"/>
    <s v="USD"/>
    <n v="1330671540"/>
    <n v="1328040375"/>
    <b v="0"/>
    <n v="126"/>
    <b v="1"/>
    <n v="2.6524999999999999"/>
    <n v="84.206349206349202"/>
    <x v="4"/>
    <x v="11"/>
  </r>
  <r>
    <x v="0"/>
    <x v="0"/>
    <s v="USD"/>
    <n v="1350074261"/>
    <n v="1347482261"/>
    <b v="0"/>
    <n v="133"/>
    <b v="1"/>
    <n v="1.5590999999999999"/>
    <n v="117.22556390977444"/>
    <x v="4"/>
    <x v="11"/>
  </r>
  <r>
    <x v="0"/>
    <x v="0"/>
    <s v="USD"/>
    <n v="1316851854"/>
    <n v="1311667854"/>
    <b v="0"/>
    <n v="47"/>
    <b v="1"/>
    <n v="1.0162500000000001"/>
    <n v="86.489361702127653"/>
    <x v="4"/>
    <x v="11"/>
  </r>
  <r>
    <x v="0"/>
    <x v="0"/>
    <s v="USD"/>
    <n v="1326690000"/>
    <n v="1324329156"/>
    <b v="0"/>
    <n v="58"/>
    <b v="1"/>
    <n v="1"/>
    <n v="172.41379310344828"/>
    <x v="4"/>
    <x v="11"/>
  </r>
  <r>
    <x v="0"/>
    <x v="0"/>
    <s v="USD"/>
    <n v="1306994340"/>
    <n v="1303706001"/>
    <b v="0"/>
    <n v="32"/>
    <b v="1"/>
    <n v="1.0049999999999999"/>
    <n v="62.8125"/>
    <x v="4"/>
    <x v="11"/>
  </r>
  <r>
    <x v="0"/>
    <x v="0"/>
    <s v="USD"/>
    <n v="1468270261"/>
    <n v="1463086261"/>
    <b v="0"/>
    <n v="37"/>
    <b v="1"/>
    <n v="1.2529999999999999"/>
    <n v="67.729729729729726"/>
    <x v="4"/>
    <x v="11"/>
  </r>
  <r>
    <x v="0"/>
    <x v="0"/>
    <s v="USD"/>
    <n v="1307851200"/>
    <n v="1304129088"/>
    <b v="0"/>
    <n v="87"/>
    <b v="1"/>
    <n v="1.0355555555555556"/>
    <n v="53.5632183908046"/>
    <x v="4"/>
    <x v="11"/>
  </r>
  <r>
    <x v="0"/>
    <x v="0"/>
    <s v="USD"/>
    <n v="1262302740"/>
    <n v="1257444140"/>
    <b v="0"/>
    <n v="15"/>
    <b v="1"/>
    <n v="1.038"/>
    <n v="34.6"/>
    <x v="4"/>
    <x v="11"/>
  </r>
  <r>
    <x v="0"/>
    <x v="0"/>
    <s v="USD"/>
    <n v="1362086700"/>
    <n v="1358180968"/>
    <b v="0"/>
    <n v="27"/>
    <b v="1"/>
    <n v="1.05"/>
    <n v="38.888888888888886"/>
    <x v="4"/>
    <x v="11"/>
  </r>
  <r>
    <x v="0"/>
    <x v="0"/>
    <s v="USD"/>
    <n v="1330789165"/>
    <n v="1328197165"/>
    <b v="0"/>
    <n v="19"/>
    <b v="1"/>
    <n v="1"/>
    <n v="94.736842105263165"/>
    <x v="4"/>
    <x v="11"/>
  </r>
  <r>
    <x v="0"/>
    <x v="0"/>
    <s v="USD"/>
    <n v="1280800740"/>
    <n v="1279603955"/>
    <b v="0"/>
    <n v="17"/>
    <b v="1"/>
    <n v="1.6986000000000001"/>
    <n v="39.967058823529413"/>
    <x v="4"/>
    <x v="11"/>
  </r>
  <r>
    <x v="0"/>
    <x v="0"/>
    <s v="USD"/>
    <n v="1418998744"/>
    <n v="1416406744"/>
    <b v="0"/>
    <n v="26"/>
    <b v="1"/>
    <n v="1.014"/>
    <n v="97.5"/>
    <x v="4"/>
    <x v="27"/>
  </r>
  <r>
    <x v="0"/>
    <x v="0"/>
    <s v="USD"/>
    <n v="1308011727"/>
    <n v="1306283727"/>
    <b v="0"/>
    <n v="28"/>
    <b v="1"/>
    <n v="1"/>
    <n v="42.857142857142854"/>
    <x v="4"/>
    <x v="27"/>
  </r>
  <r>
    <x v="0"/>
    <x v="0"/>
    <s v="USD"/>
    <n v="1348516012"/>
    <n v="1345924012"/>
    <b v="0"/>
    <n v="37"/>
    <b v="1"/>
    <n v="1.2470000000000001"/>
    <n v="168.51351351351352"/>
    <x v="4"/>
    <x v="27"/>
  </r>
  <r>
    <x v="0"/>
    <x v="0"/>
    <s v="USD"/>
    <n v="1353551160"/>
    <n v="1348363560"/>
    <b v="0"/>
    <n v="128"/>
    <b v="1"/>
    <n v="1.095"/>
    <n v="85.546875"/>
    <x v="4"/>
    <x v="27"/>
  </r>
  <r>
    <x v="0"/>
    <x v="0"/>
    <s v="USD"/>
    <n v="1379515740"/>
    <n v="1378306140"/>
    <b v="0"/>
    <n v="10"/>
    <b v="1"/>
    <n v="1.1080000000000001"/>
    <n v="554"/>
    <x v="4"/>
    <x v="27"/>
  </r>
  <r>
    <x v="0"/>
    <x v="1"/>
    <s v="GBP"/>
    <n v="1408039860"/>
    <n v="1405248503"/>
    <b v="0"/>
    <n v="83"/>
    <b v="1"/>
    <n v="1.1020000000000001"/>
    <n v="26.554216867469879"/>
    <x v="4"/>
    <x v="27"/>
  </r>
  <r>
    <x v="0"/>
    <x v="0"/>
    <s v="USD"/>
    <n v="1339235377"/>
    <n v="1336643377"/>
    <b v="0"/>
    <n v="46"/>
    <b v="1"/>
    <n v="1.0471999999999999"/>
    <n v="113.82608695652173"/>
    <x v="4"/>
    <x v="27"/>
  </r>
  <r>
    <x v="0"/>
    <x v="0"/>
    <s v="USD"/>
    <n v="1300636482"/>
    <n v="1298048082"/>
    <b v="0"/>
    <n v="90"/>
    <b v="1"/>
    <n v="1.2526086956521738"/>
    <n v="32.011111111111113"/>
    <x v="4"/>
    <x v="27"/>
  </r>
  <r>
    <x v="0"/>
    <x v="0"/>
    <s v="USD"/>
    <n v="1400862355"/>
    <n v="1396974355"/>
    <b v="0"/>
    <n v="81"/>
    <b v="1"/>
    <n v="1.0058763157894737"/>
    <n v="47.189259259259259"/>
    <x v="4"/>
    <x v="27"/>
  </r>
  <r>
    <x v="0"/>
    <x v="0"/>
    <s v="USD"/>
    <n v="1381314437"/>
    <n v="1378722437"/>
    <b v="0"/>
    <n v="32"/>
    <b v="1"/>
    <n v="1.4155"/>
    <n v="88.46875"/>
    <x v="4"/>
    <x v="27"/>
  </r>
  <r>
    <x v="0"/>
    <x v="0"/>
    <s v="USD"/>
    <n v="1303801140"/>
    <n v="1300916220"/>
    <b v="0"/>
    <n v="20"/>
    <b v="1"/>
    <n v="1.0075000000000001"/>
    <n v="100.75"/>
    <x v="4"/>
    <x v="27"/>
  </r>
  <r>
    <x v="0"/>
    <x v="0"/>
    <s v="USD"/>
    <n v="1385297393"/>
    <n v="1382701793"/>
    <b v="0"/>
    <n v="70"/>
    <b v="1"/>
    <n v="1.0066666666666666"/>
    <n v="64.714285714285708"/>
    <x v="4"/>
    <x v="27"/>
  </r>
  <r>
    <x v="0"/>
    <x v="0"/>
    <s v="USD"/>
    <n v="1303675296"/>
    <n v="1300996896"/>
    <b v="0"/>
    <n v="168"/>
    <b v="1"/>
    <n v="1.7423040000000001"/>
    <n v="51.854285714285716"/>
    <x v="4"/>
    <x v="27"/>
  </r>
  <r>
    <x v="0"/>
    <x v="0"/>
    <s v="USD"/>
    <n v="1334784160"/>
    <n v="1332192160"/>
    <b v="0"/>
    <n v="34"/>
    <b v="1"/>
    <n v="1.199090909090909"/>
    <n v="38.794117647058826"/>
    <x v="4"/>
    <x v="27"/>
  </r>
  <r>
    <x v="0"/>
    <x v="0"/>
    <s v="USD"/>
    <n v="1333648820"/>
    <n v="1331060420"/>
    <b v="0"/>
    <n v="48"/>
    <b v="1"/>
    <n v="1.4286666666666668"/>
    <n v="44.645833333333336"/>
    <x v="4"/>
    <x v="27"/>
  </r>
  <r>
    <x v="0"/>
    <x v="0"/>
    <s v="USD"/>
    <n v="1355437052"/>
    <n v="1352845052"/>
    <b v="0"/>
    <n v="48"/>
    <b v="1"/>
    <n v="1.0033493333333334"/>
    <n v="156.77333333333334"/>
    <x v="4"/>
    <x v="27"/>
  </r>
  <r>
    <x v="0"/>
    <x v="0"/>
    <s v="USD"/>
    <n v="1337885168"/>
    <n v="1335293168"/>
    <b v="0"/>
    <n v="221"/>
    <b v="1"/>
    <n v="1.0493380000000001"/>
    <n v="118.70339366515837"/>
    <x v="4"/>
    <x v="27"/>
  </r>
  <r>
    <x v="0"/>
    <x v="0"/>
    <s v="USD"/>
    <n v="1355840400"/>
    <n v="1352524767"/>
    <b v="0"/>
    <n v="107"/>
    <b v="1"/>
    <n v="1.3223333333333334"/>
    <n v="74.149532710280369"/>
    <x v="4"/>
    <x v="27"/>
  </r>
  <r>
    <x v="0"/>
    <x v="1"/>
    <s v="GBP"/>
    <n v="1387281600"/>
    <n v="1384811721"/>
    <b v="0"/>
    <n v="45"/>
    <b v="1"/>
    <n v="1.1279999999999999"/>
    <n v="12.533333333333333"/>
    <x v="4"/>
    <x v="27"/>
  </r>
  <r>
    <x v="0"/>
    <x v="13"/>
    <s v="EUR"/>
    <n v="1462053540"/>
    <n v="1459355950"/>
    <b v="0"/>
    <n v="36"/>
    <b v="1"/>
    <n v="12.5375"/>
    <n v="27.861111111111111"/>
    <x v="4"/>
    <x v="27"/>
  </r>
  <r>
    <x v="0"/>
    <x v="15"/>
    <s v="EUR"/>
    <n v="1453064400"/>
    <n v="1449359831"/>
    <b v="0"/>
    <n v="101"/>
    <b v="1"/>
    <n v="1.0250632911392406"/>
    <n v="80.178217821782184"/>
    <x v="4"/>
    <x v="27"/>
  </r>
  <r>
    <x v="0"/>
    <x v="0"/>
    <s v="USD"/>
    <n v="1325310336"/>
    <n v="1320122736"/>
    <b v="0"/>
    <n v="62"/>
    <b v="1"/>
    <n v="1.026375"/>
    <n v="132.43548387096774"/>
    <x v="4"/>
    <x v="27"/>
  </r>
  <r>
    <x v="0"/>
    <x v="0"/>
    <s v="USD"/>
    <n v="1422750707"/>
    <n v="1420158707"/>
    <b v="0"/>
    <n v="32"/>
    <b v="1"/>
    <n v="1.08"/>
    <n v="33.75"/>
    <x v="4"/>
    <x v="27"/>
  </r>
  <r>
    <x v="0"/>
    <x v="0"/>
    <s v="USD"/>
    <n v="1331870340"/>
    <n v="1328033818"/>
    <b v="0"/>
    <n v="89"/>
    <b v="1"/>
    <n v="1.2240879999999998"/>
    <n v="34.384494382022467"/>
    <x v="4"/>
    <x v="27"/>
  </r>
  <r>
    <x v="0"/>
    <x v="0"/>
    <s v="USD"/>
    <n v="1298343600"/>
    <n v="1295624113"/>
    <b v="0"/>
    <n v="93"/>
    <b v="1"/>
    <n v="1.1945714285714286"/>
    <n v="44.956989247311824"/>
    <x v="4"/>
    <x v="27"/>
  </r>
  <r>
    <x v="0"/>
    <x v="0"/>
    <s v="USD"/>
    <n v="1364447073"/>
    <n v="1361858673"/>
    <b v="0"/>
    <n v="98"/>
    <b v="1"/>
    <n v="1.6088"/>
    <n v="41.04081632653061"/>
    <x v="4"/>
    <x v="27"/>
  </r>
  <r>
    <x v="0"/>
    <x v="0"/>
    <s v="USD"/>
    <n v="1394521140"/>
    <n v="1392169298"/>
    <b v="0"/>
    <n v="82"/>
    <b v="1"/>
    <n v="1.2685294117647059"/>
    <n v="52.597560975609753"/>
    <x v="4"/>
    <x v="27"/>
  </r>
  <r>
    <x v="0"/>
    <x v="0"/>
    <s v="USD"/>
    <n v="1322454939"/>
    <n v="1319859339"/>
    <b v="0"/>
    <n v="116"/>
    <b v="1"/>
    <n v="1.026375"/>
    <n v="70.784482758620683"/>
    <x v="4"/>
    <x v="27"/>
  </r>
  <r>
    <x v="0"/>
    <x v="0"/>
    <s v="USD"/>
    <n v="1464729276"/>
    <n v="1459545276"/>
    <b v="0"/>
    <n v="52"/>
    <b v="1"/>
    <n v="1.3975"/>
    <n v="53.75"/>
    <x v="4"/>
    <x v="27"/>
  </r>
  <r>
    <x v="0"/>
    <x v="0"/>
    <s v="USD"/>
    <n v="1278302400"/>
    <n v="1273961999"/>
    <b v="0"/>
    <n v="23"/>
    <b v="1"/>
    <n v="1.026"/>
    <n v="44.608695652173914"/>
    <x v="4"/>
    <x v="27"/>
  </r>
  <r>
    <x v="0"/>
    <x v="0"/>
    <s v="USD"/>
    <n v="1470056614"/>
    <n v="1467464614"/>
    <b v="0"/>
    <n v="77"/>
    <b v="1"/>
    <n v="1.0067349999999999"/>
    <n v="26.148961038961041"/>
    <x v="4"/>
    <x v="27"/>
  </r>
  <r>
    <x v="0"/>
    <x v="0"/>
    <s v="USD"/>
    <n v="1338824730"/>
    <n v="1336232730"/>
    <b v="0"/>
    <n v="49"/>
    <b v="1"/>
    <n v="1.1294117647058823"/>
    <n v="39.183673469387756"/>
    <x v="4"/>
    <x v="27"/>
  </r>
  <r>
    <x v="0"/>
    <x v="0"/>
    <s v="USD"/>
    <n v="1425675892"/>
    <n v="1423083892"/>
    <b v="0"/>
    <n v="59"/>
    <b v="1"/>
    <n v="1.2809523809523808"/>
    <n v="45.593220338983052"/>
    <x v="4"/>
    <x v="27"/>
  </r>
  <r>
    <x v="0"/>
    <x v="0"/>
    <s v="USD"/>
    <n v="1471503540"/>
    <n v="1468852306"/>
    <b v="0"/>
    <n v="113"/>
    <b v="1"/>
    <n v="2.0169999999999999"/>
    <n v="89.247787610619469"/>
    <x v="4"/>
    <x v="27"/>
  </r>
  <r>
    <x v="0"/>
    <x v="0"/>
    <s v="USD"/>
    <n v="1318802580"/>
    <n v="1316194540"/>
    <b v="0"/>
    <n v="34"/>
    <b v="1"/>
    <n v="1.37416"/>
    <n v="40.416470588235299"/>
    <x v="4"/>
    <x v="27"/>
  </r>
  <r>
    <x v="0"/>
    <x v="0"/>
    <s v="USD"/>
    <n v="1334980740"/>
    <n v="1330968347"/>
    <b v="0"/>
    <n v="42"/>
    <b v="1"/>
    <n v="1.1533333333333333"/>
    <n v="82.38095238095238"/>
    <x v="4"/>
    <x v="27"/>
  </r>
  <r>
    <x v="0"/>
    <x v="3"/>
    <s v="EUR"/>
    <n v="1460786340"/>
    <n v="1455615976"/>
    <b v="0"/>
    <n v="42"/>
    <b v="1"/>
    <n v="1.1166666666666667"/>
    <n v="159.52380952380952"/>
    <x v="4"/>
    <x v="27"/>
  </r>
  <r>
    <x v="0"/>
    <x v="0"/>
    <s v="USD"/>
    <n v="1391718671"/>
    <n v="1390509071"/>
    <b v="0"/>
    <n v="49"/>
    <b v="1"/>
    <n v="1.1839999999999999"/>
    <n v="36.244897959183675"/>
    <x v="4"/>
    <x v="27"/>
  </r>
  <r>
    <x v="0"/>
    <x v="0"/>
    <s v="USD"/>
    <n v="1311298745"/>
    <n v="1309311545"/>
    <b v="0"/>
    <n v="56"/>
    <b v="1"/>
    <n v="1.75"/>
    <n v="62.5"/>
    <x v="4"/>
    <x v="27"/>
  </r>
  <r>
    <x v="0"/>
    <x v="0"/>
    <s v="USD"/>
    <n v="1405188667"/>
    <n v="1402596667"/>
    <b v="0"/>
    <n v="25"/>
    <b v="1"/>
    <n v="1.175"/>
    <n v="47"/>
    <x v="4"/>
    <x v="27"/>
  </r>
  <r>
    <x v="3"/>
    <x v="0"/>
    <s v="USD"/>
    <n v="1490752800"/>
    <n v="1486522484"/>
    <b v="0"/>
    <n v="884"/>
    <b v="0"/>
    <n v="1.0142212307692309"/>
    <n v="74.575090497737563"/>
    <x v="4"/>
    <x v="28"/>
  </r>
  <r>
    <x v="3"/>
    <x v="0"/>
    <s v="USD"/>
    <n v="1492142860"/>
    <n v="1486962460"/>
    <b v="0"/>
    <n v="0"/>
    <b v="0"/>
    <n v="0"/>
    <n v="0"/>
    <x v="4"/>
    <x v="28"/>
  </r>
  <r>
    <x v="3"/>
    <x v="6"/>
    <s v="EUR"/>
    <n v="1491590738"/>
    <n v="1489517138"/>
    <b v="0"/>
    <n v="10"/>
    <b v="0"/>
    <n v="0.21714285714285714"/>
    <n v="76"/>
    <x v="4"/>
    <x v="28"/>
  </r>
  <r>
    <x v="3"/>
    <x v="0"/>
    <s v="USD"/>
    <n v="1489775641"/>
    <n v="1487360041"/>
    <b v="0"/>
    <n v="101"/>
    <b v="0"/>
    <n v="1.0912500000000001"/>
    <n v="86.43564356435644"/>
    <x v="4"/>
    <x v="28"/>
  </r>
  <r>
    <x v="3"/>
    <x v="0"/>
    <s v="USD"/>
    <n v="1490331623"/>
    <n v="1487743223"/>
    <b v="0"/>
    <n v="15"/>
    <b v="0"/>
    <n v="1.0285714285714285"/>
    <n v="24"/>
    <x v="4"/>
    <x v="28"/>
  </r>
  <r>
    <x v="3"/>
    <x v="5"/>
    <s v="CAD"/>
    <n v="1493320519"/>
    <n v="1488140119"/>
    <b v="0"/>
    <n v="1"/>
    <b v="0"/>
    <n v="3.5999999999999999E-3"/>
    <n v="18"/>
    <x v="4"/>
    <x v="28"/>
  </r>
  <r>
    <x v="3"/>
    <x v="0"/>
    <s v="USD"/>
    <n v="1491855300"/>
    <n v="1488935245"/>
    <b v="0"/>
    <n v="39"/>
    <b v="0"/>
    <n v="0.3125"/>
    <n v="80.128205128205124"/>
    <x v="4"/>
    <x v="28"/>
  </r>
  <r>
    <x v="3"/>
    <x v="0"/>
    <s v="USD"/>
    <n v="1491738594"/>
    <n v="1489150194"/>
    <b v="0"/>
    <n v="7"/>
    <b v="0"/>
    <n v="0.443"/>
    <n v="253.14285714285714"/>
    <x v="4"/>
    <x v="28"/>
  </r>
  <r>
    <x v="3"/>
    <x v="0"/>
    <s v="USD"/>
    <n v="1489700230"/>
    <n v="1487111830"/>
    <b v="0"/>
    <n v="14"/>
    <b v="0"/>
    <n v="1"/>
    <n v="171.42857142857142"/>
    <x v="4"/>
    <x v="28"/>
  </r>
  <r>
    <x v="3"/>
    <x v="0"/>
    <s v="USD"/>
    <n v="1491470442"/>
    <n v="1488882042"/>
    <b v="0"/>
    <n v="11"/>
    <b v="0"/>
    <n v="0.254"/>
    <n v="57.727272727272727"/>
    <x v="4"/>
    <x v="28"/>
  </r>
  <r>
    <x v="3"/>
    <x v="0"/>
    <s v="USD"/>
    <n v="1491181200"/>
    <n v="1488387008"/>
    <b v="0"/>
    <n v="38"/>
    <b v="0"/>
    <n v="0.33473333333333333"/>
    <n v="264.26315789473682"/>
    <x v="4"/>
    <x v="28"/>
  </r>
  <r>
    <x v="3"/>
    <x v="0"/>
    <s v="USD"/>
    <n v="1490572740"/>
    <n v="1487734667"/>
    <b v="0"/>
    <n v="15"/>
    <b v="0"/>
    <n v="0.47799999999999998"/>
    <n v="159.33333333333334"/>
    <x v="4"/>
    <x v="28"/>
  </r>
  <r>
    <x v="3"/>
    <x v="1"/>
    <s v="GBP"/>
    <n v="1491768000"/>
    <n v="1489097112"/>
    <b v="0"/>
    <n v="8"/>
    <b v="0"/>
    <n v="9.3333333333333338E-2"/>
    <n v="35"/>
    <x v="4"/>
    <x v="28"/>
  </r>
  <r>
    <x v="3"/>
    <x v="0"/>
    <s v="USD"/>
    <n v="1490589360"/>
    <n v="1488038674"/>
    <b v="0"/>
    <n v="1"/>
    <b v="0"/>
    <n v="5.0000000000000001E-4"/>
    <n v="5"/>
    <x v="4"/>
    <x v="28"/>
  </r>
  <r>
    <x v="3"/>
    <x v="0"/>
    <s v="USD"/>
    <n v="1491786000"/>
    <n v="1488847514"/>
    <b v="0"/>
    <n v="23"/>
    <b v="0"/>
    <n v="0.11708333333333333"/>
    <n v="61.086956521739133"/>
    <x v="4"/>
    <x v="28"/>
  </r>
  <r>
    <x v="3"/>
    <x v="0"/>
    <s v="USD"/>
    <n v="1491007211"/>
    <n v="1488418811"/>
    <b v="0"/>
    <n v="0"/>
    <b v="0"/>
    <n v="0"/>
    <n v="0"/>
    <x v="4"/>
    <x v="28"/>
  </r>
  <r>
    <x v="3"/>
    <x v="0"/>
    <s v="USD"/>
    <n v="1491781648"/>
    <n v="1489193248"/>
    <b v="0"/>
    <n v="22"/>
    <b v="0"/>
    <n v="0.20208000000000001"/>
    <n v="114.81818181818181"/>
    <x v="4"/>
    <x v="28"/>
  </r>
  <r>
    <x v="3"/>
    <x v="0"/>
    <s v="USD"/>
    <n v="1490499180"/>
    <n v="1488430760"/>
    <b v="0"/>
    <n v="0"/>
    <b v="0"/>
    <n v="0"/>
    <n v="0"/>
    <x v="4"/>
    <x v="28"/>
  </r>
  <r>
    <x v="3"/>
    <x v="0"/>
    <s v="USD"/>
    <n v="1491943445"/>
    <n v="1489351445"/>
    <b v="0"/>
    <n v="4"/>
    <b v="0"/>
    <n v="4.2311459353574929E-2"/>
    <n v="54"/>
    <x v="4"/>
    <x v="28"/>
  </r>
  <r>
    <x v="3"/>
    <x v="0"/>
    <s v="USD"/>
    <n v="1491019200"/>
    <n v="1488418990"/>
    <b v="0"/>
    <n v="79"/>
    <b v="0"/>
    <n v="0.2606"/>
    <n v="65.974683544303801"/>
    <x v="4"/>
    <x v="28"/>
  </r>
  <r>
    <x v="2"/>
    <x v="0"/>
    <s v="USD"/>
    <n v="1421337405"/>
    <n v="1418745405"/>
    <b v="0"/>
    <n v="2"/>
    <b v="0"/>
    <n v="1.9801980198019802E-3"/>
    <n v="5"/>
    <x v="4"/>
    <x v="28"/>
  </r>
  <r>
    <x v="2"/>
    <x v="0"/>
    <s v="USD"/>
    <n v="1427745150"/>
    <n v="1425156750"/>
    <b v="0"/>
    <n v="1"/>
    <b v="0"/>
    <n v="6.0606060606060605E-5"/>
    <n v="1"/>
    <x v="4"/>
    <x v="28"/>
  </r>
  <r>
    <x v="2"/>
    <x v="0"/>
    <s v="USD"/>
    <n v="1441003537"/>
    <n v="1435819537"/>
    <b v="0"/>
    <n v="2"/>
    <b v="0"/>
    <n v="1.0200000000000001E-2"/>
    <n v="25.5"/>
    <x v="4"/>
    <x v="28"/>
  </r>
  <r>
    <x v="2"/>
    <x v="0"/>
    <s v="USD"/>
    <n v="1424056873"/>
    <n v="1421464873"/>
    <b v="0"/>
    <n v="11"/>
    <b v="0"/>
    <n v="0.65100000000000002"/>
    <n v="118.36363636363636"/>
    <x v="4"/>
    <x v="28"/>
  </r>
  <r>
    <x v="2"/>
    <x v="0"/>
    <s v="USD"/>
    <n v="1441814400"/>
    <n v="1440807846"/>
    <b v="0"/>
    <n v="0"/>
    <b v="0"/>
    <n v="0"/>
    <n v="0"/>
    <x v="4"/>
    <x v="28"/>
  </r>
  <r>
    <x v="2"/>
    <x v="12"/>
    <s v="EUR"/>
    <n v="1440314472"/>
    <n v="1435130472"/>
    <b v="0"/>
    <n v="0"/>
    <b v="0"/>
    <n v="0"/>
    <n v="0"/>
    <x v="4"/>
    <x v="28"/>
  </r>
  <r>
    <x v="2"/>
    <x v="0"/>
    <s v="USD"/>
    <n v="1459181895"/>
    <n v="1456593495"/>
    <b v="0"/>
    <n v="9"/>
    <b v="0"/>
    <n v="9.74E-2"/>
    <n v="54.111111111111114"/>
    <x v="4"/>
    <x v="28"/>
  </r>
  <r>
    <x v="2"/>
    <x v="0"/>
    <s v="USD"/>
    <n v="1462135706"/>
    <n v="1458679706"/>
    <b v="0"/>
    <n v="0"/>
    <b v="0"/>
    <n v="0"/>
    <n v="0"/>
    <x v="4"/>
    <x v="28"/>
  </r>
  <r>
    <x v="2"/>
    <x v="0"/>
    <s v="USD"/>
    <n v="1409513940"/>
    <n v="1405949514"/>
    <b v="0"/>
    <n v="4"/>
    <b v="0"/>
    <n v="4.8571428571428571E-2"/>
    <n v="21.25"/>
    <x v="4"/>
    <x v="28"/>
  </r>
  <r>
    <x v="2"/>
    <x v="12"/>
    <s v="EUR"/>
    <n v="1453122000"/>
    <n v="1449151888"/>
    <b v="0"/>
    <n v="1"/>
    <b v="0"/>
    <n v="6.7999999999999996E-3"/>
    <n v="34"/>
    <x v="4"/>
    <x v="28"/>
  </r>
  <r>
    <x v="2"/>
    <x v="0"/>
    <s v="USD"/>
    <n v="1409585434"/>
    <n v="1406907034"/>
    <b v="0"/>
    <n v="2"/>
    <b v="0"/>
    <n v="0.105"/>
    <n v="525"/>
    <x v="4"/>
    <x v="28"/>
  </r>
  <r>
    <x v="2"/>
    <x v="0"/>
    <s v="USD"/>
    <n v="1435701353"/>
    <n v="1430517353"/>
    <b v="0"/>
    <n v="0"/>
    <b v="0"/>
    <n v="0"/>
    <n v="0"/>
    <x v="4"/>
    <x v="28"/>
  </r>
  <r>
    <x v="2"/>
    <x v="0"/>
    <s v="USD"/>
    <n v="1412536412"/>
    <n v="1409944412"/>
    <b v="0"/>
    <n v="1"/>
    <b v="0"/>
    <n v="1.6666666666666666E-2"/>
    <n v="50"/>
    <x v="4"/>
    <x v="28"/>
  </r>
  <r>
    <x v="2"/>
    <x v="0"/>
    <s v="USD"/>
    <n v="1430517761"/>
    <n v="1427925761"/>
    <b v="0"/>
    <n v="17"/>
    <b v="0"/>
    <n v="7.868E-2"/>
    <n v="115.70588235294117"/>
    <x v="4"/>
    <x v="28"/>
  </r>
  <r>
    <x v="2"/>
    <x v="0"/>
    <s v="USD"/>
    <n v="1427772120"/>
    <n v="1425186785"/>
    <b v="0"/>
    <n v="2"/>
    <b v="0"/>
    <n v="2.2000000000000001E-3"/>
    <n v="5.5"/>
    <x v="4"/>
    <x v="28"/>
  </r>
  <r>
    <x v="2"/>
    <x v="0"/>
    <s v="USD"/>
    <n v="1481295099"/>
    <n v="1477835499"/>
    <b v="0"/>
    <n v="3"/>
    <b v="0"/>
    <n v="7.4999999999999997E-2"/>
    <n v="50"/>
    <x v="4"/>
    <x v="28"/>
  </r>
  <r>
    <x v="2"/>
    <x v="0"/>
    <s v="USD"/>
    <n v="1461211200"/>
    <n v="1459467238"/>
    <b v="0"/>
    <n v="41"/>
    <b v="0"/>
    <n v="0.42725880551301687"/>
    <n v="34.024390243902438"/>
    <x v="4"/>
    <x v="28"/>
  </r>
  <r>
    <x v="2"/>
    <x v="0"/>
    <s v="USD"/>
    <n v="1463201940"/>
    <n v="1459435149"/>
    <b v="0"/>
    <n v="2"/>
    <b v="0"/>
    <n v="2.142857142857143E-3"/>
    <n v="37.5"/>
    <x v="4"/>
    <x v="28"/>
  </r>
  <r>
    <x v="2"/>
    <x v="0"/>
    <s v="USD"/>
    <n v="1410958191"/>
    <n v="1408366191"/>
    <b v="0"/>
    <n v="3"/>
    <b v="0"/>
    <n v="8.7500000000000008E-3"/>
    <n v="11.666666666666666"/>
    <x v="4"/>
    <x v="28"/>
  </r>
  <r>
    <x v="2"/>
    <x v="0"/>
    <s v="USD"/>
    <n v="1415562471"/>
    <n v="1412966871"/>
    <b v="0"/>
    <n v="8"/>
    <b v="0"/>
    <n v="5.6250000000000001E-2"/>
    <n v="28.125"/>
    <x v="4"/>
    <x v="28"/>
  </r>
  <r>
    <x v="2"/>
    <x v="0"/>
    <s v="USD"/>
    <n v="1449831863"/>
    <n v="1447239863"/>
    <b v="0"/>
    <n v="0"/>
    <b v="0"/>
    <n v="0"/>
    <n v="0"/>
    <x v="4"/>
    <x v="28"/>
  </r>
  <r>
    <x v="2"/>
    <x v="0"/>
    <s v="USD"/>
    <n v="1459642200"/>
    <n v="1456441429"/>
    <b v="0"/>
    <n v="1"/>
    <b v="0"/>
    <n v="3.4722222222222224E-4"/>
    <n v="1"/>
    <x v="4"/>
    <x v="28"/>
  </r>
  <r>
    <x v="2"/>
    <x v="0"/>
    <s v="USD"/>
    <n v="1435730400"/>
    <n v="1430855315"/>
    <b v="0"/>
    <n v="3"/>
    <b v="0"/>
    <n v="6.5000000000000002E-2"/>
    <n v="216.66666666666666"/>
    <x v="4"/>
    <x v="28"/>
  </r>
  <r>
    <x v="2"/>
    <x v="0"/>
    <s v="USD"/>
    <n v="1414707762"/>
    <n v="1412115762"/>
    <b v="0"/>
    <n v="4"/>
    <b v="0"/>
    <n v="5.8333333333333336E-3"/>
    <n v="8.75"/>
    <x v="4"/>
    <x v="28"/>
  </r>
  <r>
    <x v="2"/>
    <x v="0"/>
    <s v="USD"/>
    <n v="1408922049"/>
    <n v="1406330049"/>
    <b v="0"/>
    <n v="9"/>
    <b v="0"/>
    <n v="0.10181818181818182"/>
    <n v="62.222222222222221"/>
    <x v="4"/>
    <x v="28"/>
  </r>
  <r>
    <x v="2"/>
    <x v="0"/>
    <s v="USD"/>
    <n v="1403906664"/>
    <n v="1401401064"/>
    <b v="0"/>
    <n v="16"/>
    <b v="0"/>
    <n v="0.33784615384615385"/>
    <n v="137.25"/>
    <x v="4"/>
    <x v="28"/>
  </r>
  <r>
    <x v="2"/>
    <x v="1"/>
    <s v="GBP"/>
    <n v="1428231600"/>
    <n v="1423520177"/>
    <b v="0"/>
    <n v="1"/>
    <b v="0"/>
    <n v="3.3333333333333332E-4"/>
    <n v="1"/>
    <x v="4"/>
    <x v="28"/>
  </r>
  <r>
    <x v="2"/>
    <x v="0"/>
    <s v="USD"/>
    <n v="1445439674"/>
    <n v="1442847674"/>
    <b v="0"/>
    <n v="7"/>
    <b v="0"/>
    <n v="0.68400000000000005"/>
    <n v="122.14285714285714"/>
    <x v="4"/>
    <x v="28"/>
  </r>
  <r>
    <x v="2"/>
    <x v="0"/>
    <s v="USD"/>
    <n v="1465521306"/>
    <n v="1460337306"/>
    <b v="0"/>
    <n v="0"/>
    <b v="0"/>
    <n v="0"/>
    <n v="0"/>
    <x v="4"/>
    <x v="28"/>
  </r>
  <r>
    <x v="2"/>
    <x v="0"/>
    <s v="USD"/>
    <n v="1445738783"/>
    <n v="1443146783"/>
    <b v="0"/>
    <n v="0"/>
    <b v="0"/>
    <n v="0"/>
    <n v="0"/>
    <x v="4"/>
    <x v="28"/>
  </r>
  <r>
    <x v="2"/>
    <x v="0"/>
    <s v="USD"/>
    <n v="1434034800"/>
    <n v="1432849552"/>
    <b v="0"/>
    <n v="0"/>
    <b v="0"/>
    <n v="0"/>
    <n v="0"/>
    <x v="4"/>
    <x v="28"/>
  </r>
  <r>
    <x v="2"/>
    <x v="0"/>
    <s v="USD"/>
    <n v="1452920400"/>
    <n v="1447777481"/>
    <b v="0"/>
    <n v="0"/>
    <b v="0"/>
    <n v="0"/>
    <n v="0"/>
    <x v="4"/>
    <x v="28"/>
  </r>
  <r>
    <x v="2"/>
    <x v="0"/>
    <s v="USD"/>
    <n v="1473802200"/>
    <n v="1472746374"/>
    <b v="0"/>
    <n v="0"/>
    <b v="0"/>
    <n v="0"/>
    <n v="0"/>
    <x v="4"/>
    <x v="28"/>
  </r>
  <r>
    <x v="2"/>
    <x v="0"/>
    <s v="USD"/>
    <n v="1431046356"/>
    <n v="1428454356"/>
    <b v="0"/>
    <n v="1"/>
    <b v="0"/>
    <n v="2.2222222222222223E-4"/>
    <n v="1"/>
    <x v="4"/>
    <x v="28"/>
  </r>
  <r>
    <x v="2"/>
    <x v="0"/>
    <s v="USD"/>
    <n v="1470598345"/>
    <n v="1468006345"/>
    <b v="0"/>
    <n v="2"/>
    <b v="0"/>
    <n v="0.11"/>
    <n v="55"/>
    <x v="4"/>
    <x v="28"/>
  </r>
  <r>
    <x v="2"/>
    <x v="0"/>
    <s v="USD"/>
    <n v="1447018833"/>
    <n v="1444423233"/>
    <b v="0"/>
    <n v="1"/>
    <b v="0"/>
    <n v="7.3333333333333332E-3"/>
    <n v="22"/>
    <x v="4"/>
    <x v="28"/>
  </r>
  <r>
    <x v="2"/>
    <x v="0"/>
    <s v="USD"/>
    <n v="1437432392"/>
    <n v="1434840392"/>
    <b v="0"/>
    <n v="15"/>
    <b v="0"/>
    <n v="0.21249999999999999"/>
    <n v="56.666666666666664"/>
    <x v="4"/>
    <x v="28"/>
  </r>
  <r>
    <x v="2"/>
    <x v="0"/>
    <s v="USD"/>
    <n v="1412283542"/>
    <n v="1409691542"/>
    <b v="0"/>
    <n v="1"/>
    <b v="0"/>
    <n v="4.0000000000000001E-3"/>
    <n v="20"/>
    <x v="4"/>
    <x v="28"/>
  </r>
  <r>
    <x v="2"/>
    <x v="0"/>
    <s v="USD"/>
    <n v="1462391932"/>
    <n v="1457297932"/>
    <b v="0"/>
    <n v="1"/>
    <b v="0"/>
    <n v="1E-3"/>
    <n v="1"/>
    <x v="4"/>
    <x v="28"/>
  </r>
  <r>
    <x v="2"/>
    <x v="0"/>
    <s v="USD"/>
    <n v="1437075422"/>
    <n v="1434483422"/>
    <b v="0"/>
    <n v="0"/>
    <b v="0"/>
    <n v="0"/>
    <n v="0"/>
    <x v="4"/>
    <x v="28"/>
  </r>
  <r>
    <x v="0"/>
    <x v="1"/>
    <s v="GBP"/>
    <n v="1433948671"/>
    <n v="1430060671"/>
    <b v="0"/>
    <n v="52"/>
    <b v="1"/>
    <n v="1.1083333333333334"/>
    <n v="25.576923076923077"/>
    <x v="8"/>
    <x v="20"/>
  </r>
  <r>
    <x v="0"/>
    <x v="0"/>
    <s v="USD"/>
    <n v="1483822800"/>
    <n v="1481058170"/>
    <b v="0"/>
    <n v="34"/>
    <b v="1"/>
    <n v="1.0874999999999999"/>
    <n v="63.970588235294116"/>
    <x v="8"/>
    <x v="20"/>
  </r>
  <r>
    <x v="0"/>
    <x v="0"/>
    <s v="USD"/>
    <n v="1472270340"/>
    <n v="1470348775"/>
    <b v="0"/>
    <n v="67"/>
    <b v="1"/>
    <n v="1.0041666666666667"/>
    <n v="89.925373134328353"/>
    <x v="8"/>
    <x v="20"/>
  </r>
  <r>
    <x v="0"/>
    <x v="1"/>
    <s v="GBP"/>
    <n v="1425821477"/>
    <n v="1421937077"/>
    <b v="0"/>
    <n v="70"/>
    <b v="1"/>
    <n v="1.1845454545454546"/>
    <n v="93.071428571428569"/>
    <x v="8"/>
    <x v="20"/>
  </r>
  <r>
    <x v="0"/>
    <x v="0"/>
    <s v="USD"/>
    <n v="1482372000"/>
    <n v="1479276838"/>
    <b v="0"/>
    <n v="89"/>
    <b v="1"/>
    <n v="1.1401428571428571"/>
    <n v="89.674157303370791"/>
    <x v="8"/>
    <x v="20"/>
  </r>
  <r>
    <x v="0"/>
    <x v="0"/>
    <s v="USD"/>
    <n v="1479952800"/>
    <n v="1477368867"/>
    <b v="0"/>
    <n v="107"/>
    <b v="1"/>
    <n v="1.4810000000000001"/>
    <n v="207.61682242990653"/>
    <x v="8"/>
    <x v="20"/>
  </r>
  <r>
    <x v="0"/>
    <x v="1"/>
    <s v="GBP"/>
    <n v="1447426800"/>
    <n v="1444904830"/>
    <b v="0"/>
    <n v="159"/>
    <b v="1"/>
    <n v="1.0495555555555556"/>
    <n v="59.408805031446541"/>
    <x v="8"/>
    <x v="20"/>
  </r>
  <r>
    <x v="0"/>
    <x v="5"/>
    <s v="CAD"/>
    <n v="1441234143"/>
    <n v="1438642143"/>
    <b v="0"/>
    <n v="181"/>
    <b v="1"/>
    <n v="1.29948"/>
    <n v="358.97237569060775"/>
    <x v="8"/>
    <x v="20"/>
  </r>
  <r>
    <x v="0"/>
    <x v="19"/>
    <s v="EUR"/>
    <n v="1488394800"/>
    <n v="1485213921"/>
    <b v="0"/>
    <n v="131"/>
    <b v="1"/>
    <n v="1.2348756218905472"/>
    <n v="94.736641221374043"/>
    <x v="8"/>
    <x v="20"/>
  </r>
  <r>
    <x v="0"/>
    <x v="0"/>
    <s v="USD"/>
    <n v="1461096304"/>
    <n v="1458936304"/>
    <b v="0"/>
    <n v="125"/>
    <b v="1"/>
    <n v="2.0162"/>
    <n v="80.647999999999996"/>
    <x v="8"/>
    <x v="20"/>
  </r>
  <r>
    <x v="0"/>
    <x v="0"/>
    <s v="USD"/>
    <n v="1426787123"/>
    <n v="1424198723"/>
    <b v="0"/>
    <n v="61"/>
    <b v="1"/>
    <n v="1.0289999999999999"/>
    <n v="168.68852459016392"/>
    <x v="8"/>
    <x v="20"/>
  </r>
  <r>
    <x v="0"/>
    <x v="1"/>
    <s v="GBP"/>
    <n v="1476425082"/>
    <n v="1473833082"/>
    <b v="0"/>
    <n v="90"/>
    <b v="1"/>
    <n v="2.6016666666666666"/>
    <n v="34.68888888888889"/>
    <x v="8"/>
    <x v="20"/>
  </r>
  <r>
    <x v="0"/>
    <x v="8"/>
    <s v="DKK"/>
    <n v="1458579568"/>
    <n v="1455991168"/>
    <b v="0"/>
    <n v="35"/>
    <b v="1"/>
    <n v="1.08"/>
    <n v="462.85714285714283"/>
    <x v="8"/>
    <x v="20"/>
  </r>
  <r>
    <x v="0"/>
    <x v="5"/>
    <s v="CAD"/>
    <n v="1428091353"/>
    <n v="1425502953"/>
    <b v="0"/>
    <n v="90"/>
    <b v="1"/>
    <n v="1.1052941176470588"/>
    <n v="104.38888888888889"/>
    <x v="8"/>
    <x v="20"/>
  </r>
  <r>
    <x v="0"/>
    <x v="0"/>
    <s v="USD"/>
    <n v="1444071361"/>
    <n v="1441479361"/>
    <b v="0"/>
    <n v="4"/>
    <b v="1"/>
    <n v="1.2"/>
    <n v="7.5"/>
    <x v="8"/>
    <x v="20"/>
  </r>
  <r>
    <x v="0"/>
    <x v="0"/>
    <s v="USD"/>
    <n v="1472443269"/>
    <n v="1468987269"/>
    <b v="0"/>
    <n v="120"/>
    <b v="1"/>
    <n v="1.0282909090909091"/>
    <n v="47.13"/>
    <x v="8"/>
    <x v="20"/>
  </r>
  <r>
    <x v="0"/>
    <x v="0"/>
    <s v="USD"/>
    <n v="1485631740"/>
    <n v="1483041083"/>
    <b v="0"/>
    <n v="14"/>
    <b v="1"/>
    <n v="1.1599999999999999"/>
    <n v="414.28571428571428"/>
    <x v="8"/>
    <x v="20"/>
  </r>
  <r>
    <x v="0"/>
    <x v="0"/>
    <s v="USD"/>
    <n v="1468536992"/>
    <n v="1463352992"/>
    <b v="0"/>
    <n v="27"/>
    <b v="1"/>
    <n v="1.147"/>
    <n v="42.481481481481481"/>
    <x v="8"/>
    <x v="20"/>
  </r>
  <r>
    <x v="0"/>
    <x v="0"/>
    <s v="USD"/>
    <n v="1427309629"/>
    <n v="1425585229"/>
    <b v="0"/>
    <n v="49"/>
    <b v="1"/>
    <n v="1.0660000000000001"/>
    <n v="108.77551020408163"/>
    <x v="8"/>
    <x v="20"/>
  </r>
  <r>
    <x v="0"/>
    <x v="0"/>
    <s v="USD"/>
    <n v="1456416513"/>
    <n v="1454688513"/>
    <b v="0"/>
    <n v="102"/>
    <b v="1"/>
    <n v="1.6544000000000001"/>
    <n v="81.098039215686271"/>
    <x v="8"/>
    <x v="20"/>
  </r>
  <r>
    <x v="0"/>
    <x v="1"/>
    <s v="GBP"/>
    <n v="1442065060"/>
    <n v="1437745060"/>
    <b v="0"/>
    <n v="3"/>
    <b v="1"/>
    <n v="1.55"/>
    <n v="51.666666666666664"/>
    <x v="8"/>
    <x v="20"/>
  </r>
  <r>
    <x v="0"/>
    <x v="0"/>
    <s v="USD"/>
    <n v="1457739245"/>
    <n v="1455147245"/>
    <b v="0"/>
    <n v="25"/>
    <b v="1"/>
    <n v="8.85"/>
    <n v="35.4"/>
    <x v="8"/>
    <x v="20"/>
  </r>
  <r>
    <x v="0"/>
    <x v="0"/>
    <s v="USD"/>
    <n v="1477255840"/>
    <n v="1474663840"/>
    <b v="0"/>
    <n v="118"/>
    <b v="1"/>
    <n v="1.0190833333333333"/>
    <n v="103.63559322033899"/>
    <x v="8"/>
    <x v="20"/>
  </r>
  <r>
    <x v="2"/>
    <x v="1"/>
    <s v="GBP"/>
    <n v="1407065979"/>
    <n v="1404560379"/>
    <b v="1"/>
    <n v="39"/>
    <b v="0"/>
    <n v="0.19600000000000001"/>
    <n v="55.282051282051285"/>
    <x v="8"/>
    <x v="20"/>
  </r>
  <r>
    <x v="2"/>
    <x v="0"/>
    <s v="USD"/>
    <n v="1407972712"/>
    <n v="1405380712"/>
    <b v="1"/>
    <n v="103"/>
    <b v="0"/>
    <n v="0.59467839999999994"/>
    <n v="72.16970873786407"/>
    <x v="8"/>
    <x v="20"/>
  </r>
  <r>
    <x v="2"/>
    <x v="2"/>
    <s v="AUD"/>
    <n v="1408999088"/>
    <n v="1407184688"/>
    <b v="1"/>
    <n v="0"/>
    <b v="0"/>
    <n v="0"/>
    <n v="0"/>
    <x v="8"/>
    <x v="20"/>
  </r>
  <r>
    <x v="2"/>
    <x v="0"/>
    <s v="USD"/>
    <n v="1407080884"/>
    <n v="1404488884"/>
    <b v="1"/>
    <n v="39"/>
    <b v="0"/>
    <n v="0.4572"/>
    <n v="58.615384615384613"/>
    <x v="8"/>
    <x v="20"/>
  </r>
  <r>
    <x v="2"/>
    <x v="0"/>
    <s v="USD"/>
    <n v="1411824444"/>
    <n v="1406640444"/>
    <b v="1"/>
    <n v="15"/>
    <b v="0"/>
    <n v="3.7400000000000003E-2"/>
    <n v="12.466666666666667"/>
    <x v="8"/>
    <x v="20"/>
  </r>
  <r>
    <x v="2"/>
    <x v="0"/>
    <s v="USD"/>
    <n v="1421177959"/>
    <n v="1418585959"/>
    <b v="1"/>
    <n v="22"/>
    <b v="0"/>
    <n v="2.7025E-2"/>
    <n v="49.136363636363633"/>
    <x v="8"/>
    <x v="20"/>
  </r>
  <r>
    <x v="2"/>
    <x v="0"/>
    <s v="USD"/>
    <n v="1413312194"/>
    <n v="1410288194"/>
    <b v="1"/>
    <n v="92"/>
    <b v="0"/>
    <n v="0.56514285714285717"/>
    <n v="150.5"/>
    <x v="8"/>
    <x v="20"/>
  </r>
  <r>
    <x v="2"/>
    <x v="1"/>
    <s v="GBP"/>
    <n v="1414107040"/>
    <n v="1411515040"/>
    <b v="1"/>
    <n v="25"/>
    <b v="0"/>
    <n v="0.21309523809523809"/>
    <n v="35.799999999999997"/>
    <x v="8"/>
    <x v="20"/>
  </r>
  <r>
    <x v="2"/>
    <x v="1"/>
    <s v="GBP"/>
    <n v="1404666836"/>
    <n v="1399482836"/>
    <b v="1"/>
    <n v="19"/>
    <b v="0"/>
    <n v="0.156"/>
    <n v="45.157894736842103"/>
    <x v="8"/>
    <x v="20"/>
  </r>
  <r>
    <x v="2"/>
    <x v="0"/>
    <s v="USD"/>
    <n v="1421691298"/>
    <n v="1417803298"/>
    <b v="1"/>
    <n v="19"/>
    <b v="0"/>
    <n v="6.2566666666666673E-2"/>
    <n v="98.78947368421052"/>
    <x v="8"/>
    <x v="20"/>
  </r>
  <r>
    <x v="2"/>
    <x v="0"/>
    <s v="USD"/>
    <n v="1417273140"/>
    <n v="1413609292"/>
    <b v="1"/>
    <n v="13"/>
    <b v="0"/>
    <n v="0.4592"/>
    <n v="88.307692307692307"/>
    <x v="8"/>
    <x v="20"/>
  </r>
  <r>
    <x v="2"/>
    <x v="0"/>
    <s v="USD"/>
    <n v="1414193160"/>
    <n v="1410305160"/>
    <b v="1"/>
    <n v="124"/>
    <b v="0"/>
    <n v="0.65101538461538466"/>
    <n v="170.62903225806451"/>
    <x v="8"/>
    <x v="20"/>
  </r>
  <r>
    <x v="2"/>
    <x v="1"/>
    <s v="GBP"/>
    <n v="1414623471"/>
    <n v="1411513071"/>
    <b v="1"/>
    <n v="4"/>
    <b v="0"/>
    <n v="6.7000000000000004E-2"/>
    <n v="83.75"/>
    <x v="8"/>
    <x v="20"/>
  </r>
  <r>
    <x v="2"/>
    <x v="9"/>
    <s v="EUR"/>
    <n v="1424421253"/>
    <n v="1421829253"/>
    <b v="1"/>
    <n v="10"/>
    <b v="0"/>
    <n v="0.135625"/>
    <n v="65.099999999999994"/>
    <x v="8"/>
    <x v="20"/>
  </r>
  <r>
    <x v="2"/>
    <x v="0"/>
    <s v="USD"/>
    <n v="1427485395"/>
    <n v="1423600995"/>
    <b v="1"/>
    <n v="15"/>
    <b v="0"/>
    <n v="1.9900000000000001E-2"/>
    <n v="66.333333333333329"/>
    <x v="8"/>
    <x v="20"/>
  </r>
  <r>
    <x v="2"/>
    <x v="0"/>
    <s v="USD"/>
    <n v="1472834180"/>
    <n v="1470242180"/>
    <b v="1"/>
    <n v="38"/>
    <b v="0"/>
    <n v="0.36236363636363639"/>
    <n v="104.89473684210526"/>
    <x v="8"/>
    <x v="20"/>
  </r>
  <r>
    <x v="2"/>
    <x v="0"/>
    <s v="USD"/>
    <n v="1467469510"/>
    <n v="1462285510"/>
    <b v="1"/>
    <n v="152"/>
    <b v="0"/>
    <n v="0.39743333333333336"/>
    <n v="78.440789473684205"/>
    <x v="8"/>
    <x v="20"/>
  </r>
  <r>
    <x v="2"/>
    <x v="0"/>
    <s v="USD"/>
    <n v="1473950945"/>
    <n v="1471272545"/>
    <b v="1"/>
    <n v="24"/>
    <b v="0"/>
    <n v="0.25763636363636366"/>
    <n v="59.041666666666664"/>
    <x v="8"/>
    <x v="20"/>
  </r>
  <r>
    <x v="2"/>
    <x v="0"/>
    <s v="USD"/>
    <n v="1456062489"/>
    <n v="1453211289"/>
    <b v="1"/>
    <n v="76"/>
    <b v="0"/>
    <n v="0.15491428571428573"/>
    <n v="71.34210526315789"/>
    <x v="8"/>
    <x v="20"/>
  </r>
  <r>
    <x v="2"/>
    <x v="0"/>
    <s v="USD"/>
    <n v="1432248478"/>
    <n v="1429656478"/>
    <b v="1"/>
    <n v="185"/>
    <b v="0"/>
    <n v="0.236925"/>
    <n v="51.227027027027027"/>
    <x v="8"/>
    <x v="20"/>
  </r>
  <r>
    <x v="2"/>
    <x v="0"/>
    <s v="USD"/>
    <n v="1422674700"/>
    <n v="1419954240"/>
    <b v="1"/>
    <n v="33"/>
    <b v="0"/>
    <n v="0.39760000000000001"/>
    <n v="60.242424242424242"/>
    <x v="8"/>
    <x v="20"/>
  </r>
  <r>
    <x v="2"/>
    <x v="0"/>
    <s v="USD"/>
    <n v="1413417600"/>
    <n v="1410750855"/>
    <b v="1"/>
    <n v="108"/>
    <b v="0"/>
    <n v="0.20220833333333332"/>
    <n v="44.935185185185183"/>
    <x v="8"/>
    <x v="20"/>
  </r>
  <r>
    <x v="2"/>
    <x v="9"/>
    <s v="EUR"/>
    <n v="1418649177"/>
    <n v="1416057177"/>
    <b v="1"/>
    <n v="29"/>
    <b v="0"/>
    <n v="0.47631578947368419"/>
    <n v="31.206896551724139"/>
    <x v="8"/>
    <x v="20"/>
  </r>
  <r>
    <x v="2"/>
    <x v="0"/>
    <s v="USD"/>
    <n v="1428158637"/>
    <n v="1425570237"/>
    <b v="1"/>
    <n v="24"/>
    <b v="0"/>
    <n v="0.15329999999999999"/>
    <n v="63.875"/>
    <x v="8"/>
    <x v="20"/>
  </r>
  <r>
    <x v="2"/>
    <x v="1"/>
    <s v="GBP"/>
    <n v="1414795542"/>
    <n v="1412203542"/>
    <b v="1"/>
    <n v="4"/>
    <b v="0"/>
    <n v="1.3818181818181818E-2"/>
    <n v="19"/>
    <x v="8"/>
    <x v="20"/>
  </r>
  <r>
    <x v="2"/>
    <x v="0"/>
    <s v="USD"/>
    <n v="1421042403"/>
    <n v="1415858403"/>
    <b v="1"/>
    <n v="4"/>
    <b v="0"/>
    <n v="5.0000000000000001E-3"/>
    <n v="10"/>
    <x v="8"/>
    <x v="20"/>
  </r>
  <r>
    <x v="2"/>
    <x v="0"/>
    <s v="USD"/>
    <n v="1423152678"/>
    <n v="1420560678"/>
    <b v="1"/>
    <n v="15"/>
    <b v="0"/>
    <n v="4.9575757575757579E-2"/>
    <n v="109.06666666666666"/>
    <x v="8"/>
    <x v="20"/>
  </r>
  <r>
    <x v="2"/>
    <x v="1"/>
    <s v="GBP"/>
    <n v="1422553565"/>
    <n v="1417369565"/>
    <b v="1"/>
    <n v="4"/>
    <b v="0"/>
    <n v="3.5666666666666666E-2"/>
    <n v="26.75"/>
    <x v="8"/>
    <x v="20"/>
  </r>
  <r>
    <x v="2"/>
    <x v="0"/>
    <s v="USD"/>
    <n v="1439189940"/>
    <n v="1435970682"/>
    <b v="1"/>
    <n v="139"/>
    <b v="0"/>
    <n v="0.61124000000000001"/>
    <n v="109.93525179856115"/>
    <x v="8"/>
    <x v="20"/>
  </r>
  <r>
    <x v="2"/>
    <x v="2"/>
    <s v="AUD"/>
    <n v="1417127040"/>
    <n v="1414531440"/>
    <b v="1"/>
    <n v="2"/>
    <b v="0"/>
    <n v="1.3333333333333334E-2"/>
    <n v="20"/>
    <x v="8"/>
    <x v="20"/>
  </r>
  <r>
    <x v="2"/>
    <x v="0"/>
    <s v="USD"/>
    <n v="1423660422"/>
    <n v="1420636422"/>
    <b v="1"/>
    <n v="18"/>
    <b v="0"/>
    <n v="0.11077777777777778"/>
    <n v="55.388888888888886"/>
    <x v="8"/>
    <x v="20"/>
  </r>
  <r>
    <x v="2"/>
    <x v="12"/>
    <s v="EUR"/>
    <n v="1476460800"/>
    <n v="1473922541"/>
    <b v="1"/>
    <n v="81"/>
    <b v="0"/>
    <n v="0.38735714285714284"/>
    <n v="133.90123456790124"/>
    <x v="8"/>
    <x v="20"/>
  </r>
  <r>
    <x v="2"/>
    <x v="1"/>
    <s v="GBP"/>
    <n v="1469356366"/>
    <n v="1464172366"/>
    <b v="1"/>
    <n v="86"/>
    <b v="0"/>
    <n v="0.22052631578947368"/>
    <n v="48.720930232558139"/>
    <x v="8"/>
    <x v="20"/>
  </r>
  <r>
    <x v="2"/>
    <x v="0"/>
    <s v="USD"/>
    <n v="1481809189"/>
    <n v="1479217189"/>
    <b v="1"/>
    <n v="140"/>
    <b v="0"/>
    <n v="0.67549999999999999"/>
    <n v="48.25"/>
    <x v="8"/>
    <x v="20"/>
  </r>
  <r>
    <x v="2"/>
    <x v="0"/>
    <s v="USD"/>
    <n v="1454572233"/>
    <n v="1449388233"/>
    <b v="1"/>
    <n v="37"/>
    <b v="0"/>
    <n v="0.136375"/>
    <n v="58.972972972972975"/>
    <x v="8"/>
    <x v="20"/>
  </r>
  <r>
    <x v="2"/>
    <x v="1"/>
    <s v="GBP"/>
    <n v="1415740408"/>
    <n v="1414008808"/>
    <b v="1"/>
    <n v="6"/>
    <b v="0"/>
    <n v="1.7457500000000001E-2"/>
    <n v="11.638333333333334"/>
    <x v="8"/>
    <x v="20"/>
  </r>
  <r>
    <x v="2"/>
    <x v="1"/>
    <s v="GBP"/>
    <n v="1476109970"/>
    <n v="1473517970"/>
    <b v="1"/>
    <n v="113"/>
    <b v="0"/>
    <n v="0.20449632511889321"/>
    <n v="83.716814159292042"/>
    <x v="8"/>
    <x v="20"/>
  </r>
  <r>
    <x v="2"/>
    <x v="1"/>
    <s v="GBP"/>
    <n v="1450181400"/>
    <n v="1447429868"/>
    <b v="1"/>
    <n v="37"/>
    <b v="0"/>
    <n v="0.13852941176470587"/>
    <n v="63.648648648648646"/>
    <x v="8"/>
    <x v="20"/>
  </r>
  <r>
    <x v="2"/>
    <x v="12"/>
    <s v="EUR"/>
    <n v="1435442340"/>
    <n v="1433416830"/>
    <b v="1"/>
    <n v="18"/>
    <b v="0"/>
    <n v="0.48485714285714288"/>
    <n v="94.277777777777771"/>
    <x v="8"/>
    <x v="20"/>
  </r>
  <r>
    <x v="2"/>
    <x v="0"/>
    <s v="USD"/>
    <n v="1423878182"/>
    <n v="1421199782"/>
    <b v="1"/>
    <n v="75"/>
    <b v="0"/>
    <n v="0.308"/>
    <n v="71.86666666666666"/>
    <x v="8"/>
    <x v="20"/>
  </r>
  <r>
    <x v="2"/>
    <x v="0"/>
    <s v="USD"/>
    <n v="1447521404"/>
    <n v="1444061804"/>
    <b v="1"/>
    <n v="52"/>
    <b v="0"/>
    <n v="0.35174193548387095"/>
    <n v="104.84615384615384"/>
    <x v="8"/>
    <x v="20"/>
  </r>
  <r>
    <x v="2"/>
    <x v="12"/>
    <s v="EUR"/>
    <n v="1443808800"/>
    <n v="1441048658"/>
    <b v="1"/>
    <n v="122"/>
    <b v="0"/>
    <n v="0.36404444444444445"/>
    <n v="67.139344262295083"/>
    <x v="8"/>
    <x v="20"/>
  </r>
  <r>
    <x v="2"/>
    <x v="1"/>
    <s v="GBP"/>
    <n v="1412090349"/>
    <n v="1409066349"/>
    <b v="1"/>
    <n v="8"/>
    <b v="0"/>
    <n v="2.955E-2"/>
    <n v="73.875"/>
    <x v="8"/>
    <x v="20"/>
  </r>
  <r>
    <x v="2"/>
    <x v="0"/>
    <s v="USD"/>
    <n v="1411868313"/>
    <n v="1409276313"/>
    <b v="1"/>
    <n v="8"/>
    <b v="0"/>
    <n v="0.1106"/>
    <n v="69.125"/>
    <x v="8"/>
    <x v="20"/>
  </r>
  <r>
    <x v="2"/>
    <x v="0"/>
    <s v="USD"/>
    <n v="1486830030"/>
    <n v="1483806030"/>
    <b v="1"/>
    <n v="96"/>
    <b v="0"/>
    <n v="0.41407142857142859"/>
    <n v="120.77083333333333"/>
    <x v="8"/>
    <x v="20"/>
  </r>
  <r>
    <x v="2"/>
    <x v="5"/>
    <s v="CAD"/>
    <n v="1425246439"/>
    <n v="1422222439"/>
    <b v="1"/>
    <n v="9"/>
    <b v="0"/>
    <n v="0.10857142857142857"/>
    <n v="42.222222222222221"/>
    <x v="8"/>
    <x v="20"/>
  </r>
  <r>
    <x v="2"/>
    <x v="0"/>
    <s v="USD"/>
    <n v="1408657826"/>
    <n v="1407621026"/>
    <b v="0"/>
    <n v="2"/>
    <b v="0"/>
    <n v="3.3333333333333333E-2"/>
    <n v="7.5"/>
    <x v="8"/>
    <x v="20"/>
  </r>
  <r>
    <x v="2"/>
    <x v="0"/>
    <s v="USD"/>
    <n v="1414123200"/>
    <n v="1408962270"/>
    <b v="0"/>
    <n v="26"/>
    <b v="0"/>
    <n v="7.407407407407407E-4"/>
    <n v="1.5384615384615385"/>
    <x v="8"/>
    <x v="20"/>
  </r>
  <r>
    <x v="2"/>
    <x v="1"/>
    <s v="GBP"/>
    <n v="1467531536"/>
    <n v="1464939536"/>
    <b v="0"/>
    <n v="23"/>
    <b v="0"/>
    <n v="0.13307692307692306"/>
    <n v="37.608695652173914"/>
    <x v="8"/>
    <x v="20"/>
  </r>
  <r>
    <x v="2"/>
    <x v="1"/>
    <s v="GBP"/>
    <n v="1407532812"/>
    <n v="1404940812"/>
    <b v="0"/>
    <n v="0"/>
    <b v="0"/>
    <n v="0"/>
    <n v="0"/>
    <x v="8"/>
    <x v="20"/>
  </r>
  <r>
    <x v="2"/>
    <x v="1"/>
    <s v="GBP"/>
    <n v="1425108736"/>
    <n v="1422516736"/>
    <b v="0"/>
    <n v="140"/>
    <b v="0"/>
    <n v="0.49183333333333334"/>
    <n v="42.157142857142858"/>
    <x v="8"/>
    <x v="20"/>
  </r>
  <r>
    <x v="2"/>
    <x v="0"/>
    <s v="USD"/>
    <n v="1435787137"/>
    <n v="1434577537"/>
    <b v="0"/>
    <n v="0"/>
    <b v="0"/>
    <n v="0"/>
    <n v="0"/>
    <x v="8"/>
    <x v="20"/>
  </r>
  <r>
    <x v="2"/>
    <x v="16"/>
    <s v="CHF"/>
    <n v="1469473200"/>
    <n v="1467061303"/>
    <b v="0"/>
    <n v="6"/>
    <b v="0"/>
    <n v="2.036E-2"/>
    <n v="84.833333333333329"/>
    <x v="8"/>
    <x v="20"/>
  </r>
  <r>
    <x v="2"/>
    <x v="0"/>
    <s v="USD"/>
    <n v="1485759540"/>
    <n v="1480607607"/>
    <b v="0"/>
    <n v="100"/>
    <b v="0"/>
    <n v="0.52327777777777773"/>
    <n v="94.19"/>
    <x v="8"/>
    <x v="20"/>
  </r>
  <r>
    <x v="2"/>
    <x v="0"/>
    <s v="USD"/>
    <n v="1428035850"/>
    <n v="1425447450"/>
    <b v="0"/>
    <n v="0"/>
    <b v="0"/>
    <n v="0"/>
    <n v="0"/>
    <x v="8"/>
    <x v="20"/>
  </r>
  <r>
    <x v="2"/>
    <x v="0"/>
    <s v="USD"/>
    <n v="1406743396"/>
    <n v="1404151396"/>
    <b v="0"/>
    <n v="4"/>
    <b v="0"/>
    <n v="2.0833333333333332E-2"/>
    <n v="6.25"/>
    <x v="8"/>
    <x v="20"/>
  </r>
  <r>
    <x v="2"/>
    <x v="0"/>
    <s v="USD"/>
    <n v="1427850090"/>
    <n v="1425261690"/>
    <b v="0"/>
    <n v="8"/>
    <b v="0"/>
    <n v="6.565384615384616E-2"/>
    <n v="213.375"/>
    <x v="8"/>
    <x v="20"/>
  </r>
  <r>
    <x v="0"/>
    <x v="0"/>
    <s v="USD"/>
    <n v="1330760367"/>
    <n v="1326872367"/>
    <b v="0"/>
    <n v="57"/>
    <b v="1"/>
    <n v="1.3489"/>
    <n v="59.162280701754383"/>
    <x v="4"/>
    <x v="11"/>
  </r>
  <r>
    <x v="0"/>
    <x v="5"/>
    <s v="CAD"/>
    <n v="1391194860"/>
    <n v="1388084862"/>
    <b v="0"/>
    <n v="11"/>
    <b v="1"/>
    <n v="1"/>
    <n v="27.272727272727273"/>
    <x v="4"/>
    <x v="11"/>
  </r>
  <r>
    <x v="0"/>
    <x v="0"/>
    <s v="USD"/>
    <n v="1351095976"/>
    <n v="1348503976"/>
    <b v="0"/>
    <n v="33"/>
    <b v="1"/>
    <n v="1.1585714285714286"/>
    <n v="24.575757575757574"/>
    <x v="4"/>
    <x v="11"/>
  </r>
  <r>
    <x v="0"/>
    <x v="0"/>
    <s v="USD"/>
    <n v="1389146880"/>
    <n v="1387403967"/>
    <b v="0"/>
    <n v="40"/>
    <b v="1"/>
    <n v="1.0006666666666666"/>
    <n v="75.05"/>
    <x v="4"/>
    <x v="11"/>
  </r>
  <r>
    <x v="0"/>
    <x v="0"/>
    <s v="USD"/>
    <n v="1373572903"/>
    <n v="1371585703"/>
    <b v="0"/>
    <n v="50"/>
    <b v="1"/>
    <n v="1.0505"/>
    <n v="42.02"/>
    <x v="4"/>
    <x v="11"/>
  </r>
  <r>
    <x v="0"/>
    <x v="0"/>
    <s v="USD"/>
    <n v="1392675017"/>
    <n v="1390083017"/>
    <b v="0"/>
    <n v="38"/>
    <b v="1"/>
    <n v="1.01"/>
    <n v="53.157894736842103"/>
    <x v="4"/>
    <x v="11"/>
  </r>
  <r>
    <x v="0"/>
    <x v="0"/>
    <s v="USD"/>
    <n v="1299138561"/>
    <n v="1294818561"/>
    <b v="0"/>
    <n v="96"/>
    <b v="1"/>
    <n v="1.0066250000000001"/>
    <n v="83.885416666666671"/>
    <x v="4"/>
    <x v="11"/>
  </r>
  <r>
    <x v="0"/>
    <x v="0"/>
    <s v="USD"/>
    <n v="1399672800"/>
    <n v="1396906530"/>
    <b v="0"/>
    <n v="48"/>
    <b v="1"/>
    <n v="1.0016"/>
    <n v="417.33333333333331"/>
    <x v="4"/>
    <x v="11"/>
  </r>
  <r>
    <x v="0"/>
    <x v="0"/>
    <s v="USD"/>
    <n v="1295647200"/>
    <n v="1291428371"/>
    <b v="0"/>
    <n v="33"/>
    <b v="1"/>
    <n v="1.6668333333333334"/>
    <n v="75.765151515151516"/>
    <x v="4"/>
    <x v="11"/>
  </r>
  <r>
    <x v="0"/>
    <x v="0"/>
    <s v="USD"/>
    <n v="1393259107"/>
    <n v="1390667107"/>
    <b v="0"/>
    <n v="226"/>
    <b v="1"/>
    <n v="1.0153333333333334"/>
    <n v="67.389380530973455"/>
    <x v="4"/>
    <x v="11"/>
  </r>
  <r>
    <x v="0"/>
    <x v="0"/>
    <s v="USD"/>
    <n v="1336866863"/>
    <n v="1335570863"/>
    <b v="0"/>
    <n v="14"/>
    <b v="1"/>
    <n v="1.03"/>
    <n v="73.571428571428569"/>
    <x v="4"/>
    <x v="11"/>
  </r>
  <r>
    <x v="0"/>
    <x v="0"/>
    <s v="USD"/>
    <n v="1299243427"/>
    <n v="1296651427"/>
    <b v="0"/>
    <n v="20"/>
    <b v="1"/>
    <n v="1.4285714285714286"/>
    <n v="25"/>
    <x v="4"/>
    <x v="11"/>
  </r>
  <r>
    <x v="0"/>
    <x v="0"/>
    <s v="USD"/>
    <n v="1362211140"/>
    <n v="1359421403"/>
    <b v="0"/>
    <n v="25"/>
    <b v="1"/>
    <n v="2.625"/>
    <n v="42"/>
    <x v="4"/>
    <x v="11"/>
  </r>
  <r>
    <x v="0"/>
    <x v="0"/>
    <s v="USD"/>
    <n v="1422140895"/>
    <n v="1418684895"/>
    <b v="0"/>
    <n v="90"/>
    <b v="1"/>
    <n v="1.1805000000000001"/>
    <n v="131.16666666666666"/>
    <x v="4"/>
    <x v="11"/>
  </r>
  <r>
    <x v="0"/>
    <x v="1"/>
    <s v="GBP"/>
    <n v="1459439471"/>
    <n v="1456851071"/>
    <b v="0"/>
    <n v="11"/>
    <b v="1"/>
    <n v="1.04"/>
    <n v="47.272727272727273"/>
    <x v="4"/>
    <x v="11"/>
  </r>
  <r>
    <x v="0"/>
    <x v="0"/>
    <s v="USD"/>
    <n v="1361129129"/>
    <n v="1359660329"/>
    <b v="0"/>
    <n v="55"/>
    <b v="1"/>
    <n v="2.0034000000000001"/>
    <n v="182.12727272727273"/>
    <x v="4"/>
    <x v="11"/>
  </r>
  <r>
    <x v="0"/>
    <x v="0"/>
    <s v="USD"/>
    <n v="1332029335"/>
    <n v="1326848935"/>
    <b v="0"/>
    <n v="30"/>
    <b v="1"/>
    <n v="3.0683333333333334"/>
    <n v="61.366666666666667"/>
    <x v="4"/>
    <x v="11"/>
  </r>
  <r>
    <x v="0"/>
    <x v="0"/>
    <s v="USD"/>
    <n v="1317438000"/>
    <n v="1314989557"/>
    <b v="0"/>
    <n v="28"/>
    <b v="1"/>
    <n v="1.00149"/>
    <n v="35.767499999999998"/>
    <x v="4"/>
    <x v="11"/>
  </r>
  <r>
    <x v="0"/>
    <x v="0"/>
    <s v="USD"/>
    <n v="1475342382"/>
    <n v="1472750382"/>
    <b v="0"/>
    <n v="45"/>
    <b v="1"/>
    <n v="2.0529999999999999"/>
    <n v="45.62222222222222"/>
    <x v="4"/>
    <x v="11"/>
  </r>
  <r>
    <x v="0"/>
    <x v="0"/>
    <s v="USD"/>
    <n v="1367902740"/>
    <n v="1366251510"/>
    <b v="0"/>
    <n v="13"/>
    <b v="1"/>
    <n v="1.0888888888888888"/>
    <n v="75.384615384615387"/>
    <x v="4"/>
    <x v="11"/>
  </r>
  <r>
    <x v="0"/>
    <x v="0"/>
    <s v="USD"/>
    <n v="1400561940"/>
    <n v="1397679445"/>
    <b v="0"/>
    <n v="40"/>
    <b v="1"/>
    <n v="1.0175000000000001"/>
    <n v="50.875"/>
    <x v="4"/>
    <x v="11"/>
  </r>
  <r>
    <x v="0"/>
    <x v="0"/>
    <s v="USD"/>
    <n v="1425275940"/>
    <n v="1422371381"/>
    <b v="0"/>
    <n v="21"/>
    <b v="1"/>
    <n v="1.2524999999999999"/>
    <n v="119.28571428571429"/>
    <x v="4"/>
    <x v="11"/>
  </r>
  <r>
    <x v="0"/>
    <x v="0"/>
    <s v="USD"/>
    <n v="1298245954"/>
    <n v="1295653954"/>
    <b v="0"/>
    <n v="134"/>
    <b v="1"/>
    <n v="1.2400610000000001"/>
    <n v="92.541865671641801"/>
    <x v="4"/>
    <x v="11"/>
  </r>
  <r>
    <x v="0"/>
    <x v="0"/>
    <s v="USD"/>
    <n v="1307761200"/>
    <n v="1304464914"/>
    <b v="0"/>
    <n v="20"/>
    <b v="1"/>
    <n v="1.014"/>
    <n v="76.05"/>
    <x v="4"/>
    <x v="11"/>
  </r>
  <r>
    <x v="0"/>
    <x v="0"/>
    <s v="USD"/>
    <n v="1466139300"/>
    <n v="1464854398"/>
    <b v="0"/>
    <n v="19"/>
    <b v="1"/>
    <n v="1"/>
    <n v="52.631578947368418"/>
    <x v="4"/>
    <x v="11"/>
  </r>
  <r>
    <x v="0"/>
    <x v="0"/>
    <s v="USD"/>
    <n v="1355585777"/>
    <n v="1352993777"/>
    <b v="0"/>
    <n v="209"/>
    <b v="1"/>
    <n v="1.3792666666666666"/>
    <n v="98.990430622009569"/>
    <x v="4"/>
    <x v="11"/>
  </r>
  <r>
    <x v="0"/>
    <x v="0"/>
    <s v="USD"/>
    <n v="1429594832"/>
    <n v="1427780432"/>
    <b v="0"/>
    <n v="38"/>
    <b v="1"/>
    <n v="1.2088000000000001"/>
    <n v="79.526315789473685"/>
    <x v="4"/>
    <x v="11"/>
  </r>
  <r>
    <x v="0"/>
    <x v="0"/>
    <s v="USD"/>
    <n v="1312095540"/>
    <n v="1306608888"/>
    <b v="0"/>
    <n v="24"/>
    <b v="1"/>
    <n v="1.0736666666666668"/>
    <n v="134.20833333333334"/>
    <x v="4"/>
    <x v="11"/>
  </r>
  <r>
    <x v="0"/>
    <x v="0"/>
    <s v="USD"/>
    <n v="1350505059"/>
    <n v="1347913059"/>
    <b v="0"/>
    <n v="8"/>
    <b v="1"/>
    <n v="1.0033333333333334"/>
    <n v="37.625"/>
    <x v="4"/>
    <x v="11"/>
  </r>
  <r>
    <x v="0"/>
    <x v="0"/>
    <s v="USD"/>
    <n v="1405033300"/>
    <n v="1402441300"/>
    <b v="0"/>
    <n v="179"/>
    <b v="1"/>
    <n v="1.0152222222222222"/>
    <n v="51.044692737430168"/>
    <x v="4"/>
    <x v="11"/>
  </r>
  <r>
    <x v="0"/>
    <x v="0"/>
    <s v="USD"/>
    <n v="1406509200"/>
    <n v="1404769538"/>
    <b v="0"/>
    <n v="26"/>
    <b v="1"/>
    <n v="1.0007692307692309"/>
    <n v="50.03846153846154"/>
    <x v="4"/>
    <x v="11"/>
  </r>
  <r>
    <x v="0"/>
    <x v="0"/>
    <s v="USD"/>
    <n v="1429920000"/>
    <n v="1426703452"/>
    <b v="0"/>
    <n v="131"/>
    <b v="1"/>
    <n v="1.1696666666666666"/>
    <n v="133.93129770992365"/>
    <x v="4"/>
    <x v="11"/>
  </r>
  <r>
    <x v="0"/>
    <x v="0"/>
    <s v="USD"/>
    <n v="1352860017"/>
    <n v="1348536417"/>
    <b v="0"/>
    <n v="14"/>
    <b v="1"/>
    <n v="1.01875"/>
    <n v="58.214285714285715"/>
    <x v="4"/>
    <x v="11"/>
  </r>
  <r>
    <x v="0"/>
    <x v="0"/>
    <s v="USD"/>
    <n v="1369355437"/>
    <n v="1366763437"/>
    <b v="0"/>
    <n v="174"/>
    <b v="1"/>
    <n v="1.0212366666666666"/>
    <n v="88.037643678160919"/>
    <x v="4"/>
    <x v="11"/>
  </r>
  <r>
    <x v="0"/>
    <x v="5"/>
    <s v="CAD"/>
    <n v="1389012940"/>
    <n v="1385124940"/>
    <b v="0"/>
    <n v="191"/>
    <b v="1"/>
    <n v="1.5405897142857143"/>
    <n v="70.576753926701571"/>
    <x v="4"/>
    <x v="11"/>
  </r>
  <r>
    <x v="0"/>
    <x v="0"/>
    <s v="USD"/>
    <n v="1405715472"/>
    <n v="1403901072"/>
    <b v="0"/>
    <n v="38"/>
    <b v="1"/>
    <n v="1.0125"/>
    <n v="53.289473684210527"/>
    <x v="4"/>
    <x v="11"/>
  </r>
  <r>
    <x v="0"/>
    <x v="0"/>
    <s v="USD"/>
    <n v="1410546413"/>
    <n v="1407954413"/>
    <b v="0"/>
    <n v="22"/>
    <b v="1"/>
    <n v="1"/>
    <n v="136.36363636363637"/>
    <x v="4"/>
    <x v="11"/>
  </r>
  <r>
    <x v="0"/>
    <x v="0"/>
    <s v="USD"/>
    <n v="1324014521"/>
    <n v="1318826921"/>
    <b v="0"/>
    <n v="149"/>
    <b v="1"/>
    <n v="1.0874800874800874"/>
    <n v="40.547315436241611"/>
    <x v="4"/>
    <x v="11"/>
  </r>
  <r>
    <x v="0"/>
    <x v="0"/>
    <s v="USD"/>
    <n v="1316716129"/>
    <n v="1314124129"/>
    <b v="0"/>
    <n v="56"/>
    <b v="1"/>
    <n v="1.3183333333333334"/>
    <n v="70.625"/>
    <x v="4"/>
    <x v="11"/>
  </r>
  <r>
    <x v="0"/>
    <x v="0"/>
    <s v="USD"/>
    <n v="1391706084"/>
    <n v="1389891684"/>
    <b v="0"/>
    <n v="19"/>
    <b v="1"/>
    <n v="1.3346666666666667"/>
    <n v="52.684210526315788"/>
    <x v="4"/>
    <x v="11"/>
  </r>
  <r>
    <x v="2"/>
    <x v="1"/>
    <s v="GBP"/>
    <n v="1422256341"/>
    <n v="1419664341"/>
    <b v="0"/>
    <n v="0"/>
    <b v="0"/>
    <n v="0"/>
    <n v="0"/>
    <x v="6"/>
    <x v="18"/>
  </r>
  <r>
    <x v="2"/>
    <x v="0"/>
    <s v="USD"/>
    <n v="1488958200"/>
    <n v="1484912974"/>
    <b v="0"/>
    <n v="16"/>
    <b v="0"/>
    <n v="8.0833333333333326E-2"/>
    <n v="90.9375"/>
    <x v="6"/>
    <x v="18"/>
  </r>
  <r>
    <x v="2"/>
    <x v="0"/>
    <s v="USD"/>
    <n v="1402600085"/>
    <n v="1400008085"/>
    <b v="0"/>
    <n v="2"/>
    <b v="0"/>
    <n v="4.0000000000000001E-3"/>
    <n v="5"/>
    <x v="6"/>
    <x v="18"/>
  </r>
  <r>
    <x v="2"/>
    <x v="0"/>
    <s v="USD"/>
    <n v="1399223500"/>
    <n v="1396631500"/>
    <b v="0"/>
    <n v="48"/>
    <b v="0"/>
    <n v="0.42892307692307691"/>
    <n v="58.083333333333336"/>
    <x v="6"/>
    <x v="18"/>
  </r>
  <r>
    <x v="2"/>
    <x v="1"/>
    <s v="GBP"/>
    <n v="1478425747"/>
    <n v="1475398147"/>
    <b v="0"/>
    <n v="2"/>
    <b v="0"/>
    <n v="3.6363636363636364E-5"/>
    <n v="2"/>
    <x v="6"/>
    <x v="18"/>
  </r>
  <r>
    <x v="2"/>
    <x v="0"/>
    <s v="USD"/>
    <n v="1488340800"/>
    <n v="1483768497"/>
    <b v="0"/>
    <n v="2"/>
    <b v="0"/>
    <n v="5.0000000000000001E-3"/>
    <n v="62.5"/>
    <x v="6"/>
    <x v="18"/>
  </r>
  <r>
    <x v="2"/>
    <x v="0"/>
    <s v="USD"/>
    <n v="1478383912"/>
    <n v="1475791912"/>
    <b v="0"/>
    <n v="1"/>
    <b v="0"/>
    <n v="5.0000000000000001E-4"/>
    <n v="10"/>
    <x v="6"/>
    <x v="18"/>
  </r>
  <r>
    <x v="2"/>
    <x v="0"/>
    <s v="USD"/>
    <n v="1450166340"/>
    <n v="1448044925"/>
    <b v="0"/>
    <n v="17"/>
    <b v="0"/>
    <n v="4.8680000000000001E-2"/>
    <n v="71.588235294117652"/>
    <x v="6"/>
    <x v="18"/>
  </r>
  <r>
    <x v="2"/>
    <x v="0"/>
    <s v="USD"/>
    <n v="1483488249"/>
    <n v="1480896249"/>
    <b v="0"/>
    <n v="0"/>
    <b v="0"/>
    <n v="0"/>
    <n v="0"/>
    <x v="6"/>
    <x v="18"/>
  </r>
  <r>
    <x v="2"/>
    <x v="0"/>
    <s v="USD"/>
    <n v="1454213820"/>
    <n v="1451723535"/>
    <b v="0"/>
    <n v="11"/>
    <b v="0"/>
    <n v="0.10314285714285715"/>
    <n v="32.81818181818182"/>
    <x v="6"/>
    <x v="18"/>
  </r>
  <r>
    <x v="2"/>
    <x v="0"/>
    <s v="USD"/>
    <n v="1416512901"/>
    <n v="1413053301"/>
    <b v="0"/>
    <n v="95"/>
    <b v="0"/>
    <n v="0.7178461538461538"/>
    <n v="49.11578947368421"/>
    <x v="6"/>
    <x v="18"/>
  </r>
  <r>
    <x v="2"/>
    <x v="0"/>
    <s v="USD"/>
    <n v="1435633602"/>
    <n v="1433041602"/>
    <b v="0"/>
    <n v="13"/>
    <b v="0"/>
    <n v="1.06E-2"/>
    <n v="16.307692307692307"/>
    <x v="6"/>
    <x v="18"/>
  </r>
  <r>
    <x v="2"/>
    <x v="5"/>
    <s v="CAD"/>
    <n v="1436373900"/>
    <n v="1433861210"/>
    <b v="0"/>
    <n v="2"/>
    <b v="0"/>
    <n v="4.4999999999999997E-3"/>
    <n v="18"/>
    <x v="6"/>
    <x v="18"/>
  </r>
  <r>
    <x v="2"/>
    <x v="0"/>
    <s v="USD"/>
    <n v="1467155733"/>
    <n v="1465427733"/>
    <b v="0"/>
    <n v="2"/>
    <b v="0"/>
    <n v="1.6249999999999999E-4"/>
    <n v="13"/>
    <x v="6"/>
    <x v="18"/>
  </r>
  <r>
    <x v="2"/>
    <x v="0"/>
    <s v="USD"/>
    <n v="1470519308"/>
    <n v="1465335308"/>
    <b v="0"/>
    <n v="3"/>
    <b v="0"/>
    <n v="5.1000000000000004E-3"/>
    <n v="17"/>
    <x v="6"/>
    <x v="18"/>
  </r>
  <r>
    <x v="2"/>
    <x v="2"/>
    <s v="AUD"/>
    <n v="1402901405"/>
    <n v="1400309405"/>
    <b v="0"/>
    <n v="0"/>
    <b v="0"/>
    <n v="0"/>
    <n v="0"/>
    <x v="6"/>
    <x v="18"/>
  </r>
  <r>
    <x v="2"/>
    <x v="0"/>
    <s v="USD"/>
    <n v="1425170525"/>
    <n v="1422664925"/>
    <b v="0"/>
    <n v="0"/>
    <b v="0"/>
    <n v="0"/>
    <n v="0"/>
    <x v="6"/>
    <x v="18"/>
  </r>
  <r>
    <x v="2"/>
    <x v="2"/>
    <s v="AUD"/>
    <n v="1402618355"/>
    <n v="1400026355"/>
    <b v="0"/>
    <n v="0"/>
    <b v="0"/>
    <n v="0"/>
    <n v="0"/>
    <x v="6"/>
    <x v="18"/>
  </r>
  <r>
    <x v="2"/>
    <x v="3"/>
    <s v="EUR"/>
    <n v="1457966129"/>
    <n v="1455377729"/>
    <b v="0"/>
    <n v="2"/>
    <b v="0"/>
    <n v="1.1999999999999999E-3"/>
    <n v="3"/>
    <x v="6"/>
    <x v="18"/>
  </r>
  <r>
    <x v="2"/>
    <x v="1"/>
    <s v="GBP"/>
    <n v="1459341380"/>
    <n v="1456839380"/>
    <b v="0"/>
    <n v="24"/>
    <b v="0"/>
    <n v="0.20080000000000001"/>
    <n v="41.833333333333336"/>
    <x v="6"/>
    <x v="18"/>
  </r>
  <r>
    <x v="0"/>
    <x v="0"/>
    <s v="USD"/>
    <n v="1425955189"/>
    <n v="1423366789"/>
    <b v="0"/>
    <n v="70"/>
    <b v="1"/>
    <n v="1.726845"/>
    <n v="49.338428571428572"/>
    <x v="4"/>
    <x v="14"/>
  </r>
  <r>
    <x v="0"/>
    <x v="0"/>
    <s v="USD"/>
    <n v="1341964080"/>
    <n v="1339109212"/>
    <b v="0"/>
    <n v="81"/>
    <b v="1"/>
    <n v="1.008955223880597"/>
    <n v="41.728395061728392"/>
    <x v="4"/>
    <x v="14"/>
  </r>
  <r>
    <x v="0"/>
    <x v="0"/>
    <s v="USD"/>
    <n v="1333921508"/>
    <n v="1331333108"/>
    <b v="0"/>
    <n v="32"/>
    <b v="1"/>
    <n v="1.0480480480480481"/>
    <n v="32.71875"/>
    <x v="4"/>
    <x v="14"/>
  </r>
  <r>
    <x v="0"/>
    <x v="0"/>
    <s v="USD"/>
    <n v="1354017600"/>
    <n v="1350967535"/>
    <b v="0"/>
    <n v="26"/>
    <b v="1"/>
    <n v="1.351"/>
    <n v="51.96153846153846"/>
    <x v="4"/>
    <x v="14"/>
  </r>
  <r>
    <x v="0"/>
    <x v="0"/>
    <s v="USD"/>
    <n v="1344636000"/>
    <n v="1341800110"/>
    <b v="0"/>
    <n v="105"/>
    <b v="1"/>
    <n v="1.1632786885245903"/>
    <n v="50.685714285714283"/>
    <x v="4"/>
    <x v="14"/>
  </r>
  <r>
    <x v="0"/>
    <x v="0"/>
    <s v="USD"/>
    <n v="1415832338"/>
    <n v="1413236738"/>
    <b v="0"/>
    <n v="29"/>
    <b v="1"/>
    <n v="1.0208333333333333"/>
    <n v="42.241379310344826"/>
    <x v="4"/>
    <x v="14"/>
  </r>
  <r>
    <x v="0"/>
    <x v="3"/>
    <s v="EUR"/>
    <n v="1449178200"/>
    <n v="1447614732"/>
    <b v="0"/>
    <n v="8"/>
    <b v="1"/>
    <n v="1.1116666666666666"/>
    <n v="416.875"/>
    <x v="4"/>
    <x v="14"/>
  </r>
  <r>
    <x v="0"/>
    <x v="0"/>
    <s v="USD"/>
    <n v="1275368340"/>
    <n v="1272692732"/>
    <b v="0"/>
    <n v="89"/>
    <b v="1"/>
    <n v="1.6608000000000001"/>
    <n v="46.651685393258425"/>
    <x v="4"/>
    <x v="14"/>
  </r>
  <r>
    <x v="0"/>
    <x v="0"/>
    <s v="USD"/>
    <n v="1363024946"/>
    <n v="1359140546"/>
    <b v="0"/>
    <n v="44"/>
    <b v="1"/>
    <n v="1.0660000000000001"/>
    <n v="48.454545454545453"/>
    <x v="4"/>
    <x v="14"/>
  </r>
  <r>
    <x v="0"/>
    <x v="0"/>
    <s v="USD"/>
    <n v="1355597528"/>
    <n v="1353005528"/>
    <b v="0"/>
    <n v="246"/>
    <b v="1"/>
    <n v="1.4458441666666668"/>
    <n v="70.5289837398374"/>
    <x v="4"/>
    <x v="14"/>
  </r>
  <r>
    <x v="0"/>
    <x v="0"/>
    <s v="USD"/>
    <n v="1279778400"/>
    <n v="1275851354"/>
    <b v="0"/>
    <n v="120"/>
    <b v="1"/>
    <n v="1.0555000000000001"/>
    <n v="87.958333333333329"/>
    <x v="4"/>
    <x v="14"/>
  </r>
  <r>
    <x v="0"/>
    <x v="0"/>
    <s v="USD"/>
    <n v="1307459881"/>
    <n v="1304867881"/>
    <b v="0"/>
    <n v="26"/>
    <b v="1"/>
    <n v="1.3660000000000001"/>
    <n v="26.26923076923077"/>
    <x v="4"/>
    <x v="14"/>
  </r>
  <r>
    <x v="0"/>
    <x v="0"/>
    <s v="USD"/>
    <n v="1302926340"/>
    <n v="1301524585"/>
    <b v="0"/>
    <n v="45"/>
    <b v="1"/>
    <n v="1.04"/>
    <n v="57.777777777777779"/>
    <x v="4"/>
    <x v="14"/>
  </r>
  <r>
    <x v="0"/>
    <x v="0"/>
    <s v="USD"/>
    <n v="1329082983"/>
    <n v="1326404583"/>
    <b v="0"/>
    <n v="20"/>
    <b v="1"/>
    <n v="1.145"/>
    <n v="57.25"/>
    <x v="4"/>
    <x v="14"/>
  </r>
  <r>
    <x v="0"/>
    <x v="0"/>
    <s v="USD"/>
    <n v="1445363722"/>
    <n v="1442771722"/>
    <b v="0"/>
    <n v="47"/>
    <b v="1"/>
    <n v="1.0171957671957672"/>
    <n v="196.34042553191489"/>
    <x v="4"/>
    <x v="14"/>
  </r>
  <r>
    <x v="0"/>
    <x v="0"/>
    <s v="USD"/>
    <n v="1334250165"/>
    <n v="1331658165"/>
    <b v="0"/>
    <n v="13"/>
    <b v="1"/>
    <n v="1.2394678492239468"/>
    <n v="43"/>
    <x v="4"/>
    <x v="14"/>
  </r>
  <r>
    <x v="0"/>
    <x v="0"/>
    <s v="USD"/>
    <n v="1393966800"/>
    <n v="1392040806"/>
    <b v="0"/>
    <n v="183"/>
    <b v="1"/>
    <n v="1.0245669291338582"/>
    <n v="35.551912568306008"/>
    <x v="4"/>
    <x v="14"/>
  </r>
  <r>
    <x v="0"/>
    <x v="0"/>
    <s v="USD"/>
    <n v="1454349600"/>
    <n v="1451277473"/>
    <b v="0"/>
    <n v="21"/>
    <b v="1"/>
    <n v="1.4450000000000001"/>
    <n v="68.80952380952381"/>
    <x v="4"/>
    <x v="14"/>
  </r>
  <r>
    <x v="0"/>
    <x v="0"/>
    <s v="USD"/>
    <n v="1427319366"/>
    <n v="1424730966"/>
    <b v="0"/>
    <n v="42"/>
    <b v="1"/>
    <n v="1.3333333333333333"/>
    <n v="28.571428571428573"/>
    <x v="4"/>
    <x v="14"/>
  </r>
  <r>
    <x v="0"/>
    <x v="0"/>
    <s v="USD"/>
    <n v="1349517540"/>
    <n v="1347137731"/>
    <b v="0"/>
    <n v="54"/>
    <b v="1"/>
    <n v="1.0936440000000001"/>
    <n v="50.631666666666668"/>
    <x v="4"/>
    <x v="14"/>
  </r>
  <r>
    <x v="2"/>
    <x v="1"/>
    <s v="GBP"/>
    <n v="1432299600"/>
    <n v="1429707729"/>
    <b v="0"/>
    <n v="25"/>
    <b v="0"/>
    <n v="2.696969696969697E-2"/>
    <n v="106.8"/>
    <x v="2"/>
    <x v="29"/>
  </r>
  <r>
    <x v="2"/>
    <x v="9"/>
    <s v="EUR"/>
    <n v="1425495447"/>
    <n v="1422903447"/>
    <b v="0"/>
    <n v="3"/>
    <b v="0"/>
    <n v="1.2E-2"/>
    <n v="4"/>
    <x v="2"/>
    <x v="29"/>
  </r>
  <r>
    <x v="2"/>
    <x v="0"/>
    <s v="USD"/>
    <n v="1485541791"/>
    <n v="1480357791"/>
    <b v="0"/>
    <n v="41"/>
    <b v="0"/>
    <n v="0.46600000000000003"/>
    <n v="34.097560975609753"/>
    <x v="2"/>
    <x v="29"/>
  </r>
  <r>
    <x v="2"/>
    <x v="0"/>
    <s v="USD"/>
    <n v="1451752021"/>
    <n v="1447864021"/>
    <b v="0"/>
    <n v="2"/>
    <b v="0"/>
    <n v="1E-3"/>
    <n v="25"/>
    <x v="2"/>
    <x v="29"/>
  </r>
  <r>
    <x v="2"/>
    <x v="0"/>
    <s v="USD"/>
    <n v="1410127994"/>
    <n v="1407535994"/>
    <b v="0"/>
    <n v="4"/>
    <b v="0"/>
    <n v="1.6800000000000001E-3"/>
    <n v="10.5"/>
    <x v="2"/>
    <x v="29"/>
  </r>
  <r>
    <x v="2"/>
    <x v="0"/>
    <s v="USD"/>
    <n v="1466697983"/>
    <n v="1464105983"/>
    <b v="0"/>
    <n v="99"/>
    <b v="0"/>
    <n v="0.42759999999999998"/>
    <n v="215.95959595959596"/>
    <x v="2"/>
    <x v="29"/>
  </r>
  <r>
    <x v="2"/>
    <x v="0"/>
    <s v="USD"/>
    <n v="1400853925"/>
    <n v="1399557925"/>
    <b v="0"/>
    <n v="4"/>
    <b v="0"/>
    <n v="2.8333333333333335E-3"/>
    <n v="21.25"/>
    <x v="2"/>
    <x v="29"/>
  </r>
  <r>
    <x v="2"/>
    <x v="0"/>
    <s v="USD"/>
    <n v="1483048900"/>
    <n v="1480456900"/>
    <b v="0"/>
    <n v="4"/>
    <b v="0"/>
    <n v="1.7319999999999999E-2"/>
    <n v="108.25"/>
    <x v="2"/>
    <x v="29"/>
  </r>
  <r>
    <x v="2"/>
    <x v="0"/>
    <s v="USD"/>
    <n v="1414059479"/>
    <n v="1411467479"/>
    <b v="0"/>
    <n v="38"/>
    <b v="0"/>
    <n v="0.14111428571428572"/>
    <n v="129.97368421052633"/>
    <x v="2"/>
    <x v="29"/>
  </r>
  <r>
    <x v="2"/>
    <x v="9"/>
    <s v="EUR"/>
    <n v="1446331500"/>
    <n v="1442531217"/>
    <b v="0"/>
    <n v="285"/>
    <b v="0"/>
    <n v="0.39395294117647056"/>
    <n v="117.49473684210527"/>
    <x v="2"/>
    <x v="29"/>
  </r>
  <r>
    <x v="2"/>
    <x v="4"/>
    <s v="NZD"/>
    <n v="1407545334"/>
    <n v="1404953334"/>
    <b v="0"/>
    <n v="1"/>
    <b v="0"/>
    <n v="2.3529411764705883E-4"/>
    <n v="10"/>
    <x v="2"/>
    <x v="29"/>
  </r>
  <r>
    <x v="2"/>
    <x v="0"/>
    <s v="USD"/>
    <n v="1433395560"/>
    <n v="1430803560"/>
    <b v="0"/>
    <n v="42"/>
    <b v="0"/>
    <n v="0.59299999999999997"/>
    <n v="70.595238095238102"/>
    <x v="2"/>
    <x v="29"/>
  </r>
  <r>
    <x v="2"/>
    <x v="1"/>
    <s v="GBP"/>
    <n v="1412770578"/>
    <n v="1410178578"/>
    <b v="0"/>
    <n v="26"/>
    <b v="0"/>
    <n v="1.3270833333333334E-2"/>
    <n v="24.5"/>
    <x v="2"/>
    <x v="29"/>
  </r>
  <r>
    <x v="2"/>
    <x v="0"/>
    <s v="USD"/>
    <n v="1414814340"/>
    <n v="1413519073"/>
    <b v="0"/>
    <n v="2"/>
    <b v="0"/>
    <n v="9.0090090090090086E-2"/>
    <n v="30"/>
    <x v="2"/>
    <x v="29"/>
  </r>
  <r>
    <x v="2"/>
    <x v="0"/>
    <s v="USD"/>
    <n v="1409620222"/>
    <n v="1407892222"/>
    <b v="0"/>
    <n v="4"/>
    <b v="0"/>
    <n v="1.6E-2"/>
    <n v="2"/>
    <x v="2"/>
    <x v="29"/>
  </r>
  <r>
    <x v="2"/>
    <x v="0"/>
    <s v="USD"/>
    <n v="1478542375"/>
    <n v="1476378775"/>
    <b v="0"/>
    <n v="6"/>
    <b v="0"/>
    <n v="5.1000000000000004E-3"/>
    <n v="17"/>
    <x v="2"/>
    <x v="29"/>
  </r>
  <r>
    <x v="2"/>
    <x v="7"/>
    <s v="HKD"/>
    <n v="1486708133"/>
    <n v="1484116133"/>
    <b v="0"/>
    <n v="70"/>
    <b v="0"/>
    <n v="0.52570512820512816"/>
    <n v="2928.9285714285716"/>
    <x v="2"/>
    <x v="29"/>
  </r>
  <r>
    <x v="2"/>
    <x v="0"/>
    <s v="USD"/>
    <n v="1407869851"/>
    <n v="1404845851"/>
    <b v="0"/>
    <n v="9"/>
    <b v="0"/>
    <n v="1.04E-2"/>
    <n v="28.888888888888889"/>
    <x v="2"/>
    <x v="29"/>
  </r>
  <r>
    <x v="2"/>
    <x v="0"/>
    <s v="USD"/>
    <n v="1432069249"/>
    <n v="1429477249"/>
    <b v="0"/>
    <n v="8"/>
    <b v="0"/>
    <n v="0.47399999999999998"/>
    <n v="29.625"/>
    <x v="2"/>
    <x v="29"/>
  </r>
  <r>
    <x v="2"/>
    <x v="1"/>
    <s v="GBP"/>
    <n v="1445468400"/>
    <n v="1443042061"/>
    <b v="0"/>
    <n v="105"/>
    <b v="0"/>
    <n v="0.43030000000000002"/>
    <n v="40.980952380952381"/>
    <x v="2"/>
    <x v="29"/>
  </r>
  <r>
    <x v="0"/>
    <x v="0"/>
    <s v="USD"/>
    <n v="1342243143"/>
    <n v="1339651143"/>
    <b v="0"/>
    <n v="38"/>
    <b v="1"/>
    <n v="1.3680000000000001"/>
    <n v="54"/>
    <x v="4"/>
    <x v="14"/>
  </r>
  <r>
    <x v="0"/>
    <x v="0"/>
    <s v="USD"/>
    <n v="1386828507"/>
    <n v="1384236507"/>
    <b v="0"/>
    <n v="64"/>
    <b v="1"/>
    <n v="1.1555"/>
    <n v="36.109375"/>
    <x v="4"/>
    <x v="14"/>
  </r>
  <r>
    <x v="0"/>
    <x v="0"/>
    <s v="USD"/>
    <n v="1317099540"/>
    <n v="1313612532"/>
    <b v="0"/>
    <n v="13"/>
    <b v="1"/>
    <n v="2.4079999999999999"/>
    <n v="23.153846153846153"/>
    <x v="4"/>
    <x v="14"/>
  </r>
  <r>
    <x v="0"/>
    <x v="0"/>
    <s v="USD"/>
    <n v="1389814380"/>
    <n v="1387390555"/>
    <b v="0"/>
    <n v="33"/>
    <b v="1"/>
    <n v="1.1439999999999999"/>
    <n v="104"/>
    <x v="4"/>
    <x v="14"/>
  </r>
  <r>
    <x v="0"/>
    <x v="0"/>
    <s v="USD"/>
    <n v="1381449600"/>
    <n v="1379540288"/>
    <b v="0"/>
    <n v="52"/>
    <b v="1"/>
    <n v="1.1033333333333333"/>
    <n v="31.826923076923077"/>
    <x v="4"/>
    <x v="14"/>
  </r>
  <r>
    <x v="0"/>
    <x v="0"/>
    <s v="USD"/>
    <n v="1288657560"/>
    <n v="1286319256"/>
    <b v="0"/>
    <n v="107"/>
    <b v="1"/>
    <n v="1.9537933333333333"/>
    <n v="27.3896261682243"/>
    <x v="4"/>
    <x v="14"/>
  </r>
  <r>
    <x v="0"/>
    <x v="0"/>
    <s v="USD"/>
    <n v="1331182740"/>
    <n v="1329856839"/>
    <b v="0"/>
    <n v="11"/>
    <b v="1"/>
    <n v="1.0333333333333334"/>
    <n v="56.363636363636367"/>
    <x v="4"/>
    <x v="14"/>
  </r>
  <r>
    <x v="0"/>
    <x v="0"/>
    <s v="USD"/>
    <n v="1367940794"/>
    <n v="1365348794"/>
    <b v="0"/>
    <n v="34"/>
    <b v="1"/>
    <n v="1.031372549019608"/>
    <n v="77.352941176470594"/>
    <x v="4"/>
    <x v="14"/>
  </r>
  <r>
    <x v="0"/>
    <x v="0"/>
    <s v="USD"/>
    <n v="1309825866"/>
    <n v="1306197066"/>
    <b v="0"/>
    <n v="75"/>
    <b v="1"/>
    <n v="1.003125"/>
    <n v="42.8"/>
    <x v="4"/>
    <x v="14"/>
  </r>
  <r>
    <x v="0"/>
    <x v="0"/>
    <s v="USD"/>
    <n v="1373203482"/>
    <n v="1368019482"/>
    <b v="0"/>
    <n v="26"/>
    <b v="1"/>
    <n v="1.27"/>
    <n v="48.846153846153847"/>
    <x v="4"/>
    <x v="14"/>
  </r>
  <r>
    <x v="0"/>
    <x v="0"/>
    <s v="USD"/>
    <n v="1337657400"/>
    <n v="1336512309"/>
    <b v="0"/>
    <n v="50"/>
    <b v="1"/>
    <n v="1.20601"/>
    <n v="48.240400000000001"/>
    <x v="4"/>
    <x v="14"/>
  </r>
  <r>
    <x v="0"/>
    <x v="0"/>
    <s v="USD"/>
    <n v="1327433173"/>
    <n v="1325618773"/>
    <b v="0"/>
    <n v="80"/>
    <b v="1"/>
    <n v="1.0699047619047619"/>
    <n v="70.212500000000006"/>
    <x v="4"/>
    <x v="14"/>
  </r>
  <r>
    <x v="0"/>
    <x v="0"/>
    <s v="USD"/>
    <n v="1411787307"/>
    <n v="1409195307"/>
    <b v="0"/>
    <n v="110"/>
    <b v="1"/>
    <n v="1.7243333333333333"/>
    <n v="94.054545454545448"/>
    <x v="4"/>
    <x v="14"/>
  </r>
  <r>
    <x v="0"/>
    <x v="0"/>
    <s v="USD"/>
    <n v="1324789200"/>
    <n v="1321649321"/>
    <b v="0"/>
    <n v="77"/>
    <b v="1"/>
    <n v="1.2362"/>
    <n v="80.272727272727266"/>
    <x v="4"/>
    <x v="14"/>
  </r>
  <r>
    <x v="0"/>
    <x v="0"/>
    <s v="USD"/>
    <n v="1403326740"/>
    <n v="1400106171"/>
    <b v="0"/>
    <n v="50"/>
    <b v="1"/>
    <n v="1.0840000000000001"/>
    <n v="54.2"/>
    <x v="4"/>
    <x v="14"/>
  </r>
  <r>
    <x v="0"/>
    <x v="0"/>
    <s v="USD"/>
    <n v="1323151140"/>
    <n v="1320528070"/>
    <b v="0"/>
    <n v="145"/>
    <b v="1"/>
    <n v="1.1652013333333333"/>
    <n v="60.26903448275862"/>
    <x v="4"/>
    <x v="14"/>
  </r>
  <r>
    <x v="0"/>
    <x v="0"/>
    <s v="USD"/>
    <n v="1339732740"/>
    <n v="1338346281"/>
    <b v="0"/>
    <n v="29"/>
    <b v="1"/>
    <n v="1.8724499999999999"/>
    <n v="38.740344827586206"/>
    <x v="4"/>
    <x v="14"/>
  </r>
  <r>
    <x v="0"/>
    <x v="0"/>
    <s v="USD"/>
    <n v="1372741200"/>
    <n v="1370067231"/>
    <b v="0"/>
    <n v="114"/>
    <b v="1"/>
    <n v="1.1593333333333333"/>
    <n v="152.54385964912279"/>
    <x v="4"/>
    <x v="14"/>
  </r>
  <r>
    <x v="0"/>
    <x v="0"/>
    <s v="USD"/>
    <n v="1362955108"/>
    <n v="1360366708"/>
    <b v="0"/>
    <n v="96"/>
    <b v="1"/>
    <n v="1.107"/>
    <n v="115.3125"/>
    <x v="4"/>
    <x v="14"/>
  </r>
  <r>
    <x v="0"/>
    <x v="0"/>
    <s v="USD"/>
    <n v="1308110340"/>
    <n v="1304770233"/>
    <b v="0"/>
    <n v="31"/>
    <b v="1"/>
    <n v="1.7092307692307693"/>
    <n v="35.838709677419352"/>
    <x v="4"/>
    <x v="14"/>
  </r>
  <r>
    <x v="0"/>
    <x v="0"/>
    <s v="USD"/>
    <n v="1400137131"/>
    <n v="1397545131"/>
    <b v="1"/>
    <n v="4883"/>
    <b v="1"/>
    <n v="1.2611835600000001"/>
    <n v="64.570118779438872"/>
    <x v="2"/>
    <x v="30"/>
  </r>
  <r>
    <x v="0"/>
    <x v="0"/>
    <s v="USD"/>
    <n v="1309809140"/>
    <n v="1302033140"/>
    <b v="1"/>
    <n v="95"/>
    <b v="1"/>
    <n v="1.3844033333333334"/>
    <n v="87.436000000000007"/>
    <x v="2"/>
    <x v="30"/>
  </r>
  <r>
    <x v="0"/>
    <x v="0"/>
    <s v="USD"/>
    <n v="1470896916"/>
    <n v="1467008916"/>
    <b v="1"/>
    <n v="2478"/>
    <b v="1"/>
    <n v="17.052499999999998"/>
    <n v="68.815577078288939"/>
    <x v="2"/>
    <x v="30"/>
  </r>
  <r>
    <x v="0"/>
    <x v="0"/>
    <s v="USD"/>
    <n v="1398952890"/>
    <n v="1396360890"/>
    <b v="1"/>
    <n v="1789"/>
    <b v="1"/>
    <n v="7.8805550000000002"/>
    <n v="176.200223588597"/>
    <x v="2"/>
    <x v="30"/>
  </r>
  <r>
    <x v="0"/>
    <x v="3"/>
    <s v="EUR"/>
    <n v="1436680958"/>
    <n v="1433224958"/>
    <b v="1"/>
    <n v="680"/>
    <b v="1"/>
    <n v="3.4801799999999998"/>
    <n v="511.79117647058825"/>
    <x v="2"/>
    <x v="30"/>
  </r>
  <r>
    <x v="0"/>
    <x v="0"/>
    <s v="USD"/>
    <n v="1397961361"/>
    <n v="1392780961"/>
    <b v="1"/>
    <n v="70"/>
    <b v="1"/>
    <n v="1.4974666666666667"/>
    <n v="160.44285714285715"/>
    <x v="2"/>
    <x v="30"/>
  </r>
  <r>
    <x v="0"/>
    <x v="0"/>
    <s v="USD"/>
    <n v="1258955940"/>
    <n v="1255730520"/>
    <b v="1"/>
    <n v="23"/>
    <b v="1"/>
    <n v="1.0063375000000001"/>
    <n v="35.003043478260871"/>
    <x v="2"/>
    <x v="30"/>
  </r>
  <r>
    <x v="0"/>
    <x v="0"/>
    <s v="USD"/>
    <n v="1465232520"/>
    <n v="1460557809"/>
    <b v="1"/>
    <n v="4245"/>
    <b v="1"/>
    <n v="8.0021100000000001"/>
    <n v="188.50671378091872"/>
    <x v="2"/>
    <x v="30"/>
  </r>
  <r>
    <x v="0"/>
    <x v="1"/>
    <s v="GBP"/>
    <n v="1404986951"/>
    <n v="1402394951"/>
    <b v="1"/>
    <n v="943"/>
    <b v="1"/>
    <n v="1.0600260000000001"/>
    <n v="56.204984093319197"/>
    <x v="2"/>
    <x v="30"/>
  </r>
  <r>
    <x v="0"/>
    <x v="0"/>
    <s v="USD"/>
    <n v="1303446073"/>
    <n v="1300767673"/>
    <b v="1"/>
    <n v="1876"/>
    <b v="1"/>
    <n v="2.0051866666666669"/>
    <n v="51.3054157782516"/>
    <x v="2"/>
    <x v="30"/>
  </r>
  <r>
    <x v="0"/>
    <x v="0"/>
    <s v="USD"/>
    <n v="1478516737"/>
    <n v="1475921137"/>
    <b v="1"/>
    <n v="834"/>
    <b v="1"/>
    <n v="2.1244399999999999"/>
    <n v="127.36450839328538"/>
    <x v="2"/>
    <x v="30"/>
  </r>
  <r>
    <x v="0"/>
    <x v="5"/>
    <s v="CAD"/>
    <n v="1381934015"/>
    <n v="1378737215"/>
    <b v="1"/>
    <n v="682"/>
    <b v="1"/>
    <n v="1.9847237142857144"/>
    <n v="101.85532258064516"/>
    <x v="2"/>
    <x v="30"/>
  </r>
  <r>
    <x v="0"/>
    <x v="0"/>
    <s v="USD"/>
    <n v="1330657200"/>
    <n v="1328158065"/>
    <b v="1"/>
    <n v="147"/>
    <b v="1"/>
    <n v="2.2594666666666665"/>
    <n v="230.55782312925169"/>
    <x v="2"/>
    <x v="30"/>
  </r>
  <r>
    <x v="0"/>
    <x v="0"/>
    <s v="USD"/>
    <n v="1457758800"/>
    <n v="1453730176"/>
    <b v="1"/>
    <n v="415"/>
    <b v="1"/>
    <n v="6.9894800000000004"/>
    <n v="842.10602409638557"/>
    <x v="2"/>
    <x v="30"/>
  </r>
  <r>
    <x v="0"/>
    <x v="0"/>
    <s v="USD"/>
    <n v="1337799600"/>
    <n v="1334989881"/>
    <b v="1"/>
    <n v="290"/>
    <b v="1"/>
    <n v="3.9859528571428569"/>
    <n v="577.27593103448271"/>
    <x v="2"/>
    <x v="30"/>
  </r>
  <r>
    <x v="0"/>
    <x v="0"/>
    <s v="USD"/>
    <n v="1429391405"/>
    <n v="1425507005"/>
    <b v="1"/>
    <n v="365"/>
    <b v="1"/>
    <n v="2.9403333333333332"/>
    <n v="483.34246575342468"/>
    <x v="2"/>
    <x v="30"/>
  </r>
  <r>
    <x v="0"/>
    <x v="0"/>
    <s v="USD"/>
    <n v="1351304513"/>
    <n v="1348712513"/>
    <b v="1"/>
    <n v="660"/>
    <b v="1"/>
    <n v="1.6750470000000002"/>
    <n v="76.138500000000008"/>
    <x v="2"/>
    <x v="30"/>
  </r>
  <r>
    <x v="0"/>
    <x v="0"/>
    <s v="USD"/>
    <n v="1364078561"/>
    <n v="1361490161"/>
    <b v="1"/>
    <n v="1356"/>
    <b v="1"/>
    <n v="14.355717142857143"/>
    <n v="74.107684365781708"/>
    <x v="2"/>
    <x v="30"/>
  </r>
  <r>
    <x v="0"/>
    <x v="0"/>
    <s v="USD"/>
    <n v="1412121600"/>
    <n v="1408565860"/>
    <b v="1"/>
    <n v="424"/>
    <b v="1"/>
    <n v="1.5673440000000001"/>
    <n v="36.965660377358489"/>
    <x v="2"/>
    <x v="30"/>
  </r>
  <r>
    <x v="0"/>
    <x v="11"/>
    <s v="SEK"/>
    <n v="1419151341"/>
    <n v="1416559341"/>
    <b v="1"/>
    <n v="33"/>
    <b v="1"/>
    <n v="1.1790285714285715"/>
    <n v="2500.969696969697"/>
    <x v="2"/>
    <x v="30"/>
  </r>
  <r>
    <x v="0"/>
    <x v="0"/>
    <s v="USD"/>
    <n v="1349495940"/>
    <n v="1346042417"/>
    <b v="1"/>
    <n v="1633"/>
    <b v="1"/>
    <n v="11.053811999999999"/>
    <n v="67.690214329454989"/>
    <x v="2"/>
    <x v="30"/>
  </r>
  <r>
    <x v="0"/>
    <x v="0"/>
    <s v="USD"/>
    <n v="1400006636"/>
    <n v="1397414636"/>
    <b v="1"/>
    <n v="306"/>
    <b v="1"/>
    <n v="1.9292499999999999"/>
    <n v="63.04738562091503"/>
    <x v="2"/>
    <x v="30"/>
  </r>
  <r>
    <x v="0"/>
    <x v="1"/>
    <s v="GBP"/>
    <n v="1410862734"/>
    <n v="1407838734"/>
    <b v="1"/>
    <n v="205"/>
    <b v="1"/>
    <n v="1.268842105263158"/>
    <n v="117.6"/>
    <x v="2"/>
    <x v="30"/>
  </r>
  <r>
    <x v="0"/>
    <x v="13"/>
    <s v="EUR"/>
    <n v="1461306772"/>
    <n v="1458714772"/>
    <b v="1"/>
    <n v="1281"/>
    <b v="1"/>
    <n v="2.5957748878923765"/>
    <n v="180.75185011709601"/>
    <x v="2"/>
    <x v="30"/>
  </r>
  <r>
    <x v="0"/>
    <x v="0"/>
    <s v="USD"/>
    <n v="1326330000"/>
    <n v="1324433310"/>
    <b v="1"/>
    <n v="103"/>
    <b v="1"/>
    <n v="2.6227999999999998"/>
    <n v="127.32038834951456"/>
    <x v="2"/>
    <x v="30"/>
  </r>
  <r>
    <x v="0"/>
    <x v="0"/>
    <s v="USD"/>
    <n v="1408021098"/>
    <n v="1405429098"/>
    <b v="1"/>
    <n v="1513"/>
    <b v="1"/>
    <n v="2.0674309000000002"/>
    <n v="136.6444745538665"/>
    <x v="2"/>
    <x v="30"/>
  </r>
  <r>
    <x v="0"/>
    <x v="0"/>
    <s v="USD"/>
    <n v="1398959729"/>
    <n v="1396367729"/>
    <b v="1"/>
    <n v="405"/>
    <b v="1"/>
    <n v="3.7012999999999998"/>
    <n v="182.78024691358024"/>
    <x v="2"/>
    <x v="30"/>
  </r>
  <r>
    <x v="0"/>
    <x v="0"/>
    <s v="USD"/>
    <n v="1480777515"/>
    <n v="1478095515"/>
    <b v="1"/>
    <n v="510"/>
    <b v="1"/>
    <n v="2.8496600000000001"/>
    <n v="279.37843137254902"/>
    <x v="2"/>
    <x v="30"/>
  </r>
  <r>
    <x v="0"/>
    <x v="1"/>
    <s v="GBP"/>
    <n v="1470423668"/>
    <n v="1467831668"/>
    <b v="1"/>
    <n v="1887"/>
    <b v="1"/>
    <n v="5.7907999999999999"/>
    <n v="61.375728669846318"/>
    <x v="2"/>
    <x v="30"/>
  </r>
  <r>
    <x v="0"/>
    <x v="0"/>
    <s v="USD"/>
    <n v="1366429101"/>
    <n v="1361248701"/>
    <b v="1"/>
    <n v="701"/>
    <b v="1"/>
    <n v="11.318"/>
    <n v="80.727532097004286"/>
    <x v="2"/>
    <x v="30"/>
  </r>
  <r>
    <x v="0"/>
    <x v="0"/>
    <s v="USD"/>
    <n v="1384488000"/>
    <n v="1381752061"/>
    <b v="1"/>
    <n v="3863"/>
    <b v="1"/>
    <n v="2.6302771750000002"/>
    <n v="272.35590732591254"/>
    <x v="2"/>
    <x v="30"/>
  </r>
  <r>
    <x v="0"/>
    <x v="0"/>
    <s v="USD"/>
    <n v="1353201444"/>
    <n v="1350605844"/>
    <b v="1"/>
    <n v="238"/>
    <b v="1"/>
    <n v="6.7447999999999997"/>
    <n v="70.848739495798313"/>
    <x v="2"/>
    <x v="30"/>
  </r>
  <r>
    <x v="0"/>
    <x v="0"/>
    <s v="USD"/>
    <n v="1470466800"/>
    <n v="1467134464"/>
    <b v="1"/>
    <n v="2051"/>
    <b v="1"/>
    <n v="2.5683081313131315"/>
    <n v="247.94003412969283"/>
    <x v="2"/>
    <x v="30"/>
  </r>
  <r>
    <x v="0"/>
    <x v="1"/>
    <s v="GBP"/>
    <n v="1376899269"/>
    <n v="1371715269"/>
    <b v="1"/>
    <n v="402"/>
    <b v="1"/>
    <n v="3.7549600000000001"/>
    <n v="186.81393034825871"/>
    <x v="2"/>
    <x v="30"/>
  </r>
  <r>
    <x v="0"/>
    <x v="0"/>
    <s v="USD"/>
    <n v="1362938851"/>
    <n v="1360346851"/>
    <b v="1"/>
    <n v="253"/>
    <b v="1"/>
    <n v="2.0870837499999997"/>
    <n v="131.98948616600788"/>
    <x v="2"/>
    <x v="30"/>
  </r>
  <r>
    <x v="0"/>
    <x v="1"/>
    <s v="GBP"/>
    <n v="1373751325"/>
    <n v="1371159325"/>
    <b v="1"/>
    <n v="473"/>
    <b v="1"/>
    <n v="3.4660000000000002"/>
    <n v="29.310782241014799"/>
    <x v="2"/>
    <x v="30"/>
  </r>
  <r>
    <x v="0"/>
    <x v="0"/>
    <s v="USD"/>
    <n v="1450511940"/>
    <n v="1446527540"/>
    <b v="1"/>
    <n v="821"/>
    <b v="1"/>
    <n v="4.0232999999999999"/>
    <n v="245.02436053593178"/>
    <x v="2"/>
    <x v="30"/>
  </r>
  <r>
    <x v="0"/>
    <x v="0"/>
    <s v="USD"/>
    <n v="1339484400"/>
    <n v="1336627492"/>
    <b v="1"/>
    <n v="388"/>
    <b v="1"/>
    <n v="10.2684514"/>
    <n v="1323.2540463917526"/>
    <x v="2"/>
    <x v="30"/>
  </r>
  <r>
    <x v="0"/>
    <x v="0"/>
    <s v="USD"/>
    <n v="1447909140"/>
    <n v="1444734146"/>
    <b v="1"/>
    <n v="813"/>
    <b v="1"/>
    <n v="1.14901155"/>
    <n v="282.65966789667897"/>
    <x v="2"/>
    <x v="30"/>
  </r>
  <r>
    <x v="0"/>
    <x v="12"/>
    <s v="EUR"/>
    <n v="1459684862"/>
    <n v="1456232462"/>
    <b v="1"/>
    <n v="1945"/>
    <b v="1"/>
    <n v="3.5482402000000004"/>
    <n v="91.214401028277635"/>
    <x v="2"/>
    <x v="30"/>
  </r>
  <r>
    <x v="2"/>
    <x v="5"/>
    <s v="CAD"/>
    <n v="1404926665"/>
    <n v="1402334665"/>
    <b v="0"/>
    <n v="12"/>
    <b v="0"/>
    <n v="5.0799999999999998E-2"/>
    <n v="31.75"/>
    <x v="8"/>
    <x v="31"/>
  </r>
  <r>
    <x v="2"/>
    <x v="7"/>
    <s v="HKD"/>
    <n v="1480863887"/>
    <n v="1478268287"/>
    <b v="0"/>
    <n v="0"/>
    <b v="0"/>
    <n v="0"/>
    <n v="0"/>
    <x v="8"/>
    <x v="31"/>
  </r>
  <r>
    <x v="2"/>
    <x v="0"/>
    <s v="USD"/>
    <n v="1472799600"/>
    <n v="1470874618"/>
    <b v="0"/>
    <n v="16"/>
    <b v="0"/>
    <n v="4.2999999999999997E-2"/>
    <n v="88.6875"/>
    <x v="8"/>
    <x v="31"/>
  </r>
  <r>
    <x v="2"/>
    <x v="0"/>
    <s v="USD"/>
    <n v="1417377481"/>
    <n v="1412189881"/>
    <b v="0"/>
    <n v="7"/>
    <b v="0"/>
    <n v="0.21146666666666666"/>
    <n v="453.14285714285717"/>
    <x v="8"/>
    <x v="31"/>
  </r>
  <r>
    <x v="2"/>
    <x v="1"/>
    <s v="GBP"/>
    <n v="1470178800"/>
    <n v="1467650771"/>
    <b v="0"/>
    <n v="4"/>
    <b v="0"/>
    <n v="3.1875000000000001E-2"/>
    <n v="12.75"/>
    <x v="8"/>
    <x v="31"/>
  </r>
  <r>
    <x v="2"/>
    <x v="1"/>
    <s v="GBP"/>
    <n v="1457947483"/>
    <n v="1455359083"/>
    <b v="0"/>
    <n v="1"/>
    <b v="0"/>
    <n v="5.0000000000000001E-4"/>
    <n v="1"/>
    <x v="8"/>
    <x v="31"/>
  </r>
  <r>
    <x v="2"/>
    <x v="1"/>
    <s v="GBP"/>
    <n v="1425223276"/>
    <n v="1422631276"/>
    <b v="0"/>
    <n v="28"/>
    <b v="0"/>
    <n v="0.42472727272727273"/>
    <n v="83.428571428571431"/>
    <x v="8"/>
    <x v="31"/>
  </r>
  <r>
    <x v="2"/>
    <x v="0"/>
    <s v="USD"/>
    <n v="1440094742"/>
    <n v="1437502742"/>
    <b v="0"/>
    <n v="1"/>
    <b v="0"/>
    <n v="4.1666666666666666E-3"/>
    <n v="25"/>
    <x v="8"/>
    <x v="31"/>
  </r>
  <r>
    <x v="2"/>
    <x v="0"/>
    <s v="USD"/>
    <n v="1481473208"/>
    <n v="1478881208"/>
    <b v="0"/>
    <n v="1"/>
    <b v="0"/>
    <n v="0.01"/>
    <n v="50"/>
    <x v="8"/>
    <x v="31"/>
  </r>
  <r>
    <x v="2"/>
    <x v="0"/>
    <s v="USD"/>
    <n v="1455338532"/>
    <n v="1454042532"/>
    <b v="0"/>
    <n v="5"/>
    <b v="0"/>
    <n v="0.16966666666666666"/>
    <n v="101.8"/>
    <x v="8"/>
    <x v="31"/>
  </r>
  <r>
    <x v="2"/>
    <x v="0"/>
    <s v="USD"/>
    <n v="1435958786"/>
    <n v="1434144386"/>
    <b v="0"/>
    <n v="3"/>
    <b v="0"/>
    <n v="7.0000000000000007E-2"/>
    <n v="46.666666666666664"/>
    <x v="8"/>
    <x v="31"/>
  </r>
  <r>
    <x v="2"/>
    <x v="0"/>
    <s v="USD"/>
    <n v="1424229991"/>
    <n v="1421637991"/>
    <b v="0"/>
    <n v="2"/>
    <b v="0"/>
    <n v="1.3333333333333333E-3"/>
    <n v="1"/>
    <x v="8"/>
    <x v="31"/>
  </r>
  <r>
    <x v="2"/>
    <x v="1"/>
    <s v="GBP"/>
    <n v="1450706837"/>
    <n v="1448114837"/>
    <b v="0"/>
    <n v="0"/>
    <b v="0"/>
    <n v="0"/>
    <n v="0"/>
    <x v="8"/>
    <x v="31"/>
  </r>
  <r>
    <x v="2"/>
    <x v="0"/>
    <s v="USD"/>
    <n v="1481072942"/>
    <n v="1475885342"/>
    <b v="0"/>
    <n v="0"/>
    <b v="0"/>
    <n v="0"/>
    <n v="0"/>
    <x v="8"/>
    <x v="31"/>
  </r>
  <r>
    <x v="2"/>
    <x v="5"/>
    <s v="CAD"/>
    <n v="1437082736"/>
    <n v="1435354736"/>
    <b v="0"/>
    <n v="3"/>
    <b v="0"/>
    <n v="7.8E-2"/>
    <n v="26"/>
    <x v="8"/>
    <x v="31"/>
  </r>
  <r>
    <x v="2"/>
    <x v="0"/>
    <s v="USD"/>
    <n v="1405021211"/>
    <n v="1402429211"/>
    <b v="0"/>
    <n v="0"/>
    <b v="0"/>
    <n v="0"/>
    <n v="0"/>
    <x v="8"/>
    <x v="31"/>
  </r>
  <r>
    <x v="2"/>
    <x v="0"/>
    <s v="USD"/>
    <n v="1409091612"/>
    <n v="1406499612"/>
    <b v="0"/>
    <n v="0"/>
    <b v="0"/>
    <n v="0"/>
    <n v="0"/>
    <x v="8"/>
    <x v="31"/>
  </r>
  <r>
    <x v="2"/>
    <x v="0"/>
    <s v="USD"/>
    <n v="1406861438"/>
    <n v="1402973438"/>
    <b v="0"/>
    <n v="3"/>
    <b v="0"/>
    <n v="0.26200000000000001"/>
    <n v="218.33333333333334"/>
    <x v="8"/>
    <x v="31"/>
  </r>
  <r>
    <x v="2"/>
    <x v="1"/>
    <s v="GBP"/>
    <n v="1415882108"/>
    <n v="1413286508"/>
    <b v="0"/>
    <n v="7"/>
    <b v="0"/>
    <n v="7.6129032258064515E-3"/>
    <n v="33.714285714285715"/>
    <x v="8"/>
    <x v="31"/>
  </r>
  <r>
    <x v="2"/>
    <x v="5"/>
    <s v="CAD"/>
    <n v="1452120613"/>
    <n v="1449528613"/>
    <b v="0"/>
    <n v="25"/>
    <b v="0"/>
    <n v="0.125"/>
    <n v="25"/>
    <x v="8"/>
    <x v="31"/>
  </r>
  <r>
    <x v="0"/>
    <x v="12"/>
    <s v="EUR"/>
    <n v="1434139200"/>
    <n v="1431406916"/>
    <b v="1"/>
    <n v="1637"/>
    <b v="1"/>
    <n v="3.8212909090909091"/>
    <n v="128.38790470372632"/>
    <x v="2"/>
    <x v="30"/>
  </r>
  <r>
    <x v="0"/>
    <x v="0"/>
    <s v="USD"/>
    <n v="1485191143"/>
    <n v="1482599143"/>
    <b v="1"/>
    <n v="1375"/>
    <b v="1"/>
    <n v="2.1679422000000002"/>
    <n v="78.834261818181815"/>
    <x v="2"/>
    <x v="30"/>
  </r>
  <r>
    <x v="0"/>
    <x v="0"/>
    <s v="USD"/>
    <n v="1278111600"/>
    <n v="1276830052"/>
    <b v="1"/>
    <n v="17"/>
    <b v="1"/>
    <n v="3.12"/>
    <n v="91.764705882352942"/>
    <x v="2"/>
    <x v="30"/>
  </r>
  <r>
    <x v="0"/>
    <x v="0"/>
    <s v="USD"/>
    <n v="1405002663"/>
    <n v="1402410663"/>
    <b v="1"/>
    <n v="354"/>
    <b v="1"/>
    <n v="2.3442048"/>
    <n v="331.10237288135596"/>
    <x v="2"/>
    <x v="30"/>
  </r>
  <r>
    <x v="0"/>
    <x v="0"/>
    <s v="USD"/>
    <n v="1381895940"/>
    <n v="1379532618"/>
    <b v="1"/>
    <n v="191"/>
    <b v="1"/>
    <n v="1.236801"/>
    <n v="194.26193717277485"/>
    <x v="2"/>
    <x v="30"/>
  </r>
  <r>
    <x v="0"/>
    <x v="0"/>
    <s v="USD"/>
    <n v="1417611645"/>
    <n v="1414584045"/>
    <b v="1"/>
    <n v="303"/>
    <b v="1"/>
    <n v="2.4784000000000002"/>
    <n v="408.97689768976898"/>
    <x v="2"/>
    <x v="30"/>
  </r>
  <r>
    <x v="0"/>
    <x v="0"/>
    <s v="USD"/>
    <n v="1282622400"/>
    <n v="1276891586"/>
    <b v="1"/>
    <n v="137"/>
    <b v="1"/>
    <n v="1.157092"/>
    <n v="84.459270072992695"/>
    <x v="2"/>
    <x v="30"/>
  </r>
  <r>
    <x v="0"/>
    <x v="0"/>
    <s v="USD"/>
    <n v="1316442622"/>
    <n v="1312641022"/>
    <b v="1"/>
    <n v="41"/>
    <b v="1"/>
    <n v="1.1707484768810599"/>
    <n v="44.853658536585364"/>
    <x v="2"/>
    <x v="30"/>
  </r>
  <r>
    <x v="0"/>
    <x v="12"/>
    <s v="EUR"/>
    <n v="1479890743"/>
    <n v="1476776743"/>
    <b v="1"/>
    <n v="398"/>
    <b v="1"/>
    <n v="3.05158"/>
    <n v="383.3643216080402"/>
    <x v="2"/>
    <x v="30"/>
  </r>
  <r>
    <x v="0"/>
    <x v="0"/>
    <s v="USD"/>
    <n v="1471564491"/>
    <n v="1468972491"/>
    <b v="1"/>
    <n v="1737"/>
    <b v="1"/>
    <n v="3.2005299999999997"/>
    <n v="55.276856649395505"/>
    <x v="2"/>
    <x v="30"/>
  </r>
  <r>
    <x v="0"/>
    <x v="15"/>
    <s v="EUR"/>
    <n v="1452553200"/>
    <n v="1449650173"/>
    <b v="1"/>
    <n v="971"/>
    <b v="1"/>
    <n v="8.1956399999999991"/>
    <n v="422.02059732234807"/>
    <x v="2"/>
    <x v="30"/>
  </r>
  <r>
    <x v="0"/>
    <x v="0"/>
    <s v="USD"/>
    <n v="1423165441"/>
    <n v="1420573441"/>
    <b v="1"/>
    <n v="183"/>
    <b v="1"/>
    <n v="2.3490000000000002"/>
    <n v="64.180327868852459"/>
    <x v="2"/>
    <x v="30"/>
  </r>
  <r>
    <x v="0"/>
    <x v="0"/>
    <s v="USD"/>
    <n v="1468019014"/>
    <n v="1462835014"/>
    <b v="1"/>
    <n v="4562"/>
    <b v="1"/>
    <n v="4.9491375"/>
    <n v="173.57781674704077"/>
    <x v="2"/>
    <x v="30"/>
  </r>
  <r>
    <x v="0"/>
    <x v="0"/>
    <s v="USD"/>
    <n v="1364184539"/>
    <n v="1361250539"/>
    <b v="1"/>
    <n v="26457"/>
    <b v="1"/>
    <n v="78.137822333333332"/>
    <n v="88.601680840609291"/>
    <x v="2"/>
    <x v="30"/>
  </r>
  <r>
    <x v="0"/>
    <x v="0"/>
    <s v="USD"/>
    <n v="1315602163"/>
    <n v="1313010163"/>
    <b v="1"/>
    <n v="162"/>
    <b v="1"/>
    <n v="1.1300013888888889"/>
    <n v="50.222283950617282"/>
    <x v="2"/>
    <x v="30"/>
  </r>
  <r>
    <x v="0"/>
    <x v="0"/>
    <s v="USD"/>
    <n v="1362863299"/>
    <n v="1360271299"/>
    <b v="1"/>
    <n v="479"/>
    <b v="1"/>
    <n v="9.2154220000000002"/>
    <n v="192.38876826722338"/>
    <x v="2"/>
    <x v="30"/>
  </r>
  <r>
    <x v="0"/>
    <x v="0"/>
    <s v="USD"/>
    <n v="1332561600"/>
    <n v="1329873755"/>
    <b v="1"/>
    <n v="426"/>
    <b v="1"/>
    <n v="1.2510239999999999"/>
    <n v="73.416901408450698"/>
    <x v="2"/>
    <x v="30"/>
  </r>
  <r>
    <x v="0"/>
    <x v="17"/>
    <s v="EUR"/>
    <n v="1439455609"/>
    <n v="1436863609"/>
    <b v="1"/>
    <n v="450"/>
    <b v="1"/>
    <n v="1.0224343076923077"/>
    <n v="147.68495555555555"/>
    <x v="2"/>
    <x v="30"/>
  </r>
  <r>
    <x v="0"/>
    <x v="0"/>
    <s v="USD"/>
    <n v="1474563621"/>
    <n v="1471971621"/>
    <b v="1"/>
    <n v="1780"/>
    <b v="1"/>
    <n v="4.8490975000000001"/>
    <n v="108.96848314606741"/>
    <x v="2"/>
    <x v="30"/>
  </r>
  <r>
    <x v="0"/>
    <x v="0"/>
    <s v="USD"/>
    <n v="1400108640"/>
    <n v="1396923624"/>
    <b v="1"/>
    <n v="122"/>
    <b v="1"/>
    <n v="1.9233333333333333"/>
    <n v="23.647540983606557"/>
    <x v="2"/>
    <x v="30"/>
  </r>
  <r>
    <x v="0"/>
    <x v="0"/>
    <s v="USD"/>
    <n v="1411522897"/>
    <n v="1407634897"/>
    <b v="1"/>
    <n v="95"/>
    <b v="1"/>
    <n v="2.8109999999999999"/>
    <n v="147.94736842105263"/>
    <x v="2"/>
    <x v="30"/>
  </r>
  <r>
    <x v="0"/>
    <x v="0"/>
    <s v="USD"/>
    <n v="1465652372"/>
    <n v="1463060372"/>
    <b v="1"/>
    <n v="325"/>
    <b v="1"/>
    <n v="1.2513700000000001"/>
    <n v="385.03692307692307"/>
    <x v="2"/>
    <x v="30"/>
  </r>
  <r>
    <x v="0"/>
    <x v="0"/>
    <s v="USD"/>
    <n v="1434017153"/>
    <n v="1431425153"/>
    <b v="1"/>
    <n v="353"/>
    <b v="1"/>
    <n v="1.61459"/>
    <n v="457.39093484419266"/>
    <x v="2"/>
    <x v="30"/>
  </r>
  <r>
    <x v="0"/>
    <x v="0"/>
    <s v="USD"/>
    <n v="1344826800"/>
    <n v="1341875544"/>
    <b v="1"/>
    <n v="105"/>
    <b v="1"/>
    <n v="5.8535000000000004"/>
    <n v="222.99047619047619"/>
    <x v="2"/>
    <x v="30"/>
  </r>
  <r>
    <x v="0"/>
    <x v="12"/>
    <s v="EUR"/>
    <n v="1433996746"/>
    <n v="1431404746"/>
    <b v="1"/>
    <n v="729"/>
    <b v="1"/>
    <n v="2.0114999999999998"/>
    <n v="220.74074074074073"/>
    <x v="2"/>
    <x v="30"/>
  </r>
  <r>
    <x v="0"/>
    <x v="0"/>
    <s v="USD"/>
    <n v="1398052740"/>
    <n v="1394127585"/>
    <b v="1"/>
    <n v="454"/>
    <b v="1"/>
    <n v="1.3348307999999998"/>
    <n v="73.503898678414089"/>
    <x v="2"/>
    <x v="30"/>
  </r>
  <r>
    <x v="0"/>
    <x v="0"/>
    <s v="USD"/>
    <n v="1427740319"/>
    <n v="1423855919"/>
    <b v="1"/>
    <n v="539"/>
    <b v="1"/>
    <n v="1.2024900000000001"/>
    <n v="223.09647495361781"/>
    <x v="2"/>
    <x v="30"/>
  </r>
  <r>
    <x v="0"/>
    <x v="0"/>
    <s v="USD"/>
    <n v="1268690100"/>
    <n v="1265493806"/>
    <b v="1"/>
    <n v="79"/>
    <b v="1"/>
    <n v="1.2616666666666667"/>
    <n v="47.911392405063289"/>
    <x v="2"/>
    <x v="30"/>
  </r>
  <r>
    <x v="0"/>
    <x v="0"/>
    <s v="USD"/>
    <n v="1409099481"/>
    <n v="1406507481"/>
    <b v="1"/>
    <n v="94"/>
    <b v="1"/>
    <n v="3.6120000000000001"/>
    <n v="96.063829787234042"/>
    <x v="2"/>
    <x v="30"/>
  </r>
  <r>
    <x v="0"/>
    <x v="1"/>
    <s v="GBP"/>
    <n v="1354233296"/>
    <n v="1351641296"/>
    <b v="1"/>
    <n v="625"/>
    <b v="1"/>
    <n v="2.26239013671875"/>
    <n v="118.6144"/>
    <x v="2"/>
    <x v="30"/>
  </r>
  <r>
    <x v="0"/>
    <x v="9"/>
    <s v="EUR"/>
    <n v="1420765200"/>
    <n v="1417506853"/>
    <b v="1"/>
    <n v="508"/>
    <b v="1"/>
    <n v="1.2035"/>
    <n v="118.45472440944881"/>
    <x v="2"/>
    <x v="30"/>
  </r>
  <r>
    <x v="0"/>
    <x v="0"/>
    <s v="USD"/>
    <n v="1481778000"/>
    <n v="1479216874"/>
    <b v="1"/>
    <n v="531"/>
    <b v="1"/>
    <n v="3.0418799999999999"/>
    <n v="143.21468926553672"/>
    <x v="2"/>
    <x v="30"/>
  </r>
  <r>
    <x v="0"/>
    <x v="0"/>
    <s v="USD"/>
    <n v="1398477518"/>
    <n v="1395885518"/>
    <b v="1"/>
    <n v="158"/>
    <b v="1"/>
    <n v="1.7867599999999999"/>
    <n v="282.71518987341773"/>
    <x v="2"/>
    <x v="30"/>
  </r>
  <r>
    <x v="0"/>
    <x v="0"/>
    <s v="USD"/>
    <n v="1430981880"/>
    <n v="1426216033"/>
    <b v="1"/>
    <n v="508"/>
    <b v="1"/>
    <n v="3.868199871794872"/>
    <n v="593.93620078740162"/>
    <x v="2"/>
    <x v="30"/>
  </r>
  <r>
    <x v="0"/>
    <x v="0"/>
    <s v="USD"/>
    <n v="1450486800"/>
    <n v="1446562807"/>
    <b v="1"/>
    <n v="644"/>
    <b v="1"/>
    <n v="2.1103642500000004"/>
    <n v="262.15704968944101"/>
    <x v="2"/>
    <x v="30"/>
  </r>
  <r>
    <x v="0"/>
    <x v="0"/>
    <s v="USD"/>
    <n v="1399668319"/>
    <n v="1397076319"/>
    <b v="1"/>
    <n v="848"/>
    <b v="1"/>
    <n v="1.3166833333333334"/>
    <n v="46.580778301886795"/>
    <x v="2"/>
    <x v="30"/>
  </r>
  <r>
    <x v="0"/>
    <x v="0"/>
    <s v="USD"/>
    <n v="1388383353"/>
    <n v="1383195753"/>
    <b v="1"/>
    <n v="429"/>
    <b v="1"/>
    <n v="3.0047639999999998"/>
    <n v="70.041118881118877"/>
    <x v="2"/>
    <x v="30"/>
  </r>
  <r>
    <x v="0"/>
    <x v="1"/>
    <s v="GBP"/>
    <n v="1372701600"/>
    <n v="1369895421"/>
    <b v="1"/>
    <n v="204"/>
    <b v="1"/>
    <n v="4.2051249999999998"/>
    <n v="164.90686274509804"/>
    <x v="2"/>
    <x v="30"/>
  </r>
  <r>
    <x v="0"/>
    <x v="0"/>
    <s v="USD"/>
    <n v="1480568340"/>
    <n v="1477996325"/>
    <b v="1"/>
    <n v="379"/>
    <b v="1"/>
    <n v="1.362168"/>
    <n v="449.26385224274406"/>
    <x v="2"/>
    <x v="30"/>
  </r>
  <r>
    <x v="0"/>
    <x v="0"/>
    <s v="USD"/>
    <n v="1384557303"/>
    <n v="1383257703"/>
    <b v="1"/>
    <n v="271"/>
    <b v="1"/>
    <n v="2.4817133333333334"/>
    <n v="27.472841328413285"/>
    <x v="2"/>
    <x v="30"/>
  </r>
  <r>
    <x v="0"/>
    <x v="0"/>
    <s v="USD"/>
    <n v="1478785027"/>
    <n v="1476189427"/>
    <b v="0"/>
    <n v="120"/>
    <b v="1"/>
    <n v="1.8186315789473684"/>
    <n v="143.97499999999999"/>
    <x v="2"/>
    <x v="30"/>
  </r>
  <r>
    <x v="0"/>
    <x v="0"/>
    <s v="USD"/>
    <n v="1453481974"/>
    <n v="1448297974"/>
    <b v="0"/>
    <n v="140"/>
    <b v="1"/>
    <n v="1.2353000000000001"/>
    <n v="88.23571428571428"/>
    <x v="2"/>
    <x v="30"/>
  </r>
  <r>
    <x v="0"/>
    <x v="0"/>
    <s v="USD"/>
    <n v="1481432340"/>
    <n v="1476764077"/>
    <b v="0"/>
    <n v="193"/>
    <b v="1"/>
    <n v="5.0620938628158845"/>
    <n v="36.326424870466319"/>
    <x v="2"/>
    <x v="30"/>
  </r>
  <r>
    <x v="0"/>
    <x v="0"/>
    <s v="USD"/>
    <n v="1434212714"/>
    <n v="1431620714"/>
    <b v="0"/>
    <n v="180"/>
    <b v="1"/>
    <n v="1.0821333333333334"/>
    <n v="90.177777777777777"/>
    <x v="2"/>
    <x v="30"/>
  </r>
  <r>
    <x v="0"/>
    <x v="0"/>
    <s v="USD"/>
    <n v="1341799647"/>
    <n v="1339207647"/>
    <b v="0"/>
    <n v="263"/>
    <b v="1"/>
    <n v="8.1918387755102042"/>
    <n v="152.62361216730039"/>
    <x v="2"/>
    <x v="30"/>
  </r>
  <r>
    <x v="0"/>
    <x v="0"/>
    <s v="USD"/>
    <n v="1369282044"/>
    <n v="1366690044"/>
    <b v="0"/>
    <n v="217"/>
    <b v="1"/>
    <n v="1.2110000000000001"/>
    <n v="55.806451612903224"/>
    <x v="2"/>
    <x v="30"/>
  </r>
  <r>
    <x v="0"/>
    <x v="2"/>
    <s v="AUD"/>
    <n v="1429228800"/>
    <n v="1426714870"/>
    <b v="0"/>
    <n v="443"/>
    <b v="1"/>
    <n v="1.0299897959183673"/>
    <n v="227.85327313769753"/>
    <x v="2"/>
    <x v="30"/>
  </r>
  <r>
    <x v="0"/>
    <x v="0"/>
    <s v="USD"/>
    <n v="1369323491"/>
    <n v="1366731491"/>
    <b v="0"/>
    <n v="1373"/>
    <b v="1"/>
    <n v="1.4833229411764706"/>
    <n v="91.82989803350327"/>
    <x v="2"/>
    <x v="30"/>
  </r>
  <r>
    <x v="0"/>
    <x v="1"/>
    <s v="GBP"/>
    <n v="1386025140"/>
    <n v="1382963963"/>
    <b v="0"/>
    <n v="742"/>
    <b v="1"/>
    <n v="1.2019070000000001"/>
    <n v="80.991037735849048"/>
    <x v="2"/>
    <x v="30"/>
  </r>
  <r>
    <x v="0"/>
    <x v="0"/>
    <s v="USD"/>
    <n v="1433036578"/>
    <n v="1429580578"/>
    <b v="0"/>
    <n v="170"/>
    <b v="1"/>
    <n v="4.7327000000000004"/>
    <n v="278.39411764705881"/>
    <x v="2"/>
    <x v="30"/>
  </r>
  <r>
    <x v="0"/>
    <x v="0"/>
    <s v="USD"/>
    <n v="1388017937"/>
    <n v="1385425937"/>
    <b v="0"/>
    <n v="242"/>
    <b v="1"/>
    <n v="1.303625"/>
    <n v="43.095041322314053"/>
    <x v="2"/>
    <x v="30"/>
  </r>
  <r>
    <x v="0"/>
    <x v="0"/>
    <s v="USD"/>
    <n v="1455933653"/>
    <n v="1452045653"/>
    <b v="0"/>
    <n v="541"/>
    <b v="1"/>
    <n v="3.5304799999999998"/>
    <n v="326.29205175600737"/>
    <x v="2"/>
    <x v="30"/>
  </r>
  <r>
    <x v="0"/>
    <x v="0"/>
    <s v="USD"/>
    <n v="1448466551"/>
    <n v="1445870951"/>
    <b v="0"/>
    <n v="121"/>
    <b v="1"/>
    <n v="1.0102"/>
    <n v="41.743801652892564"/>
    <x v="2"/>
    <x v="30"/>
  </r>
  <r>
    <x v="0"/>
    <x v="1"/>
    <s v="GBP"/>
    <n v="1399033810"/>
    <n v="1396441810"/>
    <b v="0"/>
    <n v="621"/>
    <b v="1"/>
    <n v="1.1359142857142857"/>
    <n v="64.020933977455712"/>
    <x v="2"/>
    <x v="30"/>
  </r>
  <r>
    <x v="0"/>
    <x v="0"/>
    <s v="USD"/>
    <n v="1417579200"/>
    <n v="1415031043"/>
    <b v="0"/>
    <n v="101"/>
    <b v="1"/>
    <n v="1.6741666666666666"/>
    <n v="99.455445544554451"/>
    <x v="2"/>
    <x v="30"/>
  </r>
  <r>
    <x v="0"/>
    <x v="0"/>
    <s v="USD"/>
    <n v="1366222542"/>
    <n v="1363630542"/>
    <b v="0"/>
    <n v="554"/>
    <b v="1"/>
    <n v="1.5345200000000001"/>
    <n v="138.49458483754512"/>
    <x v="2"/>
    <x v="30"/>
  </r>
  <r>
    <x v="0"/>
    <x v="1"/>
    <s v="GBP"/>
    <n v="1456487532"/>
    <n v="1453895532"/>
    <b v="0"/>
    <n v="666"/>
    <b v="1"/>
    <n v="2.022322"/>
    <n v="45.547792792792798"/>
    <x v="2"/>
    <x v="30"/>
  </r>
  <r>
    <x v="0"/>
    <x v="1"/>
    <s v="GBP"/>
    <n v="1425326400"/>
    <n v="1421916830"/>
    <b v="0"/>
    <n v="410"/>
    <b v="1"/>
    <n v="1.6828125"/>
    <n v="10.507317073170732"/>
    <x v="2"/>
    <x v="30"/>
  </r>
  <r>
    <x v="0"/>
    <x v="0"/>
    <s v="USD"/>
    <n v="1454277540"/>
    <n v="1450880854"/>
    <b v="0"/>
    <n v="375"/>
    <b v="1"/>
    <n v="1.4345666666666668"/>
    <n v="114.76533333333333"/>
    <x v="2"/>
    <x v="30"/>
  </r>
  <r>
    <x v="0"/>
    <x v="0"/>
    <s v="USD"/>
    <n v="1406129150"/>
    <n v="1400945150"/>
    <b v="0"/>
    <n v="1364"/>
    <b v="1"/>
    <n v="1.964"/>
    <n v="35.997067448680355"/>
    <x v="2"/>
    <x v="30"/>
  </r>
  <r>
    <x v="0"/>
    <x v="0"/>
    <s v="USD"/>
    <n v="1483208454"/>
    <n v="1480616454"/>
    <b v="0"/>
    <n v="35"/>
    <b v="1"/>
    <n v="1.0791999999999999"/>
    <n v="154.17142857142858"/>
    <x v="2"/>
    <x v="30"/>
  </r>
  <r>
    <x v="0"/>
    <x v="8"/>
    <s v="DKK"/>
    <n v="1458807098"/>
    <n v="1456218698"/>
    <b v="0"/>
    <n v="203"/>
    <b v="1"/>
    <n v="1.14977"/>
    <n v="566.38916256157631"/>
    <x v="2"/>
    <x v="30"/>
  </r>
  <r>
    <x v="0"/>
    <x v="12"/>
    <s v="EUR"/>
    <n v="1463333701"/>
    <n v="1460482501"/>
    <b v="0"/>
    <n v="49"/>
    <b v="1"/>
    <n v="1.4804999999999999"/>
    <n v="120.85714285714286"/>
    <x v="2"/>
    <x v="30"/>
  </r>
  <r>
    <x v="0"/>
    <x v="0"/>
    <s v="USD"/>
    <n v="1370001600"/>
    <n v="1366879523"/>
    <b v="0"/>
    <n v="5812"/>
    <b v="1"/>
    <n v="1.9116676082790633"/>
    <n v="86.163845492085343"/>
    <x v="2"/>
    <x v="30"/>
  </r>
  <r>
    <x v="0"/>
    <x v="1"/>
    <s v="GBP"/>
    <n v="1387958429"/>
    <n v="1385366429"/>
    <b v="0"/>
    <n v="1556"/>
    <b v="1"/>
    <n v="1.99215125"/>
    <n v="51.212114395886893"/>
    <x v="2"/>
    <x v="30"/>
  </r>
  <r>
    <x v="0"/>
    <x v="0"/>
    <s v="USD"/>
    <n v="1408818683"/>
    <n v="1406226683"/>
    <b v="0"/>
    <n v="65"/>
    <b v="1"/>
    <n v="2.1859999999999999"/>
    <n v="67.261538461538464"/>
    <x v="2"/>
    <x v="30"/>
  </r>
  <r>
    <x v="0"/>
    <x v="1"/>
    <s v="GBP"/>
    <n v="1432499376"/>
    <n v="1429648176"/>
    <b v="0"/>
    <n v="10"/>
    <b v="1"/>
    <n v="1.2686868686868686"/>
    <n v="62.8"/>
    <x v="2"/>
    <x v="30"/>
  </r>
  <r>
    <x v="0"/>
    <x v="0"/>
    <s v="USD"/>
    <n v="1476994315"/>
    <n v="1474402315"/>
    <b v="0"/>
    <n v="76"/>
    <b v="1"/>
    <n v="1.0522388"/>
    <n v="346.13118421052633"/>
    <x v="2"/>
    <x v="30"/>
  </r>
  <r>
    <x v="0"/>
    <x v="0"/>
    <s v="USD"/>
    <n v="1451776791"/>
    <n v="1449098391"/>
    <b v="0"/>
    <n v="263"/>
    <b v="1"/>
    <n v="1.2840666000000001"/>
    <n v="244.11912547528519"/>
    <x v="2"/>
    <x v="30"/>
  </r>
  <r>
    <x v="0"/>
    <x v="12"/>
    <s v="EUR"/>
    <n v="1467128723"/>
    <n v="1464536723"/>
    <b v="0"/>
    <n v="1530"/>
    <b v="1"/>
    <n v="3.1732719999999999"/>
    <n v="259.25424836601309"/>
    <x v="2"/>
    <x v="30"/>
  </r>
  <r>
    <x v="0"/>
    <x v="0"/>
    <s v="USD"/>
    <n v="1475390484"/>
    <n v="1471502484"/>
    <b v="0"/>
    <n v="278"/>
    <b v="1"/>
    <n v="2.8073000000000001"/>
    <n v="201.96402877697841"/>
    <x v="2"/>
    <x v="30"/>
  </r>
  <r>
    <x v="0"/>
    <x v="0"/>
    <s v="USD"/>
    <n v="1462629432"/>
    <n v="1460037432"/>
    <b v="0"/>
    <n v="350"/>
    <b v="1"/>
    <n v="1.1073146853146854"/>
    <n v="226.20857142857142"/>
    <x v="2"/>
    <x v="30"/>
  </r>
  <r>
    <x v="0"/>
    <x v="0"/>
    <s v="USD"/>
    <n v="1431100918"/>
    <n v="1427212918"/>
    <b v="0"/>
    <n v="470"/>
    <b v="1"/>
    <n v="1.5260429999999998"/>
    <n v="324.69"/>
    <x v="2"/>
    <x v="30"/>
  </r>
  <r>
    <x v="0"/>
    <x v="0"/>
    <s v="USD"/>
    <n v="1462564182"/>
    <n v="1459972182"/>
    <b v="0"/>
    <n v="3"/>
    <b v="1"/>
    <n v="1.0249999999999999"/>
    <n v="205"/>
    <x v="2"/>
    <x v="30"/>
  </r>
  <r>
    <x v="0"/>
    <x v="0"/>
    <s v="USD"/>
    <n v="1374769288"/>
    <n v="1372177288"/>
    <b v="0"/>
    <n v="8200"/>
    <b v="1"/>
    <n v="16.783738373837384"/>
    <n v="20.465926829268295"/>
    <x v="2"/>
    <x v="30"/>
  </r>
  <r>
    <x v="0"/>
    <x v="1"/>
    <s v="GBP"/>
    <n v="1406149689"/>
    <n v="1402693689"/>
    <b v="0"/>
    <n v="8359"/>
    <b v="1"/>
    <n v="5.4334915642458101"/>
    <n v="116.35303146309367"/>
    <x v="2"/>
    <x v="30"/>
  </r>
  <r>
    <x v="0"/>
    <x v="0"/>
    <s v="USD"/>
    <n v="1433538000"/>
    <n v="1428541276"/>
    <b v="0"/>
    <n v="188"/>
    <b v="1"/>
    <n v="1.1550800000000001"/>
    <n v="307.20212765957444"/>
    <x v="2"/>
    <x v="30"/>
  </r>
  <r>
    <x v="0"/>
    <x v="3"/>
    <s v="EUR"/>
    <n v="1482085857"/>
    <n v="1479493857"/>
    <b v="0"/>
    <n v="48"/>
    <b v="1"/>
    <n v="1.3120499999999999"/>
    <n v="546.6875"/>
    <x v="2"/>
    <x v="30"/>
  </r>
  <r>
    <x v="0"/>
    <x v="1"/>
    <s v="GBP"/>
    <n v="1435258800"/>
    <n v="1432659793"/>
    <b v="0"/>
    <n v="607"/>
    <b v="1"/>
    <n v="2.8816999999999999"/>
    <n v="47.474464579901152"/>
    <x v="2"/>
    <x v="30"/>
  </r>
  <r>
    <x v="0"/>
    <x v="0"/>
    <s v="USD"/>
    <n v="1447286300"/>
    <n v="1444690700"/>
    <b v="0"/>
    <n v="50"/>
    <b v="1"/>
    <n v="5.0780000000000003"/>
    <n v="101.56"/>
    <x v="2"/>
    <x v="30"/>
  </r>
  <r>
    <x v="0"/>
    <x v="0"/>
    <s v="USD"/>
    <n v="1337144340"/>
    <n v="1333597555"/>
    <b v="0"/>
    <n v="55"/>
    <b v="1"/>
    <n v="1.1457142857142857"/>
    <n v="72.909090909090907"/>
    <x v="4"/>
    <x v="14"/>
  </r>
  <r>
    <x v="0"/>
    <x v="0"/>
    <s v="USD"/>
    <n v="1322106796"/>
    <n v="1316919196"/>
    <b v="0"/>
    <n v="38"/>
    <b v="1"/>
    <n v="1.1073333333333333"/>
    <n v="43.710526315789473"/>
    <x v="4"/>
    <x v="14"/>
  </r>
  <r>
    <x v="0"/>
    <x v="0"/>
    <s v="USD"/>
    <n v="1338830395"/>
    <n v="1336238395"/>
    <b v="0"/>
    <n v="25"/>
    <b v="1"/>
    <n v="1.1333333333333333"/>
    <n v="34"/>
    <x v="4"/>
    <x v="14"/>
  </r>
  <r>
    <x v="0"/>
    <x v="0"/>
    <s v="USD"/>
    <n v="1399186740"/>
    <n v="1396468782"/>
    <b v="0"/>
    <n v="46"/>
    <b v="1"/>
    <n v="1.0833333333333333"/>
    <n v="70.652173913043484"/>
    <x v="4"/>
    <x v="14"/>
  </r>
  <r>
    <x v="0"/>
    <x v="0"/>
    <s v="USD"/>
    <n v="1342382587"/>
    <n v="1339790587"/>
    <b v="0"/>
    <n v="83"/>
    <b v="1"/>
    <n v="1.2353333333333334"/>
    <n v="89.301204819277103"/>
    <x v="4"/>
    <x v="14"/>
  </r>
  <r>
    <x v="0"/>
    <x v="0"/>
    <s v="USD"/>
    <n v="1323838740"/>
    <n v="1321200332"/>
    <b v="0"/>
    <n v="35"/>
    <b v="1"/>
    <n v="1.0069999999999999"/>
    <n v="115.08571428571429"/>
    <x v="4"/>
    <x v="14"/>
  </r>
  <r>
    <x v="0"/>
    <x v="0"/>
    <s v="USD"/>
    <n v="1315457658"/>
    <n v="1312865658"/>
    <b v="0"/>
    <n v="25"/>
    <b v="1"/>
    <n v="1.0353333333333334"/>
    <n v="62.12"/>
    <x v="4"/>
    <x v="14"/>
  </r>
  <r>
    <x v="0"/>
    <x v="0"/>
    <s v="USD"/>
    <n v="1284177540"/>
    <n v="1281028152"/>
    <b v="0"/>
    <n v="75"/>
    <b v="1"/>
    <n v="1.1551066666666667"/>
    <n v="46.204266666666669"/>
    <x v="4"/>
    <x v="14"/>
  </r>
  <r>
    <x v="0"/>
    <x v="0"/>
    <s v="USD"/>
    <n v="1375408194"/>
    <n v="1372384194"/>
    <b v="0"/>
    <n v="62"/>
    <b v="1"/>
    <n v="1.2040040000000001"/>
    <n v="48.54854838709678"/>
    <x v="4"/>
    <x v="14"/>
  </r>
  <r>
    <x v="0"/>
    <x v="0"/>
    <s v="USD"/>
    <n v="1361696955"/>
    <n v="1359104955"/>
    <b v="0"/>
    <n v="160"/>
    <b v="1"/>
    <n v="1.1504037499999999"/>
    <n v="57.520187499999999"/>
    <x v="4"/>
    <x v="14"/>
  </r>
  <r>
    <x v="0"/>
    <x v="0"/>
    <s v="USD"/>
    <n v="1299009600"/>
    <n v="1294818278"/>
    <b v="0"/>
    <n v="246"/>
    <b v="1"/>
    <n v="1.2046777777777777"/>
    <n v="88.147154471544724"/>
    <x v="4"/>
    <x v="14"/>
  </r>
  <r>
    <x v="0"/>
    <x v="0"/>
    <s v="USD"/>
    <n v="1318006732"/>
    <n v="1312822732"/>
    <b v="0"/>
    <n v="55"/>
    <b v="1"/>
    <n v="1.0128333333333333"/>
    <n v="110.49090909090908"/>
    <x v="4"/>
    <x v="14"/>
  </r>
  <r>
    <x v="0"/>
    <x v="0"/>
    <s v="USD"/>
    <n v="1356211832"/>
    <n v="1351024232"/>
    <b v="0"/>
    <n v="23"/>
    <b v="1"/>
    <n v="1.0246666666666666"/>
    <n v="66.826086956521735"/>
    <x v="4"/>
    <x v="14"/>
  </r>
  <r>
    <x v="0"/>
    <x v="0"/>
    <s v="USD"/>
    <n v="1330916400"/>
    <n v="1327969730"/>
    <b v="0"/>
    <n v="72"/>
    <b v="1"/>
    <n v="1.2054285714285715"/>
    <n v="58.597222222222221"/>
    <x v="4"/>
    <x v="14"/>
  </r>
  <r>
    <x v="0"/>
    <x v="0"/>
    <s v="USD"/>
    <n v="1317576973"/>
    <n v="1312392973"/>
    <b v="0"/>
    <n v="22"/>
    <b v="1"/>
    <n v="1"/>
    <n v="113.63636363636364"/>
    <x v="4"/>
    <x v="14"/>
  </r>
  <r>
    <x v="0"/>
    <x v="0"/>
    <s v="USD"/>
    <n v="1351223940"/>
    <n v="1349892735"/>
    <b v="0"/>
    <n v="14"/>
    <b v="1"/>
    <n v="1.0166666666666666"/>
    <n v="43.571428571428569"/>
    <x v="4"/>
    <x v="14"/>
  </r>
  <r>
    <x v="0"/>
    <x v="0"/>
    <s v="USD"/>
    <n v="1322751735"/>
    <n v="1317564135"/>
    <b v="0"/>
    <n v="38"/>
    <b v="1"/>
    <n v="1"/>
    <n v="78.94736842105263"/>
    <x v="4"/>
    <x v="14"/>
  </r>
  <r>
    <x v="0"/>
    <x v="0"/>
    <s v="USD"/>
    <n v="1331174635"/>
    <n v="1328582635"/>
    <b v="0"/>
    <n v="32"/>
    <b v="1"/>
    <n v="1.0033333333333334"/>
    <n v="188.125"/>
    <x v="4"/>
    <x v="14"/>
  </r>
  <r>
    <x v="0"/>
    <x v="0"/>
    <s v="USD"/>
    <n v="1435808400"/>
    <n v="1434650084"/>
    <b v="0"/>
    <n v="63"/>
    <b v="1"/>
    <n v="1.3236666666666668"/>
    <n v="63.031746031746032"/>
    <x v="4"/>
    <x v="14"/>
  </r>
  <r>
    <x v="0"/>
    <x v="0"/>
    <s v="USD"/>
    <n v="1341028740"/>
    <n v="1339704141"/>
    <b v="0"/>
    <n v="27"/>
    <b v="1"/>
    <n v="1.3666666666666667"/>
    <n v="30.37037037037037"/>
    <x v="4"/>
    <x v="14"/>
  </r>
  <r>
    <x v="0"/>
    <x v="0"/>
    <s v="USD"/>
    <n v="1329104114"/>
    <n v="1323920114"/>
    <b v="0"/>
    <n v="44"/>
    <b v="1"/>
    <n v="1.1325000000000001"/>
    <n v="51.477272727272727"/>
    <x v="4"/>
    <x v="14"/>
  </r>
  <r>
    <x v="0"/>
    <x v="0"/>
    <s v="USD"/>
    <n v="1304628648"/>
    <n v="1302036648"/>
    <b v="0"/>
    <n v="38"/>
    <b v="1"/>
    <n v="1.36"/>
    <n v="35.789473684210527"/>
    <x v="4"/>
    <x v="14"/>
  </r>
  <r>
    <x v="0"/>
    <x v="0"/>
    <s v="USD"/>
    <n v="1352488027"/>
    <n v="1349892427"/>
    <b v="0"/>
    <n v="115"/>
    <b v="1"/>
    <n v="1.4612318374694613"/>
    <n v="98.817391304347822"/>
    <x v="4"/>
    <x v="14"/>
  </r>
  <r>
    <x v="0"/>
    <x v="0"/>
    <s v="USD"/>
    <n v="1369958400"/>
    <n v="1367286434"/>
    <b v="0"/>
    <n v="37"/>
    <b v="1"/>
    <n v="1.2949999999999999"/>
    <n v="28"/>
    <x v="4"/>
    <x v="14"/>
  </r>
  <r>
    <x v="0"/>
    <x v="0"/>
    <s v="USD"/>
    <n v="1416542400"/>
    <n v="1415472953"/>
    <b v="0"/>
    <n v="99"/>
    <b v="1"/>
    <n v="2.54"/>
    <n v="51.313131313131315"/>
    <x v="4"/>
    <x v="14"/>
  </r>
  <r>
    <x v="0"/>
    <x v="0"/>
    <s v="USD"/>
    <n v="1359176974"/>
    <n v="1356584974"/>
    <b v="0"/>
    <n v="44"/>
    <b v="1"/>
    <n v="1.0704545454545455"/>
    <n v="53.522727272727273"/>
    <x v="4"/>
    <x v="14"/>
  </r>
  <r>
    <x v="0"/>
    <x v="0"/>
    <s v="USD"/>
    <n v="1415815393"/>
    <n v="1413997393"/>
    <b v="0"/>
    <n v="58"/>
    <b v="1"/>
    <n v="1.0773299999999999"/>
    <n v="37.149310344827583"/>
    <x v="4"/>
    <x v="14"/>
  </r>
  <r>
    <x v="0"/>
    <x v="0"/>
    <s v="USD"/>
    <n v="1347249300"/>
    <n v="1344917580"/>
    <b v="0"/>
    <n v="191"/>
    <b v="1"/>
    <n v="1.0731250000000001"/>
    <n v="89.895287958115176"/>
    <x v="4"/>
    <x v="14"/>
  </r>
  <r>
    <x v="0"/>
    <x v="0"/>
    <s v="USD"/>
    <n v="1436115617"/>
    <n v="1433523617"/>
    <b v="0"/>
    <n v="40"/>
    <b v="1"/>
    <n v="1.06525"/>
    <n v="106.52500000000001"/>
    <x v="4"/>
    <x v="14"/>
  </r>
  <r>
    <x v="0"/>
    <x v="0"/>
    <s v="USD"/>
    <n v="1401253140"/>
    <n v="1398873969"/>
    <b v="0"/>
    <n v="38"/>
    <b v="1"/>
    <n v="1.0035000000000001"/>
    <n v="52.815789473684212"/>
    <x v="4"/>
    <x v="14"/>
  </r>
  <r>
    <x v="0"/>
    <x v="0"/>
    <s v="USD"/>
    <n v="1313370000"/>
    <n v="1307594625"/>
    <b v="0"/>
    <n v="39"/>
    <b v="1"/>
    <n v="1.0649999999999999"/>
    <n v="54.615384615384613"/>
    <x v="4"/>
    <x v="14"/>
  </r>
  <r>
    <x v="0"/>
    <x v="0"/>
    <s v="USD"/>
    <n v="1366064193"/>
    <n v="1364854593"/>
    <b v="0"/>
    <n v="11"/>
    <b v="1"/>
    <n v="1"/>
    <n v="27.272727272727273"/>
    <x v="4"/>
    <x v="14"/>
  </r>
  <r>
    <x v="0"/>
    <x v="0"/>
    <s v="USD"/>
    <n v="1411505176"/>
    <n v="1408481176"/>
    <b v="0"/>
    <n v="107"/>
    <b v="1"/>
    <n v="1.0485714285714285"/>
    <n v="68.598130841121488"/>
    <x v="4"/>
    <x v="14"/>
  </r>
  <r>
    <x v="0"/>
    <x v="0"/>
    <s v="USD"/>
    <n v="1291870740"/>
    <n v="1286480070"/>
    <b v="0"/>
    <n v="147"/>
    <b v="1"/>
    <n v="1.0469999999999999"/>
    <n v="35.612244897959187"/>
    <x v="4"/>
    <x v="14"/>
  </r>
  <r>
    <x v="0"/>
    <x v="0"/>
    <s v="USD"/>
    <n v="1298167001"/>
    <n v="1295575001"/>
    <b v="0"/>
    <n v="36"/>
    <b v="1"/>
    <n v="2.2566666666666668"/>
    <n v="94.027777777777771"/>
    <x v="4"/>
    <x v="14"/>
  </r>
  <r>
    <x v="0"/>
    <x v="0"/>
    <s v="USD"/>
    <n v="1349203203"/>
    <n v="1345056003"/>
    <b v="0"/>
    <n v="92"/>
    <b v="1"/>
    <n v="1.0090416666666666"/>
    <n v="526.45652173913038"/>
    <x v="4"/>
    <x v="14"/>
  </r>
  <r>
    <x v="0"/>
    <x v="0"/>
    <s v="USD"/>
    <n v="1445921940"/>
    <n v="1444699549"/>
    <b v="0"/>
    <n v="35"/>
    <b v="1"/>
    <n v="1.4775"/>
    <n v="50.657142857142858"/>
    <x v="4"/>
    <x v="14"/>
  </r>
  <r>
    <x v="0"/>
    <x v="0"/>
    <s v="USD"/>
    <n v="1311538136"/>
    <n v="1308946136"/>
    <b v="0"/>
    <n v="17"/>
    <b v="1"/>
    <n v="1.3461099999999999"/>
    <n v="79.182941176470578"/>
    <x v="4"/>
    <x v="14"/>
  </r>
  <r>
    <x v="0"/>
    <x v="0"/>
    <s v="USD"/>
    <n v="1345086445"/>
    <n v="1342494445"/>
    <b v="0"/>
    <n v="22"/>
    <b v="1"/>
    <n v="1.0075000000000001"/>
    <n v="91.590909090909093"/>
    <x v="4"/>
    <x v="14"/>
  </r>
  <r>
    <x v="0"/>
    <x v="0"/>
    <s v="USD"/>
    <n v="1388617736"/>
    <n v="1384384136"/>
    <b v="0"/>
    <n v="69"/>
    <b v="1"/>
    <n v="1.00880375"/>
    <n v="116.96275362318841"/>
    <x v="4"/>
    <x v="14"/>
  </r>
  <r>
    <x v="2"/>
    <x v="16"/>
    <s v="CHF"/>
    <n v="1484156948"/>
    <n v="1481564948"/>
    <b v="0"/>
    <n v="10"/>
    <b v="0"/>
    <n v="5.6800000000000002E-3"/>
    <n v="28.4"/>
    <x v="6"/>
    <x v="17"/>
  </r>
  <r>
    <x v="2"/>
    <x v="14"/>
    <s v="MXN"/>
    <n v="1483773169"/>
    <n v="1481181169"/>
    <b v="0"/>
    <n v="3"/>
    <b v="0"/>
    <n v="3.875E-3"/>
    <n v="103.33333333333333"/>
    <x v="6"/>
    <x v="17"/>
  </r>
  <r>
    <x v="2"/>
    <x v="0"/>
    <s v="USD"/>
    <n v="1268636340"/>
    <n v="1263982307"/>
    <b v="0"/>
    <n v="5"/>
    <b v="0"/>
    <n v="0.1"/>
    <n v="10"/>
    <x v="6"/>
    <x v="17"/>
  </r>
  <r>
    <x v="2"/>
    <x v="0"/>
    <s v="USD"/>
    <n v="1291093200"/>
    <n v="1286930435"/>
    <b v="0"/>
    <n v="5"/>
    <b v="0"/>
    <n v="0.10454545454545454"/>
    <n v="23"/>
    <x v="6"/>
    <x v="17"/>
  </r>
  <r>
    <x v="2"/>
    <x v="0"/>
    <s v="USD"/>
    <n v="1438734833"/>
    <n v="1436142833"/>
    <b v="0"/>
    <n v="27"/>
    <b v="0"/>
    <n v="1.4200000000000001E-2"/>
    <n v="31.555555555555557"/>
    <x v="6"/>
    <x v="17"/>
  </r>
  <r>
    <x v="2"/>
    <x v="0"/>
    <s v="USD"/>
    <n v="1418080887"/>
    <n v="1415488887"/>
    <b v="0"/>
    <n v="2"/>
    <b v="0"/>
    <n v="5.0000000000000001E-4"/>
    <n v="5"/>
    <x v="6"/>
    <x v="17"/>
  </r>
  <r>
    <x v="2"/>
    <x v="1"/>
    <s v="GBP"/>
    <n v="1426158463"/>
    <n v="1423570063"/>
    <b v="0"/>
    <n v="236"/>
    <b v="0"/>
    <n v="0.28842857142857142"/>
    <n v="34.220338983050844"/>
    <x v="6"/>
    <x v="17"/>
  </r>
  <r>
    <x v="2"/>
    <x v="5"/>
    <s v="CAD"/>
    <n v="1411324369"/>
    <n v="1406140369"/>
    <b v="0"/>
    <n v="1"/>
    <b v="0"/>
    <n v="1.6666666666666668E-3"/>
    <n v="25"/>
    <x v="6"/>
    <x v="17"/>
  </r>
  <r>
    <x v="2"/>
    <x v="0"/>
    <s v="USD"/>
    <n v="1457570100"/>
    <n v="1454978100"/>
    <b v="0"/>
    <n v="12"/>
    <b v="0"/>
    <n v="0.11799999999999999"/>
    <n v="19.666666666666668"/>
    <x v="6"/>
    <x v="17"/>
  </r>
  <r>
    <x v="2"/>
    <x v="0"/>
    <s v="USD"/>
    <n v="1408154663"/>
    <n v="1405130663"/>
    <b v="0"/>
    <n v="4"/>
    <b v="0"/>
    <n v="2.0238095238095236E-3"/>
    <n v="21.25"/>
    <x v="6"/>
    <x v="17"/>
  </r>
  <r>
    <x v="2"/>
    <x v="0"/>
    <s v="USD"/>
    <n v="1436677091"/>
    <n v="1434085091"/>
    <b v="0"/>
    <n v="3"/>
    <b v="0"/>
    <n v="0.05"/>
    <n v="8.3333333333333339"/>
    <x v="6"/>
    <x v="17"/>
  </r>
  <r>
    <x v="2"/>
    <x v="0"/>
    <s v="USD"/>
    <n v="1391427692"/>
    <n v="1388835692"/>
    <b v="0"/>
    <n v="99"/>
    <b v="0"/>
    <n v="2.1129899999999997E-2"/>
    <n v="21.34333333333333"/>
    <x v="6"/>
    <x v="17"/>
  </r>
  <r>
    <x v="2"/>
    <x v="0"/>
    <s v="USD"/>
    <n v="1303628340"/>
    <n v="1300328399"/>
    <b v="0"/>
    <n v="3"/>
    <b v="0"/>
    <n v="1.6E-2"/>
    <n v="5.333333333333333"/>
    <x v="6"/>
    <x v="17"/>
  </r>
  <r>
    <x v="2"/>
    <x v="0"/>
    <s v="USD"/>
    <n v="1367097391"/>
    <n v="1364505391"/>
    <b v="0"/>
    <n v="3"/>
    <b v="0"/>
    <n v="1.7333333333333333E-2"/>
    <n v="34.666666666666664"/>
    <x v="6"/>
    <x v="17"/>
  </r>
  <r>
    <x v="2"/>
    <x v="0"/>
    <s v="USD"/>
    <n v="1349392033"/>
    <n v="1346800033"/>
    <b v="0"/>
    <n v="22"/>
    <b v="0"/>
    <n v="9.5600000000000004E-2"/>
    <n v="21.727272727272727"/>
    <x v="6"/>
    <x v="17"/>
  </r>
  <r>
    <x v="2"/>
    <x v="0"/>
    <s v="USD"/>
    <n v="1382184786"/>
    <n v="1379592786"/>
    <b v="0"/>
    <n v="4"/>
    <b v="0"/>
    <n v="5.9612499999999998E-4"/>
    <n v="11.922499999999999"/>
    <x v="6"/>
    <x v="17"/>
  </r>
  <r>
    <x v="2"/>
    <x v="5"/>
    <s v="CAD"/>
    <n v="1417804229"/>
    <n v="1415212229"/>
    <b v="0"/>
    <n v="534"/>
    <b v="0"/>
    <n v="0.28405999999999998"/>
    <n v="26.59737827715356"/>
    <x v="6"/>
    <x v="17"/>
  </r>
  <r>
    <x v="2"/>
    <x v="1"/>
    <s v="GBP"/>
    <n v="1383959939"/>
    <n v="1381364339"/>
    <b v="0"/>
    <n v="12"/>
    <b v="0"/>
    <n v="0.128"/>
    <n v="10.666666666666666"/>
    <x v="6"/>
    <x v="17"/>
  </r>
  <r>
    <x v="2"/>
    <x v="0"/>
    <s v="USD"/>
    <n v="1478196008"/>
    <n v="1475604008"/>
    <b v="0"/>
    <n v="56"/>
    <b v="0"/>
    <n v="5.4199999999999998E-2"/>
    <n v="29.035714285714285"/>
    <x v="6"/>
    <x v="17"/>
  </r>
  <r>
    <x v="2"/>
    <x v="0"/>
    <s v="USD"/>
    <n v="1357934424"/>
    <n v="1355342424"/>
    <b v="0"/>
    <n v="11"/>
    <b v="0"/>
    <n v="1.1199999999999999E-3"/>
    <n v="50.909090909090907"/>
    <x v="6"/>
    <x v="17"/>
  </r>
  <r>
    <x v="2"/>
    <x v="0"/>
    <s v="USD"/>
    <n v="1415947159"/>
    <n v="1413351559"/>
    <b v="0"/>
    <n v="0"/>
    <b v="0"/>
    <n v="0"/>
    <n v="0"/>
    <x v="6"/>
    <x v="17"/>
  </r>
  <r>
    <x v="2"/>
    <x v="12"/>
    <s v="EUR"/>
    <n v="1451494210"/>
    <n v="1449075010"/>
    <b v="0"/>
    <n v="12"/>
    <b v="0"/>
    <n v="5.7238095238095241E-2"/>
    <n v="50.083333333333336"/>
    <x v="6"/>
    <x v="17"/>
  </r>
  <r>
    <x v="2"/>
    <x v="0"/>
    <s v="USD"/>
    <n v="1279738800"/>
    <n v="1275599812"/>
    <b v="0"/>
    <n v="5"/>
    <b v="0"/>
    <n v="0.1125"/>
    <n v="45"/>
    <x v="6"/>
    <x v="17"/>
  </r>
  <r>
    <x v="2"/>
    <x v="0"/>
    <s v="USD"/>
    <n v="1379164040"/>
    <n v="1376399240"/>
    <b v="0"/>
    <n v="24"/>
    <b v="0"/>
    <n v="1.7098591549295775E-2"/>
    <n v="25.291666666666668"/>
    <x v="6"/>
    <x v="17"/>
  </r>
  <r>
    <x v="2"/>
    <x v="0"/>
    <s v="USD"/>
    <n v="1385534514"/>
    <n v="1382938914"/>
    <b v="0"/>
    <n v="89"/>
    <b v="0"/>
    <n v="0.30433333333333334"/>
    <n v="51.292134831460672"/>
    <x v="6"/>
    <x v="17"/>
  </r>
  <r>
    <x v="2"/>
    <x v="0"/>
    <s v="USD"/>
    <n v="1455207510"/>
    <n v="1453997910"/>
    <b v="0"/>
    <n v="1"/>
    <b v="0"/>
    <n v="2.0000000000000001E-4"/>
    <n v="1"/>
    <x v="6"/>
    <x v="17"/>
  </r>
  <r>
    <x v="2"/>
    <x v="0"/>
    <s v="USD"/>
    <n v="1416125148"/>
    <n v="1413356748"/>
    <b v="0"/>
    <n v="55"/>
    <b v="0"/>
    <n v="6.9641025641025639E-3"/>
    <n v="49.381818181818183"/>
    <x v="6"/>
    <x v="17"/>
  </r>
  <r>
    <x v="2"/>
    <x v="1"/>
    <s v="GBP"/>
    <n v="1427992582"/>
    <n v="1425404182"/>
    <b v="0"/>
    <n v="2"/>
    <b v="0"/>
    <n v="0.02"/>
    <n v="1"/>
    <x v="6"/>
    <x v="17"/>
  </r>
  <r>
    <x v="2"/>
    <x v="0"/>
    <s v="USD"/>
    <n v="1280534400"/>
    <n v="1277512556"/>
    <b v="0"/>
    <n v="0"/>
    <b v="0"/>
    <n v="0"/>
    <n v="0"/>
    <x v="6"/>
    <x v="17"/>
  </r>
  <r>
    <x v="2"/>
    <x v="10"/>
    <s v="NOK"/>
    <n v="1468392599"/>
    <n v="1465800599"/>
    <b v="0"/>
    <n v="4"/>
    <b v="0"/>
    <n v="8.0999999999999996E-3"/>
    <n v="101.25"/>
    <x v="6"/>
    <x v="17"/>
  </r>
  <r>
    <x v="2"/>
    <x v="0"/>
    <s v="USD"/>
    <n v="1467231614"/>
    <n v="1464639614"/>
    <b v="0"/>
    <n v="6"/>
    <b v="0"/>
    <n v="2.6222222222222224E-3"/>
    <n v="19.666666666666668"/>
    <x v="6"/>
    <x v="17"/>
  </r>
  <r>
    <x v="2"/>
    <x v="0"/>
    <s v="USD"/>
    <n v="1394909909"/>
    <n v="1392321509"/>
    <b v="0"/>
    <n v="4"/>
    <b v="0"/>
    <n v="1.6666666666666668E-3"/>
    <n v="12.5"/>
    <x v="6"/>
    <x v="17"/>
  </r>
  <r>
    <x v="2"/>
    <x v="0"/>
    <s v="USD"/>
    <n v="1420876740"/>
    <n v="1417470718"/>
    <b v="0"/>
    <n v="4"/>
    <b v="0"/>
    <n v="9.1244548809124457E-5"/>
    <n v="8.5"/>
    <x v="6"/>
    <x v="17"/>
  </r>
  <r>
    <x v="2"/>
    <x v="0"/>
    <s v="USD"/>
    <n v="1390921827"/>
    <n v="1389193827"/>
    <b v="0"/>
    <n v="2"/>
    <b v="0"/>
    <n v="8.0000000000000002E-3"/>
    <n v="1"/>
    <x v="6"/>
    <x v="17"/>
  </r>
  <r>
    <x v="2"/>
    <x v="1"/>
    <s v="GBP"/>
    <n v="1459443385"/>
    <n v="1456854985"/>
    <b v="0"/>
    <n v="5"/>
    <b v="0"/>
    <n v="2.3E-2"/>
    <n v="23"/>
    <x v="6"/>
    <x v="17"/>
  </r>
  <r>
    <x v="2"/>
    <x v="0"/>
    <s v="USD"/>
    <n v="1379363406"/>
    <n v="1375475406"/>
    <b v="0"/>
    <n v="83"/>
    <b v="0"/>
    <n v="2.6660714285714284E-2"/>
    <n v="17.987951807228917"/>
    <x v="6"/>
    <x v="17"/>
  </r>
  <r>
    <x v="2"/>
    <x v="0"/>
    <s v="USD"/>
    <n v="1482479940"/>
    <n v="1479684783"/>
    <b v="0"/>
    <n v="57"/>
    <b v="0"/>
    <n v="0.28192"/>
    <n v="370.94736842105266"/>
    <x v="6"/>
    <x v="17"/>
  </r>
  <r>
    <x v="2"/>
    <x v="0"/>
    <s v="USD"/>
    <n v="1360009774"/>
    <n v="1356121774"/>
    <b v="0"/>
    <n v="311"/>
    <b v="0"/>
    <n v="6.5900366666666668E-2"/>
    <n v="63.569485530546629"/>
    <x v="6"/>
    <x v="17"/>
  </r>
  <r>
    <x v="2"/>
    <x v="0"/>
    <s v="USD"/>
    <n v="1310837574"/>
    <n v="1308245574"/>
    <b v="0"/>
    <n v="2"/>
    <b v="0"/>
    <n v="7.2222222222222219E-3"/>
    <n v="13"/>
    <x v="6"/>
    <x v="17"/>
  </r>
  <r>
    <x v="2"/>
    <x v="0"/>
    <s v="USD"/>
    <n v="1337447105"/>
    <n v="1334855105"/>
    <b v="0"/>
    <n v="16"/>
    <b v="0"/>
    <n v="8.5000000000000006E-3"/>
    <n v="5.3125"/>
    <x v="6"/>
    <x v="17"/>
  </r>
  <r>
    <x v="0"/>
    <x v="0"/>
    <s v="USD"/>
    <n v="1443040059"/>
    <n v="1440448059"/>
    <b v="0"/>
    <n v="13"/>
    <b v="1"/>
    <n v="1.1575"/>
    <n v="35.615384615384613"/>
    <x v="4"/>
    <x v="11"/>
  </r>
  <r>
    <x v="0"/>
    <x v="0"/>
    <s v="USD"/>
    <n v="1406226191"/>
    <n v="1403547791"/>
    <b v="0"/>
    <n v="58"/>
    <b v="1"/>
    <n v="1.1226666666666667"/>
    <n v="87.103448275862064"/>
    <x v="4"/>
    <x v="11"/>
  </r>
  <r>
    <x v="0"/>
    <x v="0"/>
    <s v="USD"/>
    <n v="1433735400"/>
    <n v="1429306520"/>
    <b v="0"/>
    <n v="44"/>
    <b v="1"/>
    <n v="1.3220000000000001"/>
    <n v="75.11363636363636"/>
    <x v="4"/>
    <x v="11"/>
  </r>
  <r>
    <x v="0"/>
    <x v="0"/>
    <s v="USD"/>
    <n v="1466827140"/>
    <n v="1464196414"/>
    <b v="0"/>
    <n v="83"/>
    <b v="1"/>
    <n v="1.0263636363636364"/>
    <n v="68.01204819277109"/>
    <x v="4"/>
    <x v="11"/>
  </r>
  <r>
    <x v="0"/>
    <x v="6"/>
    <s v="EUR"/>
    <n v="1460127635"/>
    <n v="1457539235"/>
    <b v="0"/>
    <n v="117"/>
    <b v="1"/>
    <n v="1.3864000000000001"/>
    <n v="29.623931623931625"/>
    <x v="4"/>
    <x v="11"/>
  </r>
  <r>
    <x v="0"/>
    <x v="0"/>
    <s v="USD"/>
    <n v="1417813618"/>
    <n v="1413922018"/>
    <b v="0"/>
    <n v="32"/>
    <b v="1"/>
    <n v="1.466"/>
    <n v="91.625"/>
    <x v="4"/>
    <x v="11"/>
  </r>
  <r>
    <x v="0"/>
    <x v="0"/>
    <s v="USD"/>
    <n v="1347672937"/>
    <n v="1346463337"/>
    <b v="0"/>
    <n v="8"/>
    <b v="1"/>
    <n v="1.2"/>
    <n v="22.5"/>
    <x v="4"/>
    <x v="11"/>
  </r>
  <r>
    <x v="0"/>
    <x v="0"/>
    <s v="USD"/>
    <n v="1486702800"/>
    <n v="1484058261"/>
    <b v="0"/>
    <n v="340"/>
    <b v="1"/>
    <n v="1.215816111111111"/>
    <n v="64.366735294117646"/>
    <x v="4"/>
    <x v="11"/>
  </r>
  <r>
    <x v="0"/>
    <x v="0"/>
    <s v="USD"/>
    <n v="1488473351"/>
    <n v="1488214151"/>
    <b v="0"/>
    <n v="7"/>
    <b v="1"/>
    <n v="1"/>
    <n v="21.857142857142858"/>
    <x v="4"/>
    <x v="11"/>
  </r>
  <r>
    <x v="0"/>
    <x v="0"/>
    <s v="USD"/>
    <n v="1440266422"/>
    <n v="1436810422"/>
    <b v="0"/>
    <n v="19"/>
    <b v="1"/>
    <n v="1.8085714285714285"/>
    <n v="33.315789473684212"/>
    <x v="4"/>
    <x v="11"/>
  </r>
  <r>
    <x v="0"/>
    <x v="0"/>
    <s v="USD"/>
    <n v="1434949200"/>
    <n v="1431903495"/>
    <b v="0"/>
    <n v="47"/>
    <b v="1"/>
    <n v="1.0607500000000001"/>
    <n v="90.276595744680847"/>
    <x v="4"/>
    <x v="11"/>
  </r>
  <r>
    <x v="0"/>
    <x v="0"/>
    <s v="USD"/>
    <n v="1429365320"/>
    <n v="1426773320"/>
    <b v="0"/>
    <n v="13"/>
    <b v="1"/>
    <n v="1"/>
    <n v="76.92307692307692"/>
    <x v="4"/>
    <x v="11"/>
  </r>
  <r>
    <x v="0"/>
    <x v="0"/>
    <s v="USD"/>
    <n v="1378785540"/>
    <n v="1376066243"/>
    <b v="0"/>
    <n v="90"/>
    <b v="1"/>
    <n v="1.2692857142857144"/>
    <n v="59.233333333333334"/>
    <x v="4"/>
    <x v="11"/>
  </r>
  <r>
    <x v="0"/>
    <x v="1"/>
    <s v="GBP"/>
    <n v="1462453307"/>
    <n v="1459861307"/>
    <b v="0"/>
    <n v="63"/>
    <b v="1"/>
    <n v="1.0297499999999999"/>
    <n v="65.38095238095238"/>
    <x v="4"/>
    <x v="11"/>
  </r>
  <r>
    <x v="0"/>
    <x v="0"/>
    <s v="USD"/>
    <n v="1469059986"/>
    <n v="1468455186"/>
    <b v="0"/>
    <n v="26"/>
    <b v="1"/>
    <n v="2.5"/>
    <n v="67.307692307692307"/>
    <x v="4"/>
    <x v="11"/>
  </r>
  <r>
    <x v="0"/>
    <x v="0"/>
    <s v="USD"/>
    <n v="1430579509"/>
    <n v="1427987509"/>
    <b v="0"/>
    <n v="71"/>
    <b v="1"/>
    <n v="1.2602"/>
    <n v="88.74647887323944"/>
    <x v="4"/>
    <x v="11"/>
  </r>
  <r>
    <x v="0"/>
    <x v="0"/>
    <s v="USD"/>
    <n v="1465192867"/>
    <n v="1463032867"/>
    <b v="0"/>
    <n v="38"/>
    <b v="1"/>
    <n v="1.0012000000000001"/>
    <n v="65.868421052631575"/>
    <x v="4"/>
    <x v="11"/>
  </r>
  <r>
    <x v="0"/>
    <x v="0"/>
    <s v="USD"/>
    <n v="1484752597"/>
    <n v="1482160597"/>
    <b v="0"/>
    <n v="859"/>
    <b v="1"/>
    <n v="1.3864000000000001"/>
    <n v="40.349243306169967"/>
    <x v="4"/>
    <x v="11"/>
  </r>
  <r>
    <x v="0"/>
    <x v="0"/>
    <s v="USD"/>
    <n v="1428725192"/>
    <n v="1426133192"/>
    <b v="0"/>
    <n v="21"/>
    <b v="1"/>
    <n v="1.6140000000000001"/>
    <n v="76.857142857142861"/>
    <x v="4"/>
    <x v="11"/>
  </r>
  <r>
    <x v="0"/>
    <x v="0"/>
    <s v="USD"/>
    <n v="1447434268"/>
    <n v="1443801868"/>
    <b v="0"/>
    <n v="78"/>
    <b v="1"/>
    <n v="1.071842"/>
    <n v="68.707820512820518"/>
    <x v="4"/>
    <x v="11"/>
  </r>
  <r>
    <x v="0"/>
    <x v="0"/>
    <s v="USD"/>
    <n v="1487635653"/>
    <n v="1486426053"/>
    <b v="0"/>
    <n v="53"/>
    <b v="1"/>
    <n v="1.5309999999999999"/>
    <n v="57.773584905660378"/>
    <x v="6"/>
    <x v="32"/>
  </r>
  <r>
    <x v="0"/>
    <x v="5"/>
    <s v="CAD"/>
    <n v="1412285825"/>
    <n v="1409261825"/>
    <b v="0"/>
    <n v="356"/>
    <b v="1"/>
    <n v="5.2416666666666663"/>
    <n v="44.171348314606739"/>
    <x v="6"/>
    <x v="32"/>
  </r>
  <r>
    <x v="0"/>
    <x v="0"/>
    <s v="USD"/>
    <n v="1486616400"/>
    <n v="1484037977"/>
    <b v="0"/>
    <n v="279"/>
    <b v="1"/>
    <n v="4.8927777777777779"/>
    <n v="31.566308243727597"/>
    <x v="6"/>
    <x v="32"/>
  </r>
  <r>
    <x v="0"/>
    <x v="0"/>
    <s v="USD"/>
    <n v="1453737600"/>
    <n v="1452530041"/>
    <b v="1"/>
    <n v="266"/>
    <b v="1"/>
    <n v="2.8473999999999999"/>
    <n v="107.04511278195488"/>
    <x v="6"/>
    <x v="32"/>
  </r>
  <r>
    <x v="0"/>
    <x v="1"/>
    <s v="GBP"/>
    <n v="1364286239"/>
    <n v="1360830239"/>
    <b v="0"/>
    <n v="623"/>
    <b v="1"/>
    <n v="18.569700000000001"/>
    <n v="149.03451043338683"/>
    <x v="6"/>
    <x v="32"/>
  </r>
  <r>
    <x v="0"/>
    <x v="0"/>
    <s v="USD"/>
    <n v="1473213600"/>
    <n v="1470062743"/>
    <b v="0"/>
    <n v="392"/>
    <b v="1"/>
    <n v="1.0967499999999999"/>
    <n v="55.956632653061227"/>
    <x v="6"/>
    <x v="32"/>
  </r>
  <r>
    <x v="0"/>
    <x v="0"/>
    <s v="USD"/>
    <n v="1428033540"/>
    <n v="1425531666"/>
    <b v="1"/>
    <n v="3562"/>
    <b v="1"/>
    <n v="10.146425000000001"/>
    <n v="56.970381807973048"/>
    <x v="6"/>
    <x v="32"/>
  </r>
  <r>
    <x v="0"/>
    <x v="2"/>
    <s v="AUD"/>
    <n v="1477414800"/>
    <n v="1474380241"/>
    <b v="0"/>
    <n v="514"/>
    <b v="1"/>
    <n v="4.1217692027666546"/>
    <n v="44.056420233463037"/>
    <x v="6"/>
    <x v="32"/>
  </r>
  <r>
    <x v="0"/>
    <x v="1"/>
    <s v="GBP"/>
    <n v="1461276000"/>
    <n v="1460055300"/>
    <b v="0"/>
    <n v="88"/>
    <b v="1"/>
    <n v="5.0324999999999998"/>
    <n v="68.625"/>
    <x v="6"/>
    <x v="32"/>
  </r>
  <r>
    <x v="0"/>
    <x v="0"/>
    <s v="USD"/>
    <n v="1458716340"/>
    <n v="1455721204"/>
    <b v="0"/>
    <n v="537"/>
    <b v="1"/>
    <n v="1.8461052631578947"/>
    <n v="65.318435754189949"/>
    <x v="6"/>
    <x v="32"/>
  </r>
  <r>
    <x v="0"/>
    <x v="1"/>
    <s v="GBP"/>
    <n v="1487102427"/>
    <n v="1486065627"/>
    <b v="0"/>
    <n v="25"/>
    <b v="1"/>
    <n v="1.1973333333333334"/>
    <n v="35.92"/>
    <x v="6"/>
    <x v="32"/>
  </r>
  <r>
    <x v="0"/>
    <x v="1"/>
    <s v="GBP"/>
    <n v="1481842800"/>
    <n v="1479414344"/>
    <b v="0"/>
    <n v="3238"/>
    <b v="1"/>
    <n v="10.812401666666668"/>
    <n v="40.070667078443485"/>
    <x v="6"/>
    <x v="32"/>
  </r>
  <r>
    <x v="0"/>
    <x v="0"/>
    <s v="USD"/>
    <n v="1479704340"/>
    <n v="1477043072"/>
    <b v="0"/>
    <n v="897"/>
    <b v="1"/>
    <n v="4.5237333333333334"/>
    <n v="75.647714604236342"/>
    <x v="6"/>
    <x v="32"/>
  </r>
  <r>
    <x v="0"/>
    <x v="0"/>
    <s v="USD"/>
    <n v="1459012290"/>
    <n v="1456423890"/>
    <b v="0"/>
    <n v="878"/>
    <b v="1"/>
    <n v="5.3737000000000004"/>
    <n v="61.203872437357631"/>
    <x v="6"/>
    <x v="32"/>
  </r>
  <r>
    <x v="0"/>
    <x v="0"/>
    <s v="USD"/>
    <n v="1439317900"/>
    <n v="1436725900"/>
    <b v="0"/>
    <n v="115"/>
    <b v="1"/>
    <n v="1.2032608695652174"/>
    <n v="48.130434782608695"/>
    <x v="6"/>
    <x v="32"/>
  </r>
  <r>
    <x v="0"/>
    <x v="0"/>
    <s v="USD"/>
    <n v="1480662000"/>
    <n v="1478000502"/>
    <b v="0"/>
    <n v="234"/>
    <b v="1"/>
    <n v="1.1383571428571428"/>
    <n v="68.106837606837601"/>
    <x v="6"/>
    <x v="32"/>
  </r>
  <r>
    <x v="0"/>
    <x v="0"/>
    <s v="USD"/>
    <n v="1425132059"/>
    <n v="1422540059"/>
    <b v="0"/>
    <n v="4330"/>
    <b v="1"/>
    <n v="9.5103109999999997"/>
    <n v="65.891300230946882"/>
    <x v="6"/>
    <x v="32"/>
  </r>
  <r>
    <x v="0"/>
    <x v="0"/>
    <s v="USD"/>
    <n v="1447507200"/>
    <n v="1444911600"/>
    <b v="0"/>
    <n v="651"/>
    <b v="1"/>
    <n v="1.3289249999999999"/>
    <n v="81.654377880184327"/>
    <x v="6"/>
    <x v="32"/>
  </r>
  <r>
    <x v="0"/>
    <x v="17"/>
    <s v="EUR"/>
    <n v="1444903198"/>
    <n v="1442311198"/>
    <b v="1"/>
    <n v="251"/>
    <b v="1"/>
    <n v="1.4697777777777778"/>
    <n v="52.701195219123505"/>
    <x v="6"/>
    <x v="32"/>
  </r>
  <r>
    <x v="0"/>
    <x v="1"/>
    <s v="GBP"/>
    <n v="1436151600"/>
    <n v="1433775668"/>
    <b v="0"/>
    <n v="263"/>
    <b v="1"/>
    <n v="5.4215"/>
    <n v="41.228136882129277"/>
    <x v="6"/>
    <x v="32"/>
  </r>
  <r>
    <x v="0"/>
    <x v="1"/>
    <s v="GBP"/>
    <n v="1358367565"/>
    <n v="1357157965"/>
    <b v="0"/>
    <n v="28"/>
    <b v="1"/>
    <n v="3.8271818181818182"/>
    <n v="15.035357142857142"/>
    <x v="4"/>
    <x v="15"/>
  </r>
  <r>
    <x v="0"/>
    <x v="0"/>
    <s v="USD"/>
    <n v="1351801368"/>
    <n v="1349209368"/>
    <b v="0"/>
    <n v="721"/>
    <b v="1"/>
    <n v="7.0418124999999998"/>
    <n v="39.066920943134534"/>
    <x v="4"/>
    <x v="15"/>
  </r>
  <r>
    <x v="0"/>
    <x v="5"/>
    <s v="CAD"/>
    <n v="1443127082"/>
    <n v="1440535082"/>
    <b v="0"/>
    <n v="50"/>
    <b v="1"/>
    <n v="1.0954999999999999"/>
    <n v="43.82"/>
    <x v="4"/>
    <x v="15"/>
  </r>
  <r>
    <x v="0"/>
    <x v="0"/>
    <s v="USD"/>
    <n v="1362814119"/>
    <n v="1360222119"/>
    <b v="0"/>
    <n v="73"/>
    <b v="1"/>
    <n v="1.3286666666666667"/>
    <n v="27.301369863013697"/>
    <x v="4"/>
    <x v="15"/>
  </r>
  <r>
    <x v="0"/>
    <x v="0"/>
    <s v="USD"/>
    <n v="1338579789"/>
    <n v="1335987789"/>
    <b v="0"/>
    <n v="27"/>
    <b v="1"/>
    <n v="1.52"/>
    <n v="42.222222222222221"/>
    <x v="4"/>
    <x v="15"/>
  </r>
  <r>
    <x v="0"/>
    <x v="0"/>
    <s v="USD"/>
    <n v="1334556624"/>
    <n v="1333001424"/>
    <b v="0"/>
    <n v="34"/>
    <b v="1"/>
    <n v="1.0272727272727273"/>
    <n v="33.235294117647058"/>
    <x v="4"/>
    <x v="15"/>
  </r>
  <r>
    <x v="0"/>
    <x v="0"/>
    <s v="USD"/>
    <n v="1384580373"/>
    <n v="1381984773"/>
    <b v="0"/>
    <n v="7"/>
    <b v="1"/>
    <n v="1"/>
    <n v="285.71428571428572"/>
    <x v="4"/>
    <x v="15"/>
  </r>
  <r>
    <x v="0"/>
    <x v="0"/>
    <s v="USD"/>
    <n v="1333771200"/>
    <n v="1328649026"/>
    <b v="0"/>
    <n v="24"/>
    <b v="1"/>
    <n v="1.016"/>
    <n v="42.333333333333336"/>
    <x v="4"/>
    <x v="15"/>
  </r>
  <r>
    <x v="0"/>
    <x v="1"/>
    <s v="GBP"/>
    <n v="1397516400"/>
    <n v="1396524644"/>
    <b v="0"/>
    <n v="15"/>
    <b v="1"/>
    <n v="1.508"/>
    <n v="50.266666666666666"/>
    <x v="4"/>
    <x v="15"/>
  </r>
  <r>
    <x v="0"/>
    <x v="0"/>
    <s v="USD"/>
    <n v="1334424960"/>
    <n v="1329442510"/>
    <b v="0"/>
    <n v="72"/>
    <b v="1"/>
    <n v="1.11425"/>
    <n v="61.902777777777779"/>
    <x v="4"/>
    <x v="15"/>
  </r>
  <r>
    <x v="0"/>
    <x v="0"/>
    <s v="USD"/>
    <n v="1397113140"/>
    <n v="1395168625"/>
    <b v="0"/>
    <n v="120"/>
    <b v="1"/>
    <n v="1.956"/>
    <n v="40.75"/>
    <x v="4"/>
    <x v="15"/>
  </r>
  <r>
    <x v="0"/>
    <x v="0"/>
    <s v="USD"/>
    <n v="1383526800"/>
    <n v="1380650177"/>
    <b v="0"/>
    <n v="123"/>
    <b v="1"/>
    <n v="1.1438333333333333"/>
    <n v="55.796747967479675"/>
    <x v="4"/>
    <x v="15"/>
  </r>
  <r>
    <x v="0"/>
    <x v="0"/>
    <s v="USD"/>
    <n v="1431719379"/>
    <n v="1429127379"/>
    <b v="0"/>
    <n v="1"/>
    <b v="1"/>
    <n v="2"/>
    <n v="10"/>
    <x v="4"/>
    <x v="15"/>
  </r>
  <r>
    <x v="0"/>
    <x v="0"/>
    <s v="USD"/>
    <n v="1391713248"/>
    <n v="1389121248"/>
    <b v="0"/>
    <n v="24"/>
    <b v="1"/>
    <n v="2.9250166666666666"/>
    <n v="73.125416666666666"/>
    <x v="4"/>
    <x v="15"/>
  </r>
  <r>
    <x v="0"/>
    <x v="0"/>
    <s v="USD"/>
    <n v="1331621940"/>
    <n v="1329671572"/>
    <b v="0"/>
    <n v="33"/>
    <b v="1"/>
    <n v="1.5636363636363637"/>
    <n v="26.060606060606062"/>
    <x v="4"/>
    <x v="15"/>
  </r>
  <r>
    <x v="0"/>
    <x v="0"/>
    <s v="USD"/>
    <n v="1437674545"/>
    <n v="1436464945"/>
    <b v="0"/>
    <n v="14"/>
    <b v="1"/>
    <n v="1.0566666666666666"/>
    <n v="22.642857142857142"/>
    <x v="4"/>
    <x v="15"/>
  </r>
  <r>
    <x v="0"/>
    <x v="0"/>
    <s v="USD"/>
    <n v="1446451200"/>
    <n v="1445539113"/>
    <b v="0"/>
    <n v="9"/>
    <b v="1"/>
    <n v="1.0119047619047619"/>
    <n v="47.222222222222221"/>
    <x v="4"/>
    <x v="15"/>
  </r>
  <r>
    <x v="0"/>
    <x v="0"/>
    <s v="USD"/>
    <n v="1346198400"/>
    <n v="1344281383"/>
    <b v="0"/>
    <n v="76"/>
    <b v="1"/>
    <n v="1.2283299999999999"/>
    <n v="32.324473684210524"/>
    <x v="4"/>
    <x v="15"/>
  </r>
  <r>
    <x v="0"/>
    <x v="0"/>
    <s v="USD"/>
    <n v="1440004512"/>
    <n v="1437412512"/>
    <b v="0"/>
    <n v="19"/>
    <b v="1"/>
    <n v="1.0149999999999999"/>
    <n v="53.421052631578945"/>
    <x v="4"/>
    <x v="15"/>
  </r>
  <r>
    <x v="0"/>
    <x v="0"/>
    <s v="USD"/>
    <n v="1374888436"/>
    <n v="1372296436"/>
    <b v="0"/>
    <n v="69"/>
    <b v="1"/>
    <n v="1.0114285714285713"/>
    <n v="51.304347826086953"/>
    <x v="4"/>
    <x v="15"/>
  </r>
  <r>
    <x v="0"/>
    <x v="0"/>
    <s v="USD"/>
    <n v="1461369600"/>
    <n v="1458748809"/>
    <b v="0"/>
    <n v="218"/>
    <b v="1"/>
    <n v="1.0811999999999999"/>
    <n v="37.197247706422019"/>
    <x v="6"/>
    <x v="32"/>
  </r>
  <r>
    <x v="0"/>
    <x v="0"/>
    <s v="USD"/>
    <n v="1327776847"/>
    <n v="1325184847"/>
    <b v="0"/>
    <n v="30"/>
    <b v="1"/>
    <n v="1.6259999999999999"/>
    <n v="27.1"/>
    <x v="6"/>
    <x v="32"/>
  </r>
  <r>
    <x v="0"/>
    <x v="5"/>
    <s v="CAD"/>
    <n v="1435418568"/>
    <n v="1432826568"/>
    <b v="0"/>
    <n v="100"/>
    <b v="1"/>
    <n v="1.0580000000000001"/>
    <n v="206.31"/>
    <x v="6"/>
    <x v="32"/>
  </r>
  <r>
    <x v="0"/>
    <x v="0"/>
    <s v="USD"/>
    <n v="1477767600"/>
    <n v="1475337675"/>
    <b v="0"/>
    <n v="296"/>
    <b v="1"/>
    <n v="2.4315000000000002"/>
    <n v="82.145270270270274"/>
    <x v="6"/>
    <x v="32"/>
  </r>
  <r>
    <x v="0"/>
    <x v="1"/>
    <s v="GBP"/>
    <n v="1411326015"/>
    <n v="1408734015"/>
    <b v="0"/>
    <n v="1204"/>
    <b v="1"/>
    <n v="9.4483338095238096"/>
    <n v="164.79651993355483"/>
    <x v="6"/>
    <x v="32"/>
  </r>
  <r>
    <x v="0"/>
    <x v="0"/>
    <s v="USD"/>
    <n v="1455253140"/>
    <n v="1452625822"/>
    <b v="0"/>
    <n v="321"/>
    <b v="1"/>
    <n v="1.0846283333333333"/>
    <n v="60.820280373831778"/>
    <x v="6"/>
    <x v="32"/>
  </r>
  <r>
    <x v="0"/>
    <x v="1"/>
    <s v="GBP"/>
    <n v="1384374155"/>
    <n v="1381778555"/>
    <b v="0"/>
    <n v="301"/>
    <b v="1"/>
    <n v="1.5737692307692308"/>
    <n v="67.970099667774093"/>
    <x v="6"/>
    <x v="32"/>
  </r>
  <r>
    <x v="0"/>
    <x v="12"/>
    <s v="EUR"/>
    <n v="1439707236"/>
    <n v="1437115236"/>
    <b v="0"/>
    <n v="144"/>
    <b v="1"/>
    <n v="11.744899999999999"/>
    <n v="81.561805555555551"/>
    <x v="6"/>
    <x v="32"/>
  </r>
  <r>
    <x v="0"/>
    <x v="0"/>
    <s v="USD"/>
    <n v="1378180800"/>
    <n v="1375113391"/>
    <b v="0"/>
    <n v="539"/>
    <b v="1"/>
    <n v="1.7104755366949576"/>
    <n v="25.42547309833024"/>
    <x v="6"/>
    <x v="32"/>
  </r>
  <r>
    <x v="0"/>
    <x v="0"/>
    <s v="USD"/>
    <n v="1398460127"/>
    <n v="1395868127"/>
    <b v="0"/>
    <n v="498"/>
    <b v="1"/>
    <n v="1.2595294117647058"/>
    <n v="21.497991967871485"/>
    <x v="6"/>
    <x v="32"/>
  </r>
  <r>
    <x v="0"/>
    <x v="0"/>
    <s v="USD"/>
    <n v="1372136400"/>
    <n v="1369864301"/>
    <b v="0"/>
    <n v="1113"/>
    <b v="1"/>
    <n v="12.121296000000001"/>
    <n v="27.226630727762803"/>
    <x v="6"/>
    <x v="32"/>
  </r>
  <r>
    <x v="0"/>
    <x v="0"/>
    <s v="USD"/>
    <n v="1405738800"/>
    <n v="1402945408"/>
    <b v="0"/>
    <n v="988"/>
    <b v="1"/>
    <n v="4.9580000000000002"/>
    <n v="25.091093117408906"/>
    <x v="6"/>
    <x v="32"/>
  </r>
  <r>
    <x v="0"/>
    <x v="1"/>
    <s v="GBP"/>
    <n v="1450051200"/>
    <n v="1448269539"/>
    <b v="0"/>
    <n v="391"/>
    <b v="1"/>
    <n v="3.3203999999999998"/>
    <n v="21.230179028132991"/>
    <x v="6"/>
    <x v="32"/>
  </r>
  <r>
    <x v="0"/>
    <x v="0"/>
    <s v="USD"/>
    <n v="1483645647"/>
    <n v="1481053647"/>
    <b v="0"/>
    <n v="28"/>
    <b v="1"/>
    <n v="11.65"/>
    <n v="41.607142857142854"/>
    <x v="6"/>
    <x v="32"/>
  </r>
  <r>
    <x v="0"/>
    <x v="5"/>
    <s v="CAD"/>
    <n v="1427585511"/>
    <n v="1424997111"/>
    <b v="0"/>
    <n v="147"/>
    <b v="1"/>
    <n v="1.5331538461538461"/>
    <n v="135.58503401360545"/>
    <x v="6"/>
    <x v="32"/>
  </r>
  <r>
    <x v="0"/>
    <x v="0"/>
    <s v="USD"/>
    <n v="1454338123"/>
    <n v="1451746123"/>
    <b v="0"/>
    <n v="680"/>
    <b v="1"/>
    <n v="5.3710714285714287"/>
    <n v="22.116176470588236"/>
    <x v="6"/>
    <x v="32"/>
  </r>
  <r>
    <x v="0"/>
    <x v="0"/>
    <s v="USD"/>
    <n v="1415779140"/>
    <n v="1412294683"/>
    <b v="0"/>
    <n v="983"/>
    <b v="1"/>
    <n v="3.5292777777777777"/>
    <n v="64.625635808748726"/>
    <x v="6"/>
    <x v="32"/>
  </r>
  <r>
    <x v="0"/>
    <x v="12"/>
    <s v="EUR"/>
    <n v="1489157716"/>
    <n v="1486565716"/>
    <b v="0"/>
    <n v="79"/>
    <b v="1"/>
    <n v="1.3740000000000001"/>
    <n v="69.569620253164558"/>
    <x v="6"/>
    <x v="32"/>
  </r>
  <r>
    <x v="0"/>
    <x v="0"/>
    <s v="USD"/>
    <n v="1385870520"/>
    <n v="1382742014"/>
    <b v="0"/>
    <n v="426"/>
    <b v="1"/>
    <n v="1.2802667999999999"/>
    <n v="75.133028169014082"/>
    <x v="6"/>
    <x v="32"/>
  </r>
  <r>
    <x v="0"/>
    <x v="0"/>
    <s v="USD"/>
    <n v="1461354544"/>
    <n v="1458762544"/>
    <b v="0"/>
    <n v="96"/>
    <b v="1"/>
    <n v="2.7067999999999999"/>
    <n v="140.97916666666666"/>
    <x v="6"/>
    <x v="32"/>
  </r>
  <r>
    <x v="0"/>
    <x v="1"/>
    <s v="GBP"/>
    <n v="1488484300"/>
    <n v="1485892300"/>
    <b v="0"/>
    <n v="163"/>
    <b v="1"/>
    <n v="8.0640000000000001"/>
    <n v="49.472392638036808"/>
    <x v="6"/>
    <x v="32"/>
  </r>
  <r>
    <x v="0"/>
    <x v="0"/>
    <s v="USD"/>
    <n v="1385521320"/>
    <n v="1382449733"/>
    <b v="0"/>
    <n v="2525"/>
    <b v="1"/>
    <n v="13.600976000000001"/>
    <n v="53.865251485148519"/>
    <x v="6"/>
    <x v="32"/>
  </r>
  <r>
    <x v="0"/>
    <x v="0"/>
    <s v="USD"/>
    <n v="1489374000"/>
    <n v="1488823290"/>
    <b v="0"/>
    <n v="2035"/>
    <b v="1"/>
    <n v="9302.5"/>
    <n v="4.5712530712530715"/>
    <x v="6"/>
    <x v="32"/>
  </r>
  <r>
    <x v="0"/>
    <x v="0"/>
    <s v="USD"/>
    <n v="1476649800"/>
    <n v="1475609946"/>
    <b v="0"/>
    <n v="290"/>
    <b v="1"/>
    <n v="3.7702"/>
    <n v="65.00344827586207"/>
    <x v="6"/>
    <x v="32"/>
  </r>
  <r>
    <x v="0"/>
    <x v="0"/>
    <s v="USD"/>
    <n v="1393005600"/>
    <n v="1390323617"/>
    <b v="0"/>
    <n v="1980"/>
    <b v="1"/>
    <n v="26.47025"/>
    <n v="53.475252525252522"/>
    <x v="6"/>
    <x v="32"/>
  </r>
  <r>
    <x v="0"/>
    <x v="1"/>
    <s v="GBP"/>
    <n v="1441393210"/>
    <n v="1438801210"/>
    <b v="0"/>
    <n v="57"/>
    <b v="1"/>
    <n v="1.0012000000000001"/>
    <n v="43.912280701754383"/>
    <x v="6"/>
    <x v="32"/>
  </r>
  <r>
    <x v="0"/>
    <x v="0"/>
    <s v="USD"/>
    <n v="1438185565"/>
    <n v="1436975965"/>
    <b v="0"/>
    <n v="380"/>
    <b v="1"/>
    <n v="1.0445405405405406"/>
    <n v="50.852631578947367"/>
    <x v="6"/>
    <x v="32"/>
  </r>
  <r>
    <x v="0"/>
    <x v="1"/>
    <s v="GBP"/>
    <n v="1481749278"/>
    <n v="1479157278"/>
    <b v="0"/>
    <n v="128"/>
    <b v="1"/>
    <n v="1.0721428571428571"/>
    <n v="58.6328125"/>
    <x v="6"/>
    <x v="32"/>
  </r>
  <r>
    <x v="0"/>
    <x v="0"/>
    <s v="USD"/>
    <n v="1364917965"/>
    <n v="1362329565"/>
    <b v="0"/>
    <n v="180"/>
    <b v="1"/>
    <n v="1.6877142857142857"/>
    <n v="32.81666666666667"/>
    <x v="6"/>
    <x v="32"/>
  </r>
  <r>
    <x v="0"/>
    <x v="0"/>
    <s v="USD"/>
    <n v="1480727273"/>
    <n v="1478131673"/>
    <b v="0"/>
    <n v="571"/>
    <b v="1"/>
    <n v="9.7511200000000002"/>
    <n v="426.93169877408059"/>
    <x v="6"/>
    <x v="32"/>
  </r>
  <r>
    <x v="0"/>
    <x v="0"/>
    <s v="USD"/>
    <n v="1408177077"/>
    <n v="1406362677"/>
    <b v="0"/>
    <n v="480"/>
    <b v="1"/>
    <n v="1.3444929411764706"/>
    <n v="23.808729166666669"/>
    <x v="6"/>
    <x v="32"/>
  </r>
  <r>
    <x v="0"/>
    <x v="3"/>
    <s v="EUR"/>
    <n v="1470469938"/>
    <n v="1469173938"/>
    <b v="0"/>
    <n v="249"/>
    <b v="1"/>
    <n v="2.722777777777778"/>
    <n v="98.413654618473899"/>
    <x v="6"/>
    <x v="32"/>
  </r>
  <r>
    <x v="0"/>
    <x v="0"/>
    <s v="USD"/>
    <n v="1447862947"/>
    <n v="1445267347"/>
    <b v="0"/>
    <n v="84"/>
    <b v="1"/>
    <n v="1.1268750000000001"/>
    <n v="107.32142857142857"/>
    <x v="6"/>
    <x v="32"/>
  </r>
  <r>
    <x v="0"/>
    <x v="0"/>
    <s v="USD"/>
    <n v="1485271968"/>
    <n v="1484667168"/>
    <b v="0"/>
    <n v="197"/>
    <b v="1"/>
    <n v="4.5979999999999999"/>
    <n v="11.67005076142132"/>
    <x v="6"/>
    <x v="32"/>
  </r>
  <r>
    <x v="0"/>
    <x v="0"/>
    <s v="USD"/>
    <n v="1462661451"/>
    <n v="1460069451"/>
    <b v="0"/>
    <n v="271"/>
    <b v="1"/>
    <n v="2.8665822784810127"/>
    <n v="41.782287822878232"/>
    <x v="6"/>
    <x v="32"/>
  </r>
  <r>
    <x v="0"/>
    <x v="1"/>
    <s v="GBP"/>
    <n v="1479811846"/>
    <n v="1478602246"/>
    <b v="0"/>
    <n v="50"/>
    <b v="1"/>
    <n v="2.2270833333333333"/>
    <n v="21.38"/>
    <x v="6"/>
    <x v="32"/>
  </r>
  <r>
    <x v="0"/>
    <x v="1"/>
    <s v="GBP"/>
    <n v="1466377200"/>
    <n v="1463351329"/>
    <b v="0"/>
    <n v="169"/>
    <b v="1"/>
    <n v="6.3613999999999997"/>
    <n v="94.103550295857985"/>
    <x v="6"/>
    <x v="32"/>
  </r>
  <r>
    <x v="0"/>
    <x v="0"/>
    <s v="USD"/>
    <n v="1434045687"/>
    <n v="1431453687"/>
    <b v="0"/>
    <n v="205"/>
    <b v="1"/>
    <n v="1.4650000000000001"/>
    <n v="15.721951219512196"/>
    <x v="6"/>
    <x v="32"/>
  </r>
  <r>
    <x v="0"/>
    <x v="1"/>
    <s v="GBP"/>
    <n v="1481224736"/>
    <n v="1480360736"/>
    <b v="0"/>
    <n v="206"/>
    <b v="1"/>
    <n v="18.670999999999999"/>
    <n v="90.635922330097088"/>
    <x v="6"/>
    <x v="32"/>
  </r>
  <r>
    <x v="0"/>
    <x v="0"/>
    <s v="USD"/>
    <n v="1395876250"/>
    <n v="1393287850"/>
    <b v="0"/>
    <n v="84"/>
    <b v="1"/>
    <n v="3.2692000000000001"/>
    <n v="97.297619047619051"/>
    <x v="6"/>
    <x v="32"/>
  </r>
  <r>
    <x v="0"/>
    <x v="2"/>
    <s v="AUD"/>
    <n v="1487093020"/>
    <n v="1485278620"/>
    <b v="0"/>
    <n v="210"/>
    <b v="1"/>
    <n v="7.7949999999999999"/>
    <n v="37.11904761904762"/>
    <x v="6"/>
    <x v="32"/>
  </r>
  <r>
    <x v="0"/>
    <x v="0"/>
    <s v="USD"/>
    <n v="1416268800"/>
    <n v="1413295358"/>
    <b v="0"/>
    <n v="181"/>
    <b v="1"/>
    <n v="1.5415151515151515"/>
    <n v="28.104972375690608"/>
    <x v="6"/>
    <x v="32"/>
  </r>
  <r>
    <x v="0"/>
    <x v="11"/>
    <s v="SEK"/>
    <n v="1422734313"/>
    <n v="1420919913"/>
    <b v="0"/>
    <n v="60"/>
    <b v="1"/>
    <n v="1.1554666666666666"/>
    <n v="144.43333333333334"/>
    <x v="6"/>
    <x v="32"/>
  </r>
  <r>
    <x v="0"/>
    <x v="0"/>
    <s v="USD"/>
    <n v="1463972400"/>
    <n v="1462543114"/>
    <b v="0"/>
    <n v="445"/>
    <b v="1"/>
    <n v="1.8003333333333333"/>
    <n v="24.274157303370785"/>
    <x v="6"/>
    <x v="32"/>
  </r>
  <r>
    <x v="0"/>
    <x v="1"/>
    <s v="GBP"/>
    <n v="1479846507"/>
    <n v="1479241707"/>
    <b v="0"/>
    <n v="17"/>
    <b v="1"/>
    <n v="2.9849999999999999"/>
    <n v="35.117647058823529"/>
    <x v="6"/>
    <x v="32"/>
  </r>
  <r>
    <x v="0"/>
    <x v="0"/>
    <s v="USD"/>
    <n v="1461722400"/>
    <n v="1460235592"/>
    <b v="0"/>
    <n v="194"/>
    <b v="1"/>
    <n v="3.2026666666666666"/>
    <n v="24.762886597938145"/>
    <x v="6"/>
    <x v="32"/>
  </r>
  <r>
    <x v="0"/>
    <x v="0"/>
    <s v="USD"/>
    <n v="1419123600"/>
    <n v="1416945297"/>
    <b v="0"/>
    <n v="404"/>
    <b v="1"/>
    <n v="3.80525"/>
    <n v="188.37871287128712"/>
    <x v="6"/>
    <x v="32"/>
  </r>
  <r>
    <x v="0"/>
    <x v="0"/>
    <s v="USD"/>
    <n v="1489283915"/>
    <n v="1486691915"/>
    <b v="0"/>
    <n v="194"/>
    <b v="1"/>
    <n v="1.026"/>
    <n v="148.08247422680412"/>
    <x v="6"/>
    <x v="32"/>
  </r>
  <r>
    <x v="0"/>
    <x v="0"/>
    <s v="USD"/>
    <n v="1488862800"/>
    <n v="1486745663"/>
    <b v="0"/>
    <n v="902"/>
    <b v="1"/>
    <n v="18.016400000000001"/>
    <n v="49.934589800443462"/>
    <x v="6"/>
    <x v="32"/>
  </r>
  <r>
    <x v="0"/>
    <x v="0"/>
    <s v="USD"/>
    <n v="1484085540"/>
    <n v="1482353513"/>
    <b v="0"/>
    <n v="1670"/>
    <b v="1"/>
    <n v="7.2024800000000004"/>
    <n v="107.82155688622754"/>
    <x v="6"/>
    <x v="32"/>
  </r>
  <r>
    <x v="0"/>
    <x v="0"/>
    <s v="USD"/>
    <n v="1481328004"/>
    <n v="1478736004"/>
    <b v="0"/>
    <n v="1328"/>
    <b v="1"/>
    <n v="2.8309000000000002"/>
    <n v="42.63403614457831"/>
    <x v="6"/>
    <x v="32"/>
  </r>
  <r>
    <x v="0"/>
    <x v="0"/>
    <s v="USD"/>
    <n v="1449506836"/>
    <n v="1446914836"/>
    <b v="0"/>
    <n v="944"/>
    <b v="1"/>
    <n v="13.566000000000001"/>
    <n v="14.370762711864407"/>
    <x v="6"/>
    <x v="32"/>
  </r>
  <r>
    <x v="0"/>
    <x v="5"/>
    <s v="CAD"/>
    <n v="1489320642"/>
    <n v="1487164242"/>
    <b v="0"/>
    <n v="147"/>
    <b v="1"/>
    <n v="2.2035999999999998"/>
    <n v="37.476190476190474"/>
    <x v="6"/>
    <x v="32"/>
  </r>
  <r>
    <x v="0"/>
    <x v="0"/>
    <s v="USD"/>
    <n v="1393156857"/>
    <n v="1390564857"/>
    <b v="0"/>
    <n v="99"/>
    <b v="1"/>
    <n v="1.196"/>
    <n v="30.202020202020201"/>
    <x v="6"/>
    <x v="32"/>
  </r>
  <r>
    <x v="0"/>
    <x v="1"/>
    <s v="GBP"/>
    <n v="1419259679"/>
    <n v="1416667679"/>
    <b v="0"/>
    <n v="79"/>
    <b v="1"/>
    <n v="4.0776923076923079"/>
    <n v="33.550632911392405"/>
    <x v="6"/>
    <x v="32"/>
  </r>
  <r>
    <x v="0"/>
    <x v="0"/>
    <s v="USD"/>
    <n v="1388936289"/>
    <n v="1386344289"/>
    <b v="0"/>
    <n v="75"/>
    <b v="1"/>
    <n v="1.0581826105905425"/>
    <n v="64.74666666666667"/>
    <x v="6"/>
    <x v="32"/>
  </r>
  <r>
    <x v="0"/>
    <x v="0"/>
    <s v="USD"/>
    <n v="1330359423"/>
    <n v="1327767423"/>
    <b v="0"/>
    <n v="207"/>
    <b v="1"/>
    <n v="1.4108235294117648"/>
    <n v="57.932367149758456"/>
    <x v="6"/>
    <x v="32"/>
  </r>
  <r>
    <x v="0"/>
    <x v="13"/>
    <s v="EUR"/>
    <n v="1451861940"/>
    <n v="1448902867"/>
    <b v="0"/>
    <n v="102"/>
    <b v="1"/>
    <n v="2.7069999999999999"/>
    <n v="53.078431372549019"/>
    <x v="6"/>
    <x v="32"/>
  </r>
  <r>
    <x v="0"/>
    <x v="0"/>
    <s v="USD"/>
    <n v="1423022400"/>
    <n v="1421436099"/>
    <b v="0"/>
    <n v="32"/>
    <b v="1"/>
    <n v="1.538"/>
    <n v="48.0625"/>
    <x v="6"/>
    <x v="32"/>
  </r>
  <r>
    <x v="0"/>
    <x v="0"/>
    <s v="USD"/>
    <n v="1442501991"/>
    <n v="1439909991"/>
    <b v="0"/>
    <n v="480"/>
    <b v="1"/>
    <n v="4.0357653061224488"/>
    <n v="82.396874999999994"/>
    <x v="6"/>
    <x v="32"/>
  </r>
  <r>
    <x v="0"/>
    <x v="0"/>
    <s v="USD"/>
    <n v="1311576600"/>
    <n v="1306219897"/>
    <b v="0"/>
    <n v="11"/>
    <b v="1"/>
    <n v="1.85"/>
    <n v="50.454545454545453"/>
    <x v="4"/>
    <x v="11"/>
  </r>
  <r>
    <x v="0"/>
    <x v="0"/>
    <s v="USD"/>
    <n v="1452744686"/>
    <n v="1447560686"/>
    <b v="0"/>
    <n v="12"/>
    <b v="1"/>
    <n v="1.8533333333333333"/>
    <n v="115.83333333333333"/>
    <x v="4"/>
    <x v="11"/>
  </r>
  <r>
    <x v="0"/>
    <x v="0"/>
    <s v="USD"/>
    <n v="1336528804"/>
    <n v="1331348404"/>
    <b v="0"/>
    <n v="48"/>
    <b v="1"/>
    <n v="1.0085533333333332"/>
    <n v="63.03458333333333"/>
    <x v="4"/>
    <x v="11"/>
  </r>
  <r>
    <x v="0"/>
    <x v="0"/>
    <s v="USD"/>
    <n v="1299902400"/>
    <n v="1297451245"/>
    <b v="0"/>
    <n v="59"/>
    <b v="1"/>
    <n v="1.0622116666666668"/>
    <n v="108.02152542372882"/>
    <x v="4"/>
    <x v="11"/>
  </r>
  <r>
    <x v="0"/>
    <x v="0"/>
    <s v="USD"/>
    <n v="1340944043"/>
    <n v="1338352043"/>
    <b v="0"/>
    <n v="79"/>
    <b v="1"/>
    <n v="1.2136666666666667"/>
    <n v="46.088607594936711"/>
    <x v="4"/>
    <x v="11"/>
  </r>
  <r>
    <x v="0"/>
    <x v="0"/>
    <s v="USD"/>
    <n v="1378439940"/>
    <n v="1376003254"/>
    <b v="0"/>
    <n v="14"/>
    <b v="1"/>
    <n v="1.0006666666666666"/>
    <n v="107.21428571428571"/>
    <x v="4"/>
    <x v="11"/>
  </r>
  <r>
    <x v="0"/>
    <x v="0"/>
    <s v="USD"/>
    <n v="1403539260"/>
    <n v="1401724860"/>
    <b v="0"/>
    <n v="106"/>
    <b v="1"/>
    <n v="1.1997755555555556"/>
    <n v="50.9338679245283"/>
    <x v="4"/>
    <x v="11"/>
  </r>
  <r>
    <x v="0"/>
    <x v="0"/>
    <s v="USD"/>
    <n v="1340733600"/>
    <n v="1339098689"/>
    <b v="0"/>
    <n v="25"/>
    <b v="1"/>
    <n v="1.0009999999999999"/>
    <n v="40.04"/>
    <x v="4"/>
    <x v="11"/>
  </r>
  <r>
    <x v="0"/>
    <x v="0"/>
    <s v="USD"/>
    <n v="1386372120"/>
    <n v="1382659060"/>
    <b v="0"/>
    <n v="25"/>
    <b v="1"/>
    <n v="1.0740000000000001"/>
    <n v="64.44"/>
    <x v="4"/>
    <x v="11"/>
  </r>
  <r>
    <x v="0"/>
    <x v="0"/>
    <s v="USD"/>
    <n v="1259686800"/>
    <n v="1252908330"/>
    <b v="0"/>
    <n v="29"/>
    <b v="1"/>
    <n v="1.0406666666666666"/>
    <n v="53.827586206896555"/>
    <x v="4"/>
    <x v="11"/>
  </r>
  <r>
    <x v="0"/>
    <x v="0"/>
    <s v="USD"/>
    <n v="1335153600"/>
    <n v="1332199618"/>
    <b v="0"/>
    <n v="43"/>
    <b v="1"/>
    <n v="1.728"/>
    <n v="100.46511627906976"/>
    <x v="4"/>
    <x v="11"/>
  </r>
  <r>
    <x v="0"/>
    <x v="0"/>
    <s v="USD"/>
    <n v="1334767476"/>
    <n v="1332175476"/>
    <b v="0"/>
    <n v="46"/>
    <b v="1"/>
    <n v="1.072505"/>
    <n v="46.630652173913049"/>
    <x v="4"/>
    <x v="11"/>
  </r>
  <r>
    <x v="0"/>
    <x v="0"/>
    <s v="USD"/>
    <n v="1348545540"/>
    <n v="1346345999"/>
    <b v="0"/>
    <n v="27"/>
    <b v="1"/>
    <n v="1.0823529411764705"/>
    <n v="34.074074074074076"/>
    <x v="4"/>
    <x v="11"/>
  </r>
  <r>
    <x v="0"/>
    <x v="0"/>
    <s v="USD"/>
    <n v="1358702480"/>
    <n v="1356110480"/>
    <b v="0"/>
    <n v="112"/>
    <b v="1"/>
    <n v="1.4608079999999999"/>
    <n v="65.214642857142863"/>
    <x v="4"/>
    <x v="11"/>
  </r>
  <r>
    <x v="0"/>
    <x v="0"/>
    <s v="USD"/>
    <n v="1359240856"/>
    <n v="1356648856"/>
    <b v="0"/>
    <n v="34"/>
    <b v="1"/>
    <n v="1.2524999999999999"/>
    <n v="44.205882352941174"/>
    <x v="4"/>
    <x v="11"/>
  </r>
  <r>
    <x v="0"/>
    <x v="0"/>
    <s v="USD"/>
    <n v="1330018426"/>
    <n v="1326994426"/>
    <b v="0"/>
    <n v="145"/>
    <b v="1"/>
    <n v="1.4907142857142857"/>
    <n v="71.965517241379317"/>
    <x v="4"/>
    <x v="11"/>
  </r>
  <r>
    <x v="0"/>
    <x v="0"/>
    <s v="USD"/>
    <n v="1331697540"/>
    <n v="1328749249"/>
    <b v="0"/>
    <n v="19"/>
    <b v="1"/>
    <n v="1.006"/>
    <n v="52.94736842105263"/>
    <x v="4"/>
    <x v="11"/>
  </r>
  <r>
    <x v="0"/>
    <x v="0"/>
    <s v="USD"/>
    <n v="1395861033"/>
    <n v="1393272633"/>
    <b v="0"/>
    <n v="288"/>
    <b v="1"/>
    <n v="1.0507333333333333"/>
    <n v="109.45138888888889"/>
    <x v="4"/>
    <x v="11"/>
  </r>
  <r>
    <x v="0"/>
    <x v="0"/>
    <s v="USD"/>
    <n v="1296953209"/>
    <n v="1295657209"/>
    <b v="0"/>
    <n v="14"/>
    <b v="1"/>
    <n v="3.5016666666666665"/>
    <n v="75.035714285714292"/>
    <x v="4"/>
    <x v="11"/>
  </r>
  <r>
    <x v="0"/>
    <x v="0"/>
    <s v="USD"/>
    <n v="1340904416"/>
    <n v="1339694816"/>
    <b v="0"/>
    <n v="7"/>
    <b v="1"/>
    <n v="1.0125"/>
    <n v="115.71428571428571"/>
    <x v="4"/>
    <x v="11"/>
  </r>
  <r>
    <x v="0"/>
    <x v="0"/>
    <s v="USD"/>
    <n v="1371785496"/>
    <n v="1369193496"/>
    <b v="1"/>
    <n v="211"/>
    <b v="1"/>
    <n v="1.336044"/>
    <n v="31.659810426540286"/>
    <x v="4"/>
    <x v="14"/>
  </r>
  <r>
    <x v="0"/>
    <x v="0"/>
    <s v="USD"/>
    <n v="1388473200"/>
    <n v="1385585434"/>
    <b v="1"/>
    <n v="85"/>
    <b v="1"/>
    <n v="1.7065217391304348"/>
    <n v="46.176470588235297"/>
    <x v="4"/>
    <x v="14"/>
  </r>
  <r>
    <x v="0"/>
    <x v="0"/>
    <s v="USD"/>
    <n v="1323747596"/>
    <n v="1320287996"/>
    <b v="1"/>
    <n v="103"/>
    <b v="1"/>
    <n v="1.0935829457364341"/>
    <n v="68.481650485436887"/>
    <x v="4"/>
    <x v="14"/>
  </r>
  <r>
    <x v="0"/>
    <x v="0"/>
    <s v="USD"/>
    <n v="1293857940"/>
    <n v="1290281691"/>
    <b v="1"/>
    <n v="113"/>
    <b v="1"/>
    <n v="1.0070033333333335"/>
    <n v="53.469203539823013"/>
    <x v="4"/>
    <x v="14"/>
  </r>
  <r>
    <x v="0"/>
    <x v="0"/>
    <s v="USD"/>
    <n v="1407520800"/>
    <n v="1405356072"/>
    <b v="1"/>
    <n v="167"/>
    <b v="1"/>
    <n v="1.0122777777777778"/>
    <n v="109.10778443113773"/>
    <x v="4"/>
    <x v="14"/>
  </r>
  <r>
    <x v="0"/>
    <x v="0"/>
    <s v="USD"/>
    <n v="1331352129"/>
    <n v="1328760129"/>
    <b v="1"/>
    <n v="73"/>
    <b v="1"/>
    <n v="1.0675857142857144"/>
    <n v="51.185616438356163"/>
    <x v="4"/>
    <x v="14"/>
  </r>
  <r>
    <x v="0"/>
    <x v="0"/>
    <s v="USD"/>
    <n v="1336245328"/>
    <n v="1333653333"/>
    <b v="1"/>
    <n v="75"/>
    <b v="1"/>
    <n v="1.0665777537961894"/>
    <n v="27.936800000000002"/>
    <x v="4"/>
    <x v="14"/>
  </r>
  <r>
    <x v="0"/>
    <x v="0"/>
    <s v="USD"/>
    <n v="1409274000"/>
    <n v="1406847996"/>
    <b v="1"/>
    <n v="614"/>
    <b v="1"/>
    <n v="1.0130622"/>
    <n v="82.496921824104234"/>
    <x v="4"/>
    <x v="14"/>
  </r>
  <r>
    <x v="0"/>
    <x v="0"/>
    <s v="USD"/>
    <n v="1362872537"/>
    <n v="1359848537"/>
    <b v="1"/>
    <n v="107"/>
    <b v="1"/>
    <n v="1.0667450000000001"/>
    <n v="59.817476635514019"/>
    <x v="4"/>
    <x v="14"/>
  </r>
  <r>
    <x v="0"/>
    <x v="0"/>
    <s v="USD"/>
    <n v="1363889015"/>
    <n v="1361300615"/>
    <b v="1"/>
    <n v="1224"/>
    <b v="1"/>
    <n v="4.288397837837838"/>
    <n v="64.816470588235291"/>
    <x v="4"/>
    <x v="14"/>
  </r>
  <r>
    <x v="0"/>
    <x v="0"/>
    <s v="USD"/>
    <n v="1399421189"/>
    <n v="1396829189"/>
    <b v="1"/>
    <n v="104"/>
    <b v="1"/>
    <n v="1.0411111111111111"/>
    <n v="90.09615384615384"/>
    <x v="4"/>
    <x v="14"/>
  </r>
  <r>
    <x v="0"/>
    <x v="0"/>
    <s v="USD"/>
    <n v="1397862000"/>
    <n v="1395155478"/>
    <b v="1"/>
    <n v="79"/>
    <b v="1"/>
    <n v="1.0786666666666667"/>
    <n v="40.962025316455694"/>
    <x v="4"/>
    <x v="14"/>
  </r>
  <r>
    <x v="0"/>
    <x v="0"/>
    <s v="USD"/>
    <n v="1336086026"/>
    <n v="1333494026"/>
    <b v="1"/>
    <n v="157"/>
    <b v="1"/>
    <n v="1.7584040000000001"/>
    <n v="56.000127388535034"/>
    <x v="4"/>
    <x v="14"/>
  </r>
  <r>
    <x v="0"/>
    <x v="0"/>
    <s v="USD"/>
    <n v="1339074857"/>
    <n v="1336482857"/>
    <b v="1"/>
    <n v="50"/>
    <b v="1"/>
    <n v="1.5697000000000001"/>
    <n v="37.672800000000002"/>
    <x v="4"/>
    <x v="14"/>
  </r>
  <r>
    <x v="0"/>
    <x v="0"/>
    <s v="USD"/>
    <n v="1336238743"/>
    <n v="1333646743"/>
    <b v="1"/>
    <n v="64"/>
    <b v="1"/>
    <n v="1.026"/>
    <n v="40.078125"/>
    <x v="4"/>
    <x v="14"/>
  </r>
  <r>
    <x v="0"/>
    <x v="0"/>
    <s v="USD"/>
    <n v="1260383040"/>
    <n v="1253726650"/>
    <b v="1"/>
    <n v="200"/>
    <b v="1"/>
    <n v="1.0404266666666666"/>
    <n v="78.031999999999996"/>
    <x v="4"/>
    <x v="14"/>
  </r>
  <r>
    <x v="0"/>
    <x v="0"/>
    <s v="USD"/>
    <n v="1266210000"/>
    <n v="1263474049"/>
    <b v="1"/>
    <n v="22"/>
    <b v="1"/>
    <n v="1.04"/>
    <n v="18.90909090909091"/>
    <x v="4"/>
    <x v="14"/>
  </r>
  <r>
    <x v="0"/>
    <x v="0"/>
    <s v="USD"/>
    <n v="1253937540"/>
    <n v="1251214014"/>
    <b v="1"/>
    <n v="163"/>
    <b v="1"/>
    <n v="1.2105999999999999"/>
    <n v="37.134969325153371"/>
    <x v="4"/>
    <x v="14"/>
  </r>
  <r>
    <x v="0"/>
    <x v="0"/>
    <s v="USD"/>
    <n v="1387072685"/>
    <n v="1384480685"/>
    <b v="1"/>
    <n v="77"/>
    <b v="1"/>
    <n v="1.077"/>
    <n v="41.961038961038959"/>
    <x v="4"/>
    <x v="14"/>
  </r>
  <r>
    <x v="0"/>
    <x v="0"/>
    <s v="USD"/>
    <n v="1396463800"/>
    <n v="1393443400"/>
    <b v="1"/>
    <n v="89"/>
    <b v="1"/>
    <n v="1.0866"/>
    <n v="61.044943820224717"/>
    <x v="4"/>
    <x v="14"/>
  </r>
  <r>
    <x v="3"/>
    <x v="15"/>
    <s v="EUR"/>
    <n v="1491282901"/>
    <n v="1488694501"/>
    <b v="0"/>
    <n v="64"/>
    <b v="0"/>
    <n v="0.39120962394619685"/>
    <n v="64.53125"/>
    <x v="7"/>
    <x v="33"/>
  </r>
  <r>
    <x v="3"/>
    <x v="0"/>
    <s v="USD"/>
    <n v="1491769769"/>
    <n v="1489181369"/>
    <b v="0"/>
    <n v="4"/>
    <b v="0"/>
    <n v="3.1481481481481478E-2"/>
    <n v="21.25"/>
    <x v="7"/>
    <x v="33"/>
  </r>
  <r>
    <x v="3"/>
    <x v="0"/>
    <s v="USD"/>
    <n v="1490033247"/>
    <n v="1489428447"/>
    <b v="0"/>
    <n v="4"/>
    <b v="0"/>
    <n v="0.48"/>
    <n v="30"/>
    <x v="7"/>
    <x v="33"/>
  </r>
  <r>
    <x v="3"/>
    <x v="1"/>
    <s v="GBP"/>
    <n v="1490559285"/>
    <n v="1487970885"/>
    <b v="0"/>
    <n v="61"/>
    <b v="0"/>
    <n v="0.20733333333333334"/>
    <n v="25.491803278688526"/>
    <x v="7"/>
    <x v="33"/>
  </r>
  <r>
    <x v="3"/>
    <x v="0"/>
    <s v="USD"/>
    <n v="1490830331"/>
    <n v="1488241931"/>
    <b v="0"/>
    <n v="7"/>
    <b v="0"/>
    <n v="0.08"/>
    <n v="11.428571428571429"/>
    <x v="7"/>
    <x v="33"/>
  </r>
  <r>
    <x v="3"/>
    <x v="0"/>
    <s v="USD"/>
    <n v="1493571600"/>
    <n v="1489106948"/>
    <b v="0"/>
    <n v="1"/>
    <b v="0"/>
    <n v="7.1999999999999998E-3"/>
    <n v="108"/>
    <x v="7"/>
    <x v="33"/>
  </r>
  <r>
    <x v="0"/>
    <x v="0"/>
    <s v="USD"/>
    <n v="1409090440"/>
    <n v="1406066440"/>
    <b v="1"/>
    <n v="3355"/>
    <b v="1"/>
    <n v="5.2609431428571432"/>
    <n v="54.883162444113267"/>
    <x v="7"/>
    <x v="33"/>
  </r>
  <r>
    <x v="0"/>
    <x v="0"/>
    <s v="USD"/>
    <n v="1434307537"/>
    <n v="1431715537"/>
    <b v="1"/>
    <n v="537"/>
    <b v="1"/>
    <n v="2.5445000000000002"/>
    <n v="47.383612662942269"/>
    <x v="7"/>
    <x v="33"/>
  </r>
  <r>
    <x v="0"/>
    <x v="0"/>
    <s v="USD"/>
    <n v="1405609146"/>
    <n v="1403017146"/>
    <b v="1"/>
    <n v="125"/>
    <b v="1"/>
    <n v="1.0591999999999999"/>
    <n v="211.84"/>
    <x v="7"/>
    <x v="33"/>
  </r>
  <r>
    <x v="0"/>
    <x v="0"/>
    <s v="USD"/>
    <n v="1451001600"/>
    <n v="1448400943"/>
    <b v="1"/>
    <n v="163"/>
    <b v="1"/>
    <n v="1.0242285714285715"/>
    <n v="219.92638036809817"/>
    <x v="7"/>
    <x v="33"/>
  </r>
  <r>
    <x v="0"/>
    <x v="0"/>
    <s v="USD"/>
    <n v="1408320490"/>
    <n v="1405728490"/>
    <b v="1"/>
    <n v="283"/>
    <b v="1"/>
    <n v="1.4431375"/>
    <n v="40.795406360424032"/>
    <x v="7"/>
    <x v="33"/>
  </r>
  <r>
    <x v="0"/>
    <x v="0"/>
    <s v="USD"/>
    <n v="1423235071"/>
    <n v="1420643071"/>
    <b v="1"/>
    <n v="352"/>
    <b v="1"/>
    <n v="1.06308"/>
    <n v="75.502840909090907"/>
    <x v="7"/>
    <x v="33"/>
  </r>
  <r>
    <x v="0"/>
    <x v="0"/>
    <s v="USD"/>
    <n v="1401385800"/>
    <n v="1399563390"/>
    <b v="1"/>
    <n v="94"/>
    <b v="1"/>
    <n v="2.1216666666666666"/>
    <n v="13.542553191489361"/>
    <x v="7"/>
    <x v="33"/>
  </r>
  <r>
    <x v="0"/>
    <x v="0"/>
    <s v="USD"/>
    <n v="1415208840"/>
    <n v="1412611498"/>
    <b v="1"/>
    <n v="67"/>
    <b v="1"/>
    <n v="1.0195000000000001"/>
    <n v="60.865671641791046"/>
    <x v="7"/>
    <x v="33"/>
  </r>
  <r>
    <x v="0"/>
    <x v="0"/>
    <s v="USD"/>
    <n v="1402494243"/>
    <n v="1399902243"/>
    <b v="1"/>
    <n v="221"/>
    <b v="1"/>
    <n v="1.0227200000000001"/>
    <n v="115.69230769230769"/>
    <x v="7"/>
    <x v="33"/>
  </r>
  <r>
    <x v="0"/>
    <x v="0"/>
    <s v="USD"/>
    <n v="1394316695"/>
    <n v="1390860695"/>
    <b v="1"/>
    <n v="2165"/>
    <b v="1"/>
    <n v="5.2073254999999996"/>
    <n v="48.104623556581984"/>
    <x v="7"/>
    <x v="33"/>
  </r>
  <r>
    <x v="0"/>
    <x v="0"/>
    <s v="USD"/>
    <n v="1403796143"/>
    <n v="1401204143"/>
    <b v="1"/>
    <n v="179"/>
    <b v="1"/>
    <n v="1.1065833333333333"/>
    <n v="74.184357541899445"/>
    <x v="7"/>
    <x v="33"/>
  </r>
  <r>
    <x v="0"/>
    <x v="0"/>
    <s v="USD"/>
    <n v="1404077484"/>
    <n v="1401485484"/>
    <b v="1"/>
    <n v="123"/>
    <b v="1"/>
    <n v="1.0114333333333334"/>
    <n v="123.34552845528455"/>
    <x v="7"/>
    <x v="33"/>
  </r>
  <r>
    <x v="0"/>
    <x v="0"/>
    <s v="USD"/>
    <n v="1482134340"/>
    <n v="1479496309"/>
    <b v="1"/>
    <n v="1104"/>
    <b v="1"/>
    <n v="2.9420799999999998"/>
    <n v="66.623188405797094"/>
    <x v="7"/>
    <x v="33"/>
  </r>
  <r>
    <x v="0"/>
    <x v="0"/>
    <s v="USD"/>
    <n v="1477841138"/>
    <n v="1475249138"/>
    <b v="1"/>
    <n v="403"/>
    <b v="1"/>
    <n v="1.0577749999999999"/>
    <n v="104.99007444168734"/>
    <x v="7"/>
    <x v="33"/>
  </r>
  <r>
    <x v="1"/>
    <x v="0"/>
    <s v="USD"/>
    <n v="1436729504"/>
    <n v="1434137504"/>
    <b v="0"/>
    <n v="0"/>
    <b v="0"/>
    <n v="0"/>
    <n v="0"/>
    <x v="2"/>
    <x v="7"/>
  </r>
  <r>
    <x v="1"/>
    <x v="0"/>
    <s v="USD"/>
    <n v="1412571600"/>
    <n v="1410799870"/>
    <b v="0"/>
    <n v="0"/>
    <b v="0"/>
    <n v="0"/>
    <n v="0"/>
    <x v="2"/>
    <x v="7"/>
  </r>
  <r>
    <x v="1"/>
    <x v="0"/>
    <s v="USD"/>
    <n v="1452282420"/>
    <n v="1447962505"/>
    <b v="0"/>
    <n v="1"/>
    <b v="0"/>
    <n v="0.03"/>
    <n v="300"/>
    <x v="2"/>
    <x v="7"/>
  </r>
  <r>
    <x v="1"/>
    <x v="5"/>
    <s v="CAD"/>
    <n v="1466789269"/>
    <n v="1464197269"/>
    <b v="0"/>
    <n v="1"/>
    <b v="0"/>
    <n v="1E-3"/>
    <n v="1"/>
    <x v="2"/>
    <x v="7"/>
  </r>
  <r>
    <x v="1"/>
    <x v="0"/>
    <s v="USD"/>
    <n v="1427845140"/>
    <n v="1424822556"/>
    <b v="0"/>
    <n v="0"/>
    <b v="0"/>
    <n v="0"/>
    <n v="0"/>
    <x v="2"/>
    <x v="7"/>
  </r>
  <r>
    <x v="1"/>
    <x v="0"/>
    <s v="USD"/>
    <n v="1476731431"/>
    <n v="1472843431"/>
    <b v="0"/>
    <n v="3"/>
    <b v="0"/>
    <n v="6.4999999999999997E-4"/>
    <n v="13"/>
    <x v="2"/>
    <x v="7"/>
  </r>
  <r>
    <x v="1"/>
    <x v="0"/>
    <s v="USD"/>
    <n v="1472135676"/>
    <n v="1469543676"/>
    <b v="0"/>
    <n v="1"/>
    <b v="0"/>
    <n v="1.4999999999999999E-2"/>
    <n v="15"/>
    <x v="2"/>
    <x v="7"/>
  </r>
  <r>
    <x v="1"/>
    <x v="0"/>
    <s v="USD"/>
    <n v="1456006938"/>
    <n v="1450822938"/>
    <b v="0"/>
    <n v="5"/>
    <b v="0"/>
    <n v="3.8571428571428572E-3"/>
    <n v="54"/>
    <x v="2"/>
    <x v="7"/>
  </r>
  <r>
    <x v="1"/>
    <x v="11"/>
    <s v="SEK"/>
    <n v="1439318228"/>
    <n v="1436812628"/>
    <b v="0"/>
    <n v="0"/>
    <b v="0"/>
    <n v="0"/>
    <n v="0"/>
    <x v="2"/>
    <x v="7"/>
  </r>
  <r>
    <x v="1"/>
    <x v="17"/>
    <s v="EUR"/>
    <n v="1483474370"/>
    <n v="1480882370"/>
    <b v="0"/>
    <n v="0"/>
    <b v="0"/>
    <n v="0"/>
    <n v="0"/>
    <x v="2"/>
    <x v="7"/>
  </r>
  <r>
    <x v="1"/>
    <x v="4"/>
    <s v="NZD"/>
    <n v="1430360739"/>
    <n v="1427768739"/>
    <b v="0"/>
    <n v="7"/>
    <b v="0"/>
    <n v="5.7142857142857143E-3"/>
    <n v="15.428571428571429"/>
    <x v="2"/>
    <x v="7"/>
  </r>
  <r>
    <x v="1"/>
    <x v="0"/>
    <s v="USD"/>
    <n v="1433603552"/>
    <n v="1428419552"/>
    <b v="0"/>
    <n v="0"/>
    <b v="0"/>
    <n v="0"/>
    <n v="0"/>
    <x v="2"/>
    <x v="7"/>
  </r>
  <r>
    <x v="1"/>
    <x v="0"/>
    <s v="USD"/>
    <n v="1429632822"/>
    <n v="1428596022"/>
    <b v="0"/>
    <n v="0"/>
    <b v="0"/>
    <n v="0"/>
    <n v="0"/>
    <x v="2"/>
    <x v="7"/>
  </r>
  <r>
    <x v="1"/>
    <x v="0"/>
    <s v="USD"/>
    <n v="1420910460"/>
    <n v="1415726460"/>
    <b v="0"/>
    <n v="1"/>
    <b v="0"/>
    <n v="7.1428571428571429E-4"/>
    <n v="25"/>
    <x v="2"/>
    <x v="7"/>
  </r>
  <r>
    <x v="1"/>
    <x v="2"/>
    <s v="AUD"/>
    <n v="1430604136"/>
    <n v="1428012136"/>
    <b v="0"/>
    <n v="2"/>
    <b v="0"/>
    <n v="6.875E-3"/>
    <n v="27.5"/>
    <x v="2"/>
    <x v="7"/>
  </r>
  <r>
    <x v="1"/>
    <x v="9"/>
    <s v="EUR"/>
    <n v="1433530104"/>
    <n v="1430938104"/>
    <b v="0"/>
    <n v="0"/>
    <b v="0"/>
    <n v="0"/>
    <n v="0"/>
    <x v="2"/>
    <x v="7"/>
  </r>
  <r>
    <x v="1"/>
    <x v="1"/>
    <s v="GBP"/>
    <n v="1445093578"/>
    <n v="1442501578"/>
    <b v="0"/>
    <n v="0"/>
    <b v="0"/>
    <n v="0"/>
    <n v="0"/>
    <x v="2"/>
    <x v="7"/>
  </r>
  <r>
    <x v="1"/>
    <x v="1"/>
    <s v="GBP"/>
    <n v="1422664740"/>
    <n v="1417818036"/>
    <b v="0"/>
    <n v="0"/>
    <b v="0"/>
    <n v="0"/>
    <n v="0"/>
    <x v="2"/>
    <x v="7"/>
  </r>
  <r>
    <x v="1"/>
    <x v="0"/>
    <s v="USD"/>
    <n v="1438616124"/>
    <n v="1433432124"/>
    <b v="0"/>
    <n v="3"/>
    <b v="0"/>
    <n v="0.14680000000000001"/>
    <n v="367"/>
    <x v="2"/>
    <x v="7"/>
  </r>
  <r>
    <x v="1"/>
    <x v="5"/>
    <s v="CAD"/>
    <n v="1454864280"/>
    <n v="1452272280"/>
    <b v="0"/>
    <n v="1"/>
    <b v="0"/>
    <n v="4.0000000000000002E-4"/>
    <n v="2"/>
    <x v="2"/>
    <x v="7"/>
  </r>
  <r>
    <x v="1"/>
    <x v="5"/>
    <s v="CAD"/>
    <n v="1462053600"/>
    <n v="1459975008"/>
    <b v="0"/>
    <n v="0"/>
    <b v="0"/>
    <n v="0"/>
    <n v="0"/>
    <x v="2"/>
    <x v="7"/>
  </r>
  <r>
    <x v="1"/>
    <x v="0"/>
    <s v="USD"/>
    <n v="1418315470"/>
    <n v="1415723470"/>
    <b v="0"/>
    <n v="2"/>
    <b v="0"/>
    <n v="0.2857142857142857"/>
    <n v="60"/>
    <x v="2"/>
    <x v="7"/>
  </r>
  <r>
    <x v="1"/>
    <x v="0"/>
    <s v="USD"/>
    <n v="1451348200"/>
    <n v="1447460200"/>
    <b v="0"/>
    <n v="0"/>
    <b v="0"/>
    <n v="0"/>
    <n v="0"/>
    <x v="2"/>
    <x v="7"/>
  </r>
  <r>
    <x v="1"/>
    <x v="0"/>
    <s v="USD"/>
    <n v="1445898356"/>
    <n v="1441146356"/>
    <b v="0"/>
    <n v="0"/>
    <b v="0"/>
    <n v="0"/>
    <n v="0"/>
    <x v="2"/>
    <x v="7"/>
  </r>
  <r>
    <x v="1"/>
    <x v="13"/>
    <s v="EUR"/>
    <n v="1453071600"/>
    <n v="1449596425"/>
    <b v="0"/>
    <n v="0"/>
    <b v="0"/>
    <n v="0"/>
    <n v="0"/>
    <x v="2"/>
    <x v="7"/>
  </r>
  <r>
    <x v="1"/>
    <x v="1"/>
    <s v="GBP"/>
    <n v="1445431533"/>
    <n v="1442839533"/>
    <b v="0"/>
    <n v="27"/>
    <b v="0"/>
    <n v="0.1052"/>
    <n v="97.407407407407405"/>
    <x v="2"/>
    <x v="7"/>
  </r>
  <r>
    <x v="1"/>
    <x v="0"/>
    <s v="USD"/>
    <n v="1461622616"/>
    <n v="1456442216"/>
    <b v="0"/>
    <n v="14"/>
    <b v="0"/>
    <n v="1.34E-2"/>
    <n v="47.857142857142854"/>
    <x v="2"/>
    <x v="7"/>
  </r>
  <r>
    <x v="1"/>
    <x v="0"/>
    <s v="USD"/>
    <n v="1429028365"/>
    <n v="1425143965"/>
    <b v="0"/>
    <n v="2"/>
    <b v="0"/>
    <n v="2.5000000000000001E-3"/>
    <n v="50"/>
    <x v="2"/>
    <x v="7"/>
  </r>
  <r>
    <x v="1"/>
    <x v="0"/>
    <s v="USD"/>
    <n v="1455132611"/>
    <n v="1452540611"/>
    <b v="0"/>
    <n v="0"/>
    <b v="0"/>
    <n v="0"/>
    <n v="0"/>
    <x v="2"/>
    <x v="7"/>
  </r>
  <r>
    <x v="1"/>
    <x v="0"/>
    <s v="USD"/>
    <n v="1418877141"/>
    <n v="1416285141"/>
    <b v="0"/>
    <n v="4"/>
    <b v="0"/>
    <n v="3.2799999999999999E-3"/>
    <n v="20.5"/>
    <x v="2"/>
    <x v="7"/>
  </r>
  <r>
    <x v="1"/>
    <x v="0"/>
    <s v="USD"/>
    <n v="1435257596"/>
    <n v="1432665596"/>
    <b v="0"/>
    <n v="0"/>
    <b v="0"/>
    <n v="0"/>
    <n v="0"/>
    <x v="2"/>
    <x v="7"/>
  </r>
  <r>
    <x v="1"/>
    <x v="2"/>
    <s v="AUD"/>
    <n v="1429839571"/>
    <n v="1427247571"/>
    <b v="0"/>
    <n v="6"/>
    <b v="0"/>
    <n v="3.272727272727273E-2"/>
    <n v="30"/>
    <x v="2"/>
    <x v="7"/>
  </r>
  <r>
    <x v="1"/>
    <x v="11"/>
    <s v="SEK"/>
    <n v="1440863624"/>
    <n v="1438271624"/>
    <b v="0"/>
    <n v="1"/>
    <b v="0"/>
    <n v="5.8823529411764708E-5"/>
    <n v="50"/>
    <x v="2"/>
    <x v="7"/>
  </r>
  <r>
    <x v="1"/>
    <x v="0"/>
    <s v="USD"/>
    <n v="1423772060"/>
    <n v="1421180060"/>
    <b v="0"/>
    <n v="1"/>
    <b v="0"/>
    <n v="4.5454545454545455E-4"/>
    <n v="10"/>
    <x v="2"/>
    <x v="7"/>
  </r>
  <r>
    <x v="1"/>
    <x v="0"/>
    <s v="USD"/>
    <n v="1473451437"/>
    <n v="1470859437"/>
    <b v="0"/>
    <n v="0"/>
    <b v="0"/>
    <n v="0"/>
    <n v="0"/>
    <x v="2"/>
    <x v="7"/>
  </r>
  <r>
    <x v="1"/>
    <x v="0"/>
    <s v="USD"/>
    <n v="1449785566"/>
    <n v="1447193566"/>
    <b v="0"/>
    <n v="4"/>
    <b v="0"/>
    <n v="0.10877666666666666"/>
    <n v="81.582499999999996"/>
    <x v="2"/>
    <x v="7"/>
  </r>
  <r>
    <x v="1"/>
    <x v="5"/>
    <s v="CAD"/>
    <n v="1480110783"/>
    <n v="1477515183"/>
    <b v="0"/>
    <n v="0"/>
    <b v="0"/>
    <n v="0"/>
    <n v="0"/>
    <x v="2"/>
    <x v="7"/>
  </r>
  <r>
    <x v="1"/>
    <x v="0"/>
    <s v="USD"/>
    <n v="1440548330"/>
    <n v="1438042730"/>
    <b v="0"/>
    <n v="0"/>
    <b v="0"/>
    <n v="0"/>
    <n v="0"/>
    <x v="2"/>
    <x v="7"/>
  </r>
  <r>
    <x v="1"/>
    <x v="0"/>
    <s v="USD"/>
    <n v="1444004616"/>
    <n v="1440116616"/>
    <b v="0"/>
    <n v="0"/>
    <b v="0"/>
    <n v="0"/>
    <n v="0"/>
    <x v="2"/>
    <x v="7"/>
  </r>
  <r>
    <x v="1"/>
    <x v="0"/>
    <s v="USD"/>
    <n v="1443726142"/>
    <n v="1441134142"/>
    <b v="0"/>
    <n v="3"/>
    <b v="0"/>
    <n v="3.6666666666666666E-3"/>
    <n v="18.333333333333332"/>
    <x v="2"/>
    <x v="7"/>
  </r>
  <r>
    <x v="1"/>
    <x v="0"/>
    <s v="USD"/>
    <n v="1428704848"/>
    <n v="1426112848"/>
    <b v="0"/>
    <n v="7"/>
    <b v="0"/>
    <n v="1.8193398957730169E-2"/>
    <n v="224.42857142857142"/>
    <x v="2"/>
    <x v="7"/>
  </r>
  <r>
    <x v="1"/>
    <x v="0"/>
    <s v="USD"/>
    <n v="1438662603"/>
    <n v="1436502603"/>
    <b v="0"/>
    <n v="2"/>
    <b v="0"/>
    <n v="2.5000000000000001E-2"/>
    <n v="37.5"/>
    <x v="2"/>
    <x v="7"/>
  </r>
  <r>
    <x v="1"/>
    <x v="4"/>
    <s v="NZD"/>
    <n v="1424568107"/>
    <n v="1421976107"/>
    <b v="0"/>
    <n v="3"/>
    <b v="0"/>
    <n v="4.3499999999999997E-2"/>
    <n v="145"/>
    <x v="2"/>
    <x v="7"/>
  </r>
  <r>
    <x v="1"/>
    <x v="0"/>
    <s v="USD"/>
    <n v="1415932643"/>
    <n v="1413337043"/>
    <b v="0"/>
    <n v="8"/>
    <b v="0"/>
    <n v="8.0000000000000002E-3"/>
    <n v="1"/>
    <x v="2"/>
    <x v="7"/>
  </r>
  <r>
    <x v="1"/>
    <x v="0"/>
    <s v="USD"/>
    <n v="1438793432"/>
    <n v="1436201432"/>
    <b v="0"/>
    <n v="7"/>
    <b v="0"/>
    <n v="1.2123076923076924E-2"/>
    <n v="112.57142857142857"/>
    <x v="2"/>
    <x v="7"/>
  </r>
  <r>
    <x v="1"/>
    <x v="5"/>
    <s v="CAD"/>
    <n v="1420920424"/>
    <n v="1415736424"/>
    <b v="0"/>
    <n v="0"/>
    <b v="0"/>
    <n v="0"/>
    <n v="0"/>
    <x v="2"/>
    <x v="7"/>
  </r>
  <r>
    <x v="1"/>
    <x v="0"/>
    <s v="USD"/>
    <n v="1469199740"/>
    <n v="1465311740"/>
    <b v="0"/>
    <n v="3"/>
    <b v="0"/>
    <n v="6.8399999999999997E-3"/>
    <n v="342"/>
    <x v="2"/>
    <x v="7"/>
  </r>
  <r>
    <x v="1"/>
    <x v="0"/>
    <s v="USD"/>
    <n v="1421350140"/>
    <n v="1418761759"/>
    <b v="0"/>
    <n v="8"/>
    <b v="0"/>
    <n v="1.2513513513513513E-2"/>
    <n v="57.875"/>
    <x v="2"/>
    <x v="7"/>
  </r>
  <r>
    <x v="1"/>
    <x v="6"/>
    <s v="EUR"/>
    <n v="1437861540"/>
    <n v="1435160452"/>
    <b v="0"/>
    <n v="1"/>
    <b v="0"/>
    <n v="1.8749999999999999E-3"/>
    <n v="30"/>
    <x v="2"/>
    <x v="7"/>
  </r>
  <r>
    <x v="1"/>
    <x v="2"/>
    <s v="AUD"/>
    <n v="1420352264"/>
    <n v="1416896264"/>
    <b v="0"/>
    <n v="0"/>
    <b v="0"/>
    <n v="0"/>
    <n v="0"/>
    <x v="2"/>
    <x v="7"/>
  </r>
  <r>
    <x v="1"/>
    <x v="0"/>
    <s v="USD"/>
    <n v="1427825044"/>
    <n v="1425236644"/>
    <b v="0"/>
    <n v="1"/>
    <b v="0"/>
    <n v="1.25E-3"/>
    <n v="25"/>
    <x v="2"/>
    <x v="7"/>
  </r>
  <r>
    <x v="1"/>
    <x v="0"/>
    <s v="USD"/>
    <n v="1446087223"/>
    <n v="1443495223"/>
    <b v="0"/>
    <n v="0"/>
    <b v="0"/>
    <n v="0"/>
    <n v="0"/>
    <x v="2"/>
    <x v="7"/>
  </r>
  <r>
    <x v="1"/>
    <x v="0"/>
    <s v="USD"/>
    <n v="1439048017"/>
    <n v="1436456017"/>
    <b v="0"/>
    <n v="1"/>
    <b v="0"/>
    <n v="5.0000000000000001E-4"/>
    <n v="50"/>
    <x v="2"/>
    <x v="7"/>
  </r>
  <r>
    <x v="1"/>
    <x v="17"/>
    <s v="EUR"/>
    <n v="1424940093"/>
    <n v="1422348093"/>
    <b v="0"/>
    <n v="2"/>
    <b v="0"/>
    <n v="5.9999999999999995E-4"/>
    <n v="1.5"/>
    <x v="2"/>
    <x v="7"/>
  </r>
  <r>
    <x v="1"/>
    <x v="0"/>
    <s v="USD"/>
    <n v="1484038620"/>
    <n v="1481597687"/>
    <b v="0"/>
    <n v="0"/>
    <b v="0"/>
    <n v="0"/>
    <n v="0"/>
    <x v="2"/>
    <x v="7"/>
  </r>
  <r>
    <x v="1"/>
    <x v="16"/>
    <s v="CHF"/>
    <n v="1444940558"/>
    <n v="1442348558"/>
    <b v="0"/>
    <n v="1"/>
    <b v="0"/>
    <n v="2E-3"/>
    <n v="10"/>
    <x v="2"/>
    <x v="7"/>
  </r>
  <r>
    <x v="1"/>
    <x v="0"/>
    <s v="USD"/>
    <n v="1420233256"/>
    <n v="1417641256"/>
    <b v="0"/>
    <n v="0"/>
    <b v="0"/>
    <n v="0"/>
    <n v="0"/>
    <x v="2"/>
    <x v="7"/>
  </r>
  <r>
    <x v="1"/>
    <x v="0"/>
    <s v="USD"/>
    <n v="1435874384"/>
    <n v="1433282384"/>
    <b v="0"/>
    <n v="0"/>
    <b v="0"/>
    <n v="0"/>
    <n v="0"/>
    <x v="2"/>
    <x v="7"/>
  </r>
  <r>
    <x v="1"/>
    <x v="11"/>
    <s v="SEK"/>
    <n v="1418934506"/>
    <n v="1415910506"/>
    <b v="0"/>
    <n v="0"/>
    <b v="0"/>
    <n v="0"/>
    <n v="0"/>
    <x v="2"/>
    <x v="7"/>
  </r>
  <r>
    <x v="1"/>
    <x v="2"/>
    <s v="AUD"/>
    <n v="1460615164"/>
    <n v="1458023164"/>
    <b v="0"/>
    <n v="0"/>
    <b v="0"/>
    <n v="0"/>
    <n v="0"/>
    <x v="2"/>
    <x v="7"/>
  </r>
  <r>
    <x v="2"/>
    <x v="0"/>
    <s v="USD"/>
    <n v="1457207096"/>
    <n v="1452023096"/>
    <b v="0"/>
    <n v="9"/>
    <b v="0"/>
    <n v="7.1785714285714283E-3"/>
    <n v="22.333333333333332"/>
    <x v="7"/>
    <x v="19"/>
  </r>
  <r>
    <x v="2"/>
    <x v="0"/>
    <s v="USD"/>
    <n v="1431533931"/>
    <n v="1428941931"/>
    <b v="0"/>
    <n v="1"/>
    <b v="0"/>
    <n v="4.3333333333333331E-3"/>
    <n v="52"/>
    <x v="7"/>
    <x v="19"/>
  </r>
  <r>
    <x v="2"/>
    <x v="1"/>
    <s v="GBP"/>
    <n v="1459368658"/>
    <n v="1454188258"/>
    <b v="0"/>
    <n v="12"/>
    <b v="0"/>
    <n v="0.16833333333333333"/>
    <n v="16.833333333333332"/>
    <x v="7"/>
    <x v="19"/>
  </r>
  <r>
    <x v="2"/>
    <x v="0"/>
    <s v="USD"/>
    <n v="1451782607"/>
    <n v="1449190607"/>
    <b v="0"/>
    <n v="0"/>
    <b v="0"/>
    <n v="0"/>
    <n v="0"/>
    <x v="7"/>
    <x v="19"/>
  </r>
  <r>
    <x v="2"/>
    <x v="0"/>
    <s v="USD"/>
    <n v="1472911375"/>
    <n v="1471096975"/>
    <b v="0"/>
    <n v="20"/>
    <b v="0"/>
    <n v="0.22520000000000001"/>
    <n v="56.3"/>
    <x v="7"/>
    <x v="19"/>
  </r>
  <r>
    <x v="2"/>
    <x v="0"/>
    <s v="USD"/>
    <n v="1421635190"/>
    <n v="1418179190"/>
    <b v="0"/>
    <n v="16"/>
    <b v="0"/>
    <n v="0.41384615384615386"/>
    <n v="84.0625"/>
    <x v="7"/>
    <x v="19"/>
  </r>
  <r>
    <x v="2"/>
    <x v="0"/>
    <s v="USD"/>
    <n v="1428732000"/>
    <n v="1426772928"/>
    <b v="0"/>
    <n v="33"/>
    <b v="0"/>
    <n v="0.25259090909090909"/>
    <n v="168.39393939393941"/>
    <x v="7"/>
    <x v="19"/>
  </r>
  <r>
    <x v="2"/>
    <x v="0"/>
    <s v="USD"/>
    <n v="1415247757"/>
    <n v="1412652157"/>
    <b v="0"/>
    <n v="2"/>
    <b v="0"/>
    <n v="2E-3"/>
    <n v="15"/>
    <x v="7"/>
    <x v="19"/>
  </r>
  <r>
    <x v="2"/>
    <x v="0"/>
    <s v="USD"/>
    <n v="1439931675"/>
    <n v="1437339675"/>
    <b v="0"/>
    <n v="6"/>
    <b v="0"/>
    <n v="1.84E-2"/>
    <n v="76.666666666666671"/>
    <x v="7"/>
    <x v="19"/>
  </r>
  <r>
    <x v="2"/>
    <x v="2"/>
    <s v="AUD"/>
    <n v="1441619275"/>
    <n v="1439027275"/>
    <b v="0"/>
    <n v="0"/>
    <b v="0"/>
    <n v="0"/>
    <n v="0"/>
    <x v="7"/>
    <x v="19"/>
  </r>
  <r>
    <x v="2"/>
    <x v="0"/>
    <s v="USD"/>
    <n v="1440524082"/>
    <n v="1437932082"/>
    <b v="0"/>
    <n v="3"/>
    <b v="0"/>
    <n v="6.0400000000000002E-3"/>
    <n v="50.333333333333336"/>
    <x v="7"/>
    <x v="19"/>
  </r>
  <r>
    <x v="2"/>
    <x v="6"/>
    <s v="EUR"/>
    <n v="1480185673"/>
    <n v="1476294073"/>
    <b v="0"/>
    <n v="0"/>
    <b v="0"/>
    <n v="0"/>
    <n v="0"/>
    <x v="7"/>
    <x v="19"/>
  </r>
  <r>
    <x v="2"/>
    <x v="0"/>
    <s v="USD"/>
    <n v="1401579000"/>
    <n v="1398911882"/>
    <b v="0"/>
    <n v="3"/>
    <b v="0"/>
    <n v="8.3333333333333332E-3"/>
    <n v="8.3333333333333339"/>
    <x v="7"/>
    <x v="19"/>
  </r>
  <r>
    <x v="2"/>
    <x v="0"/>
    <s v="USD"/>
    <n v="1440215940"/>
    <n v="1436805660"/>
    <b v="0"/>
    <n v="13"/>
    <b v="0"/>
    <n v="3.0666666666666665E-2"/>
    <n v="35.384615384615387"/>
    <x v="7"/>
    <x v="19"/>
  </r>
  <r>
    <x v="2"/>
    <x v="0"/>
    <s v="USD"/>
    <n v="1468615346"/>
    <n v="1466023346"/>
    <b v="0"/>
    <n v="6"/>
    <b v="0"/>
    <n v="5.5833333333333334E-3"/>
    <n v="55.833333333333336"/>
    <x v="7"/>
    <x v="19"/>
  </r>
  <r>
    <x v="2"/>
    <x v="0"/>
    <s v="USD"/>
    <n v="1426345200"/>
    <n v="1421343743"/>
    <b v="0"/>
    <n v="1"/>
    <b v="0"/>
    <n v="2.5000000000000001E-4"/>
    <n v="5"/>
    <x v="7"/>
    <x v="19"/>
  </r>
  <r>
    <x v="2"/>
    <x v="0"/>
    <s v="USD"/>
    <n v="1407705187"/>
    <n v="1405113187"/>
    <b v="0"/>
    <n v="0"/>
    <b v="0"/>
    <n v="0"/>
    <n v="0"/>
    <x v="7"/>
    <x v="19"/>
  </r>
  <r>
    <x v="2"/>
    <x v="0"/>
    <s v="USD"/>
    <n v="1427225644"/>
    <n v="1422045244"/>
    <b v="0"/>
    <n v="5"/>
    <b v="0"/>
    <n v="2.0000000000000001E-4"/>
    <n v="1"/>
    <x v="7"/>
    <x v="19"/>
  </r>
  <r>
    <x v="2"/>
    <x v="0"/>
    <s v="USD"/>
    <n v="1424281389"/>
    <n v="1419097389"/>
    <b v="0"/>
    <n v="0"/>
    <b v="0"/>
    <n v="0"/>
    <n v="0"/>
    <x v="7"/>
    <x v="19"/>
  </r>
  <r>
    <x v="2"/>
    <x v="0"/>
    <s v="USD"/>
    <n v="1415583695"/>
    <n v="1410396095"/>
    <b v="0"/>
    <n v="36"/>
    <b v="0"/>
    <n v="0.14825133372851215"/>
    <n v="69.472222222222229"/>
    <x v="7"/>
    <x v="19"/>
  </r>
  <r>
    <x v="2"/>
    <x v="0"/>
    <s v="USD"/>
    <n v="1424536196"/>
    <n v="1421944196"/>
    <b v="0"/>
    <n v="1"/>
    <b v="0"/>
    <n v="1.6666666666666666E-4"/>
    <n v="1"/>
    <x v="7"/>
    <x v="19"/>
  </r>
  <r>
    <x v="2"/>
    <x v="0"/>
    <s v="USD"/>
    <n v="1426091036"/>
    <n v="1423502636"/>
    <b v="0"/>
    <n v="1"/>
    <b v="0"/>
    <n v="2E-3"/>
    <n v="1"/>
    <x v="7"/>
    <x v="19"/>
  </r>
  <r>
    <x v="2"/>
    <x v="0"/>
    <s v="USD"/>
    <n v="1420044890"/>
    <n v="1417452890"/>
    <b v="0"/>
    <n v="1"/>
    <b v="0"/>
    <n v="1.3333333333333334E-4"/>
    <n v="8"/>
    <x v="7"/>
    <x v="19"/>
  </r>
  <r>
    <x v="2"/>
    <x v="0"/>
    <s v="USD"/>
    <n v="1414445108"/>
    <n v="1411853108"/>
    <b v="0"/>
    <n v="9"/>
    <b v="0"/>
    <n v="1.24E-2"/>
    <n v="34.444444444444443"/>
    <x v="7"/>
    <x v="19"/>
  </r>
  <r>
    <x v="2"/>
    <x v="0"/>
    <s v="USD"/>
    <n v="1464386640"/>
    <n v="1463090149"/>
    <b v="0"/>
    <n v="1"/>
    <b v="0"/>
    <n v="2.8571428571428574E-4"/>
    <n v="1"/>
    <x v="7"/>
    <x v="19"/>
  </r>
  <r>
    <x v="2"/>
    <x v="0"/>
    <s v="USD"/>
    <n v="1439006692"/>
    <n v="1433822692"/>
    <b v="0"/>
    <n v="0"/>
    <b v="0"/>
    <n v="0"/>
    <n v="0"/>
    <x v="7"/>
    <x v="19"/>
  </r>
  <r>
    <x v="2"/>
    <x v="0"/>
    <s v="USD"/>
    <n v="1458715133"/>
    <n v="1455262733"/>
    <b v="0"/>
    <n v="1"/>
    <b v="0"/>
    <n v="2.0000000000000002E-5"/>
    <n v="1"/>
    <x v="7"/>
    <x v="19"/>
  </r>
  <r>
    <x v="2"/>
    <x v="0"/>
    <s v="USD"/>
    <n v="1426182551"/>
    <n v="1423594151"/>
    <b v="0"/>
    <n v="1"/>
    <b v="0"/>
    <n v="2.8571428571428571E-5"/>
    <n v="1"/>
    <x v="7"/>
    <x v="19"/>
  </r>
  <r>
    <x v="2"/>
    <x v="10"/>
    <s v="NOK"/>
    <n v="1486313040"/>
    <n v="1483131966"/>
    <b v="0"/>
    <n v="4"/>
    <b v="0"/>
    <n v="1.4321428571428572E-2"/>
    <n v="501.25"/>
    <x v="7"/>
    <x v="19"/>
  </r>
  <r>
    <x v="2"/>
    <x v="0"/>
    <s v="USD"/>
    <n v="1455246504"/>
    <n v="1452654504"/>
    <b v="0"/>
    <n v="2"/>
    <b v="0"/>
    <n v="7.0000000000000001E-3"/>
    <n v="10.5"/>
    <x v="7"/>
    <x v="19"/>
  </r>
  <r>
    <x v="2"/>
    <x v="0"/>
    <s v="USD"/>
    <n v="1467080613"/>
    <n v="1461896613"/>
    <b v="0"/>
    <n v="2"/>
    <b v="0"/>
    <n v="2.0000000000000002E-5"/>
    <n v="1"/>
    <x v="7"/>
    <x v="19"/>
  </r>
  <r>
    <x v="2"/>
    <x v="0"/>
    <s v="USD"/>
    <n v="1425791697"/>
    <n v="1423199697"/>
    <b v="0"/>
    <n v="2"/>
    <b v="0"/>
    <n v="1.4285714285714287E-4"/>
    <n v="1"/>
    <x v="7"/>
    <x v="19"/>
  </r>
  <r>
    <x v="2"/>
    <x v="0"/>
    <s v="USD"/>
    <n v="1456608943"/>
    <n v="1454016943"/>
    <b v="0"/>
    <n v="0"/>
    <b v="0"/>
    <n v="0"/>
    <n v="0"/>
    <x v="7"/>
    <x v="19"/>
  </r>
  <r>
    <x v="2"/>
    <x v="0"/>
    <s v="USD"/>
    <n v="1438662474"/>
    <n v="1435206474"/>
    <b v="0"/>
    <n v="2"/>
    <b v="0"/>
    <n v="1.2999999999999999E-3"/>
    <n v="13"/>
    <x v="7"/>
    <x v="19"/>
  </r>
  <r>
    <x v="2"/>
    <x v="11"/>
    <s v="SEK"/>
    <n v="1444027186"/>
    <n v="1441435186"/>
    <b v="0"/>
    <n v="4"/>
    <b v="0"/>
    <n v="4.8960000000000002E-3"/>
    <n v="306"/>
    <x v="7"/>
    <x v="19"/>
  </r>
  <r>
    <x v="2"/>
    <x v="5"/>
    <s v="CAD"/>
    <n v="1454078770"/>
    <n v="1448894770"/>
    <b v="0"/>
    <n v="2"/>
    <b v="0"/>
    <n v="3.8461538461538462E-4"/>
    <n v="22.5"/>
    <x v="7"/>
    <x v="19"/>
  </r>
  <r>
    <x v="2"/>
    <x v="0"/>
    <s v="USD"/>
    <n v="1426615200"/>
    <n v="1422400188"/>
    <b v="0"/>
    <n v="0"/>
    <b v="0"/>
    <n v="0"/>
    <n v="0"/>
    <x v="7"/>
    <x v="19"/>
  </r>
  <r>
    <x v="2"/>
    <x v="0"/>
    <s v="USD"/>
    <n v="1449529062"/>
    <n v="1444341462"/>
    <b v="0"/>
    <n v="1"/>
    <b v="0"/>
    <n v="3.3333333333333335E-3"/>
    <n v="50"/>
    <x v="7"/>
    <x v="19"/>
  </r>
  <r>
    <x v="2"/>
    <x v="0"/>
    <s v="USD"/>
    <n v="1445197129"/>
    <n v="1442605129"/>
    <b v="0"/>
    <n v="0"/>
    <b v="0"/>
    <n v="0"/>
    <n v="0"/>
    <x v="7"/>
    <x v="19"/>
  </r>
  <r>
    <x v="2"/>
    <x v="18"/>
    <s v="EUR"/>
    <n v="1455399313"/>
    <n v="1452807313"/>
    <b v="0"/>
    <n v="2"/>
    <b v="0"/>
    <n v="2E-3"/>
    <n v="5"/>
    <x v="7"/>
    <x v="19"/>
  </r>
  <r>
    <x v="0"/>
    <x v="0"/>
    <s v="USD"/>
    <n v="1437627540"/>
    <n v="1435806054"/>
    <b v="0"/>
    <n v="109"/>
    <b v="1"/>
    <n v="1.0788"/>
    <n v="74.22935779816514"/>
    <x v="7"/>
    <x v="33"/>
  </r>
  <r>
    <x v="0"/>
    <x v="0"/>
    <s v="USD"/>
    <n v="1426777228"/>
    <n v="1424188828"/>
    <b v="0"/>
    <n v="372"/>
    <b v="1"/>
    <n v="1.2594166666666666"/>
    <n v="81.252688172043008"/>
    <x v="7"/>
    <x v="33"/>
  </r>
  <r>
    <x v="0"/>
    <x v="0"/>
    <s v="USD"/>
    <n v="1408114822"/>
    <n v="1405522822"/>
    <b v="0"/>
    <n v="311"/>
    <b v="1"/>
    <n v="2.0251494999999999"/>
    <n v="130.23469453376205"/>
    <x v="7"/>
    <x v="33"/>
  </r>
  <r>
    <x v="0"/>
    <x v="0"/>
    <s v="USD"/>
    <n v="1464199591"/>
    <n v="1461607591"/>
    <b v="0"/>
    <n v="61"/>
    <b v="1"/>
    <n v="1.0860000000000001"/>
    <n v="53.409836065573771"/>
    <x v="7"/>
    <x v="33"/>
  </r>
  <r>
    <x v="0"/>
    <x v="0"/>
    <s v="USD"/>
    <n v="1443242021"/>
    <n v="1440650021"/>
    <b v="0"/>
    <n v="115"/>
    <b v="1"/>
    <n v="1.728"/>
    <n v="75.130434782608702"/>
    <x v="7"/>
    <x v="33"/>
  </r>
  <r>
    <x v="0"/>
    <x v="0"/>
    <s v="USD"/>
    <n v="1480174071"/>
    <n v="1477578471"/>
    <b v="0"/>
    <n v="111"/>
    <b v="1"/>
    <n v="1.6798"/>
    <n v="75.666666666666671"/>
    <x v="7"/>
    <x v="33"/>
  </r>
  <r>
    <x v="0"/>
    <x v="0"/>
    <s v="USD"/>
    <n v="1478923200"/>
    <n v="1476184593"/>
    <b v="0"/>
    <n v="337"/>
    <b v="1"/>
    <n v="4.2720000000000002"/>
    <n v="31.691394658753708"/>
    <x v="7"/>
    <x v="33"/>
  </r>
  <r>
    <x v="0"/>
    <x v="0"/>
    <s v="USD"/>
    <n v="1472621760"/>
    <n v="1472110513"/>
    <b v="0"/>
    <n v="9"/>
    <b v="1"/>
    <n v="1.075"/>
    <n v="47.777777777777779"/>
    <x v="7"/>
    <x v="33"/>
  </r>
  <r>
    <x v="0"/>
    <x v="0"/>
    <s v="USD"/>
    <n v="1417321515"/>
    <n v="1414725915"/>
    <b v="0"/>
    <n v="120"/>
    <b v="1"/>
    <n v="1.08"/>
    <n v="90"/>
    <x v="7"/>
    <x v="33"/>
  </r>
  <r>
    <x v="0"/>
    <x v="0"/>
    <s v="USD"/>
    <n v="1414465860"/>
    <n v="1411177456"/>
    <b v="0"/>
    <n v="102"/>
    <b v="1"/>
    <n v="1.0153353333333335"/>
    <n v="149.31401960784314"/>
    <x v="7"/>
    <x v="33"/>
  </r>
  <r>
    <x v="0"/>
    <x v="0"/>
    <s v="USD"/>
    <n v="1488750490"/>
    <n v="1487022490"/>
    <b v="0"/>
    <n v="186"/>
    <b v="1"/>
    <n v="1.1545000000000001"/>
    <n v="62.06989247311828"/>
    <x v="7"/>
    <x v="33"/>
  </r>
  <r>
    <x v="0"/>
    <x v="0"/>
    <s v="USD"/>
    <n v="1451430000"/>
    <n v="1448914500"/>
    <b v="0"/>
    <n v="15"/>
    <b v="1"/>
    <n v="1.335"/>
    <n v="53.4"/>
    <x v="7"/>
    <x v="33"/>
  </r>
  <r>
    <x v="0"/>
    <x v="0"/>
    <s v="USD"/>
    <n v="1486053409"/>
    <n v="1483461409"/>
    <b v="0"/>
    <n v="67"/>
    <b v="1"/>
    <n v="1.5469999999999999"/>
    <n v="69.268656716417908"/>
    <x v="7"/>
    <x v="33"/>
  </r>
  <r>
    <x v="0"/>
    <x v="0"/>
    <s v="USD"/>
    <n v="1489207808"/>
    <n v="1486183808"/>
    <b v="0"/>
    <n v="130"/>
    <b v="1"/>
    <n v="1.0084571428571429"/>
    <n v="271.50769230769231"/>
    <x v="7"/>
    <x v="33"/>
  </r>
  <r>
    <x v="0"/>
    <x v="0"/>
    <s v="USD"/>
    <n v="1461177950"/>
    <n v="1458758750"/>
    <b v="0"/>
    <n v="16"/>
    <b v="1"/>
    <n v="1.82"/>
    <n v="34.125"/>
    <x v="7"/>
    <x v="33"/>
  </r>
  <r>
    <x v="0"/>
    <x v="0"/>
    <s v="USD"/>
    <n v="1488063839"/>
    <n v="1485471839"/>
    <b v="0"/>
    <n v="67"/>
    <b v="1"/>
    <n v="1.8086666666666666"/>
    <n v="40.492537313432834"/>
    <x v="7"/>
    <x v="33"/>
  </r>
  <r>
    <x v="0"/>
    <x v="0"/>
    <s v="USD"/>
    <n v="1458826056"/>
    <n v="1456237656"/>
    <b v="0"/>
    <n v="124"/>
    <b v="1"/>
    <n v="1.0230434782608695"/>
    <n v="189.75806451612902"/>
    <x v="7"/>
    <x v="33"/>
  </r>
  <r>
    <x v="0"/>
    <x v="0"/>
    <s v="USD"/>
    <n v="1465498800"/>
    <n v="1462481718"/>
    <b v="0"/>
    <n v="80"/>
    <b v="1"/>
    <n v="1.1017999999999999"/>
    <n v="68.862499999999997"/>
    <x v="7"/>
    <x v="33"/>
  </r>
  <r>
    <x v="0"/>
    <x v="0"/>
    <s v="USD"/>
    <n v="1458742685"/>
    <n v="1454858285"/>
    <b v="0"/>
    <n v="282"/>
    <b v="1"/>
    <n v="1.0225"/>
    <n v="108.77659574468085"/>
    <x v="7"/>
    <x v="33"/>
  </r>
  <r>
    <x v="0"/>
    <x v="0"/>
    <s v="USD"/>
    <n v="1483417020"/>
    <n v="1480480167"/>
    <b v="0"/>
    <n v="68"/>
    <b v="1"/>
    <n v="1.0078823529411765"/>
    <n v="125.98529411764706"/>
    <x v="7"/>
    <x v="33"/>
  </r>
  <r>
    <x v="0"/>
    <x v="0"/>
    <s v="USD"/>
    <n v="1317438000"/>
    <n v="1314577097"/>
    <b v="0"/>
    <n v="86"/>
    <b v="1"/>
    <n v="1.038"/>
    <n v="90.523255813953483"/>
    <x v="4"/>
    <x v="14"/>
  </r>
  <r>
    <x v="0"/>
    <x v="0"/>
    <s v="USD"/>
    <n v="1342672096"/>
    <n v="1340944096"/>
    <b v="0"/>
    <n v="115"/>
    <b v="1"/>
    <n v="1.1070833333333334"/>
    <n v="28.880434782608695"/>
    <x v="4"/>
    <x v="14"/>
  </r>
  <r>
    <x v="0"/>
    <x v="0"/>
    <s v="USD"/>
    <n v="1366138800"/>
    <n v="1362710425"/>
    <b v="0"/>
    <n v="75"/>
    <b v="1"/>
    <n v="1.1625000000000001"/>
    <n v="31"/>
    <x v="4"/>
    <x v="14"/>
  </r>
  <r>
    <x v="0"/>
    <x v="5"/>
    <s v="CAD"/>
    <n v="1443641340"/>
    <n v="1441143397"/>
    <b v="0"/>
    <n v="43"/>
    <b v="1"/>
    <n v="1.111"/>
    <n v="51.674418604651166"/>
    <x v="4"/>
    <x v="14"/>
  </r>
  <r>
    <x v="0"/>
    <x v="0"/>
    <s v="USD"/>
    <n v="1348420548"/>
    <n v="1345828548"/>
    <b v="0"/>
    <n v="48"/>
    <b v="1"/>
    <n v="1.8014285714285714"/>
    <n v="26.270833333333332"/>
    <x v="4"/>
    <x v="14"/>
  </r>
  <r>
    <x v="0"/>
    <x v="0"/>
    <s v="USD"/>
    <n v="1368066453"/>
    <n v="1365474453"/>
    <b v="0"/>
    <n v="52"/>
    <b v="1"/>
    <n v="1"/>
    <n v="48.07692307692308"/>
    <x v="4"/>
    <x v="14"/>
  </r>
  <r>
    <x v="0"/>
    <x v="0"/>
    <s v="USD"/>
    <n v="1336669200"/>
    <n v="1335473931"/>
    <b v="0"/>
    <n v="43"/>
    <b v="1"/>
    <n v="1.1850000000000001"/>
    <n v="27.558139534883722"/>
    <x v="4"/>
    <x v="14"/>
  </r>
  <r>
    <x v="0"/>
    <x v="0"/>
    <s v="USD"/>
    <n v="1351400400"/>
    <n v="1348285321"/>
    <b v="0"/>
    <n v="58"/>
    <b v="1"/>
    <n v="1.0721700000000001"/>
    <n v="36.97137931034483"/>
    <x v="4"/>
    <x v="14"/>
  </r>
  <r>
    <x v="0"/>
    <x v="0"/>
    <s v="USD"/>
    <n v="1297160329"/>
    <n v="1295000329"/>
    <b v="0"/>
    <n v="47"/>
    <b v="1"/>
    <n v="1.1366666666666667"/>
    <n v="29.021276595744681"/>
    <x v="4"/>
    <x v="14"/>
  </r>
  <r>
    <x v="0"/>
    <x v="0"/>
    <s v="USD"/>
    <n v="1337824055"/>
    <n v="1335232055"/>
    <b v="0"/>
    <n v="36"/>
    <b v="1"/>
    <n v="1.0316400000000001"/>
    <n v="28.65666666666667"/>
    <x v="4"/>
    <x v="14"/>
  </r>
  <r>
    <x v="0"/>
    <x v="0"/>
    <s v="USD"/>
    <n v="1327535392"/>
    <n v="1324079392"/>
    <b v="0"/>
    <n v="17"/>
    <b v="1"/>
    <n v="1.28"/>
    <n v="37.647058823529413"/>
    <x v="4"/>
    <x v="14"/>
  </r>
  <r>
    <x v="0"/>
    <x v="0"/>
    <s v="USD"/>
    <n v="1283562180"/>
    <n v="1277433980"/>
    <b v="0"/>
    <n v="104"/>
    <b v="1"/>
    <n v="1.3576026666666667"/>
    <n v="97.904038461538462"/>
    <x v="4"/>
    <x v="14"/>
  </r>
  <r>
    <x v="0"/>
    <x v="0"/>
    <s v="USD"/>
    <n v="1352573869"/>
    <n v="1349978269"/>
    <b v="0"/>
    <n v="47"/>
    <b v="1"/>
    <n v="1"/>
    <n v="42.553191489361701"/>
    <x v="4"/>
    <x v="14"/>
  </r>
  <r>
    <x v="0"/>
    <x v="0"/>
    <s v="USD"/>
    <n v="1286756176"/>
    <n v="1282868176"/>
    <b v="0"/>
    <n v="38"/>
    <b v="1"/>
    <n v="1.0000360000000001"/>
    <n v="131.58368421052631"/>
    <x v="4"/>
    <x v="14"/>
  </r>
  <r>
    <x v="0"/>
    <x v="0"/>
    <s v="USD"/>
    <n v="1278799200"/>
    <n v="1273647255"/>
    <b v="0"/>
    <n v="81"/>
    <b v="1"/>
    <n v="1.0471999999999999"/>
    <n v="32.320987654320987"/>
    <x v="4"/>
    <x v="14"/>
  </r>
  <r>
    <x v="0"/>
    <x v="0"/>
    <s v="USD"/>
    <n v="1415004770"/>
    <n v="1412149970"/>
    <b v="0"/>
    <n v="55"/>
    <b v="1"/>
    <n v="1.050225"/>
    <n v="61.103999999999999"/>
    <x v="4"/>
    <x v="14"/>
  </r>
  <r>
    <x v="0"/>
    <x v="0"/>
    <s v="USD"/>
    <n v="1344789345"/>
    <n v="1340901345"/>
    <b v="0"/>
    <n v="41"/>
    <b v="1"/>
    <n v="1.7133333333333334"/>
    <n v="31.341463414634145"/>
    <x v="4"/>
    <x v="14"/>
  </r>
  <r>
    <x v="0"/>
    <x v="0"/>
    <s v="USD"/>
    <n v="1358117313"/>
    <n v="1355525313"/>
    <b v="0"/>
    <n v="79"/>
    <b v="1"/>
    <n v="1.2749999999999999"/>
    <n v="129.1139240506329"/>
    <x v="4"/>
    <x v="14"/>
  </r>
  <r>
    <x v="0"/>
    <x v="0"/>
    <s v="USD"/>
    <n v="1343440800"/>
    <n v="1342545994"/>
    <b v="0"/>
    <n v="16"/>
    <b v="1"/>
    <n v="1.3344333333333334"/>
    <n v="25.020624999999999"/>
    <x v="4"/>
    <x v="14"/>
  </r>
  <r>
    <x v="0"/>
    <x v="0"/>
    <s v="USD"/>
    <n v="1444516084"/>
    <n v="1439332084"/>
    <b v="0"/>
    <n v="8"/>
    <b v="1"/>
    <n v="1"/>
    <n v="250"/>
    <x v="4"/>
    <x v="14"/>
  </r>
  <r>
    <x v="0"/>
    <x v="0"/>
    <s v="USD"/>
    <n v="1335799808"/>
    <n v="1333207808"/>
    <b v="0"/>
    <n v="95"/>
    <b v="1"/>
    <n v="1.1291099999999998"/>
    <n v="47.541473684210523"/>
    <x v="4"/>
    <x v="14"/>
  </r>
  <r>
    <x v="0"/>
    <x v="0"/>
    <s v="USD"/>
    <n v="1312224383"/>
    <n v="1308336383"/>
    <b v="0"/>
    <n v="25"/>
    <b v="1"/>
    <n v="1.0009999999999999"/>
    <n v="40.04"/>
    <x v="4"/>
    <x v="14"/>
  </r>
  <r>
    <x v="0"/>
    <x v="0"/>
    <s v="USD"/>
    <n v="1335891603"/>
    <n v="1330711203"/>
    <b v="0"/>
    <n v="19"/>
    <b v="1"/>
    <n v="1.1372727272727272"/>
    <n v="65.84210526315789"/>
    <x v="4"/>
    <x v="14"/>
  </r>
  <r>
    <x v="0"/>
    <x v="0"/>
    <s v="USD"/>
    <n v="1316124003"/>
    <n v="1313532003"/>
    <b v="0"/>
    <n v="90"/>
    <b v="1"/>
    <n v="1.1931742857142855"/>
    <n v="46.401222222222216"/>
    <x v="4"/>
    <x v="14"/>
  </r>
  <r>
    <x v="0"/>
    <x v="0"/>
    <s v="USD"/>
    <n v="1318463879"/>
    <n v="1315439879"/>
    <b v="0"/>
    <n v="41"/>
    <b v="1"/>
    <n v="1.0325"/>
    <n v="50.365853658536587"/>
    <x v="4"/>
    <x v="14"/>
  </r>
  <r>
    <x v="0"/>
    <x v="0"/>
    <s v="USD"/>
    <n v="1335113976"/>
    <n v="1332521976"/>
    <b v="0"/>
    <n v="30"/>
    <b v="1"/>
    <n v="2.6566666666666667"/>
    <n v="26.566666666666666"/>
    <x v="4"/>
    <x v="14"/>
  </r>
  <r>
    <x v="0"/>
    <x v="0"/>
    <s v="USD"/>
    <n v="1338083997"/>
    <n v="1335491997"/>
    <b v="0"/>
    <n v="38"/>
    <b v="1"/>
    <n v="1.0005066666666667"/>
    <n v="39.493684210526318"/>
    <x v="4"/>
    <x v="14"/>
  </r>
  <r>
    <x v="0"/>
    <x v="0"/>
    <s v="USD"/>
    <n v="1321459908"/>
    <n v="1318864308"/>
    <b v="0"/>
    <n v="65"/>
    <b v="1"/>
    <n v="1.0669999999999999"/>
    <n v="49.246153846153845"/>
    <x v="4"/>
    <x v="14"/>
  </r>
  <r>
    <x v="0"/>
    <x v="0"/>
    <s v="USD"/>
    <n v="1368117239"/>
    <n v="1365525239"/>
    <b v="0"/>
    <n v="75"/>
    <b v="1"/>
    <n v="1.3367142857142857"/>
    <n v="62.38"/>
    <x v="4"/>
    <x v="14"/>
  </r>
  <r>
    <x v="0"/>
    <x v="0"/>
    <s v="USD"/>
    <n v="1340429276"/>
    <n v="1335245276"/>
    <b v="0"/>
    <n v="16"/>
    <b v="1"/>
    <n v="1.214"/>
    <n v="37.9375"/>
    <x v="4"/>
    <x v="14"/>
  </r>
  <r>
    <x v="0"/>
    <x v="0"/>
    <s v="USD"/>
    <n v="1295142660"/>
    <n v="1293739714"/>
    <b v="0"/>
    <n v="10"/>
    <b v="1"/>
    <n v="1.032"/>
    <n v="51.6"/>
    <x v="4"/>
    <x v="14"/>
  </r>
  <r>
    <x v="0"/>
    <x v="0"/>
    <s v="USD"/>
    <n v="1339840740"/>
    <n v="1335397188"/>
    <b v="0"/>
    <n v="27"/>
    <b v="1"/>
    <n v="1.25"/>
    <n v="27.777777777777779"/>
    <x v="4"/>
    <x v="14"/>
  </r>
  <r>
    <x v="0"/>
    <x v="0"/>
    <s v="USD"/>
    <n v="1367208140"/>
    <n v="1363320140"/>
    <b v="0"/>
    <n v="259"/>
    <b v="1"/>
    <n v="1.2869999999999999"/>
    <n v="99.382239382239376"/>
    <x v="4"/>
    <x v="14"/>
  </r>
  <r>
    <x v="0"/>
    <x v="0"/>
    <s v="USD"/>
    <n v="1337786944"/>
    <n v="1335194944"/>
    <b v="0"/>
    <n v="39"/>
    <b v="1"/>
    <n v="1.0100533333333332"/>
    <n v="38.848205128205123"/>
    <x v="4"/>
    <x v="14"/>
  </r>
  <r>
    <x v="0"/>
    <x v="0"/>
    <s v="USD"/>
    <n v="1339022575"/>
    <n v="1336430575"/>
    <b v="0"/>
    <n v="42"/>
    <b v="1"/>
    <n v="1.2753666666666665"/>
    <n v="45.548809523809524"/>
    <x v="4"/>
    <x v="14"/>
  </r>
  <r>
    <x v="0"/>
    <x v="0"/>
    <s v="USD"/>
    <n v="1364597692"/>
    <n v="1361577292"/>
    <b v="0"/>
    <n v="10"/>
    <b v="1"/>
    <n v="1"/>
    <n v="600"/>
    <x v="4"/>
    <x v="14"/>
  </r>
  <r>
    <x v="0"/>
    <x v="0"/>
    <s v="USD"/>
    <n v="1312578338"/>
    <n v="1309986338"/>
    <b v="0"/>
    <n v="56"/>
    <b v="1"/>
    <n v="1.127715"/>
    <n v="80.551071428571419"/>
    <x v="4"/>
    <x v="14"/>
  </r>
  <r>
    <x v="0"/>
    <x v="0"/>
    <s v="USD"/>
    <n v="1422400387"/>
    <n v="1421190787"/>
    <b v="0"/>
    <n v="20"/>
    <b v="1"/>
    <n v="1.056"/>
    <n v="52.8"/>
    <x v="4"/>
    <x v="14"/>
  </r>
  <r>
    <x v="0"/>
    <x v="0"/>
    <s v="USD"/>
    <n v="1356976800"/>
    <n v="1352820837"/>
    <b v="0"/>
    <n v="170"/>
    <b v="1"/>
    <n v="2.0262500000000001"/>
    <n v="47.676470588235297"/>
    <x v="4"/>
    <x v="14"/>
  </r>
  <r>
    <x v="0"/>
    <x v="0"/>
    <s v="USD"/>
    <n v="1340476375"/>
    <n v="1337884375"/>
    <b v="0"/>
    <n v="29"/>
    <b v="1"/>
    <n v="1.1333333333333333"/>
    <n v="23.448275862068964"/>
    <x v="4"/>
    <x v="14"/>
  </r>
  <r>
    <x v="2"/>
    <x v="5"/>
    <s v="CAD"/>
    <n v="1443379104"/>
    <n v="1440787104"/>
    <b v="0"/>
    <n v="7"/>
    <b v="0"/>
    <n v="2.5545454545454545E-2"/>
    <n v="40.142857142857146"/>
    <x v="7"/>
    <x v="34"/>
  </r>
  <r>
    <x v="2"/>
    <x v="0"/>
    <s v="USD"/>
    <n v="1411328918"/>
    <n v="1407440918"/>
    <b v="0"/>
    <n v="5"/>
    <b v="0"/>
    <n v="7.8181818181818181E-4"/>
    <n v="17.2"/>
    <x v="7"/>
    <x v="34"/>
  </r>
  <r>
    <x v="2"/>
    <x v="0"/>
    <s v="USD"/>
    <n v="1465333560"/>
    <n v="1462743308"/>
    <b v="0"/>
    <n v="0"/>
    <b v="0"/>
    <n v="0"/>
    <n v="0"/>
    <x v="7"/>
    <x v="34"/>
  </r>
  <r>
    <x v="2"/>
    <x v="0"/>
    <s v="USD"/>
    <n v="1416014534"/>
    <n v="1413418934"/>
    <b v="0"/>
    <n v="0"/>
    <b v="0"/>
    <n v="0"/>
    <n v="0"/>
    <x v="7"/>
    <x v="34"/>
  </r>
  <r>
    <x v="2"/>
    <x v="0"/>
    <s v="USD"/>
    <n v="1426292416"/>
    <n v="1423704016"/>
    <b v="0"/>
    <n v="0"/>
    <b v="0"/>
    <n v="0"/>
    <n v="0"/>
    <x v="7"/>
    <x v="34"/>
  </r>
  <r>
    <x v="2"/>
    <x v="1"/>
    <s v="GBP"/>
    <n v="1443906000"/>
    <n v="1441955269"/>
    <b v="0"/>
    <n v="2"/>
    <b v="0"/>
    <n v="6.0000000000000001E-3"/>
    <n v="15"/>
    <x v="7"/>
    <x v="34"/>
  </r>
  <r>
    <x v="2"/>
    <x v="0"/>
    <s v="USD"/>
    <n v="1431308704"/>
    <n v="1428716704"/>
    <b v="0"/>
    <n v="0"/>
    <b v="0"/>
    <n v="0"/>
    <n v="0"/>
    <x v="7"/>
    <x v="34"/>
  </r>
  <r>
    <x v="2"/>
    <x v="0"/>
    <s v="USD"/>
    <n v="1408056634"/>
    <n v="1405464634"/>
    <b v="0"/>
    <n v="0"/>
    <b v="0"/>
    <n v="0"/>
    <n v="0"/>
    <x v="7"/>
    <x v="34"/>
  </r>
  <r>
    <x v="2"/>
    <x v="1"/>
    <s v="GBP"/>
    <n v="1429554349"/>
    <n v="1424719549"/>
    <b v="0"/>
    <n v="28"/>
    <b v="0"/>
    <n v="1.0526315789473684E-2"/>
    <n v="35.714285714285715"/>
    <x v="7"/>
    <x v="34"/>
  </r>
  <r>
    <x v="2"/>
    <x v="0"/>
    <s v="USD"/>
    <n v="1431647772"/>
    <n v="1426463772"/>
    <b v="0"/>
    <n v="2"/>
    <b v="0"/>
    <n v="1.5E-3"/>
    <n v="37.5"/>
    <x v="7"/>
    <x v="34"/>
  </r>
  <r>
    <x v="2"/>
    <x v="1"/>
    <s v="GBP"/>
    <n v="1454323413"/>
    <n v="1451731413"/>
    <b v="0"/>
    <n v="0"/>
    <b v="0"/>
    <n v="0"/>
    <n v="0"/>
    <x v="7"/>
    <x v="34"/>
  </r>
  <r>
    <x v="2"/>
    <x v="0"/>
    <s v="USD"/>
    <n v="1418504561"/>
    <n v="1417208561"/>
    <b v="0"/>
    <n v="0"/>
    <b v="0"/>
    <n v="0"/>
    <n v="0"/>
    <x v="7"/>
    <x v="34"/>
  </r>
  <r>
    <x v="2"/>
    <x v="12"/>
    <s v="EUR"/>
    <n v="1488067789"/>
    <n v="1482883789"/>
    <b v="0"/>
    <n v="0"/>
    <b v="0"/>
    <n v="0"/>
    <n v="0"/>
    <x v="7"/>
    <x v="34"/>
  </r>
  <r>
    <x v="2"/>
    <x v="0"/>
    <s v="USD"/>
    <n v="1408526477"/>
    <n v="1407057677"/>
    <b v="0"/>
    <n v="4"/>
    <b v="0"/>
    <n v="1.7500000000000002E-2"/>
    <n v="52.5"/>
    <x v="7"/>
    <x v="34"/>
  </r>
  <r>
    <x v="2"/>
    <x v="0"/>
    <s v="USD"/>
    <n v="1424635753"/>
    <n v="1422043753"/>
    <b v="0"/>
    <n v="12"/>
    <b v="0"/>
    <n v="0.186"/>
    <n v="77.5"/>
    <x v="7"/>
    <x v="34"/>
  </r>
  <r>
    <x v="2"/>
    <x v="0"/>
    <s v="USD"/>
    <n v="1417279252"/>
    <n v="1414683652"/>
    <b v="0"/>
    <n v="0"/>
    <b v="0"/>
    <n v="0"/>
    <n v="0"/>
    <x v="7"/>
    <x v="34"/>
  </r>
  <r>
    <x v="2"/>
    <x v="5"/>
    <s v="CAD"/>
    <n v="1426788930"/>
    <n v="1424200530"/>
    <b v="0"/>
    <n v="33"/>
    <b v="0"/>
    <n v="9.8166666666666666E-2"/>
    <n v="53.545454545454547"/>
    <x v="7"/>
    <x v="34"/>
  </r>
  <r>
    <x v="2"/>
    <x v="0"/>
    <s v="USD"/>
    <n v="1415899228"/>
    <n v="1413303628"/>
    <b v="0"/>
    <n v="0"/>
    <b v="0"/>
    <n v="0"/>
    <n v="0"/>
    <x v="7"/>
    <x v="34"/>
  </r>
  <r>
    <x v="2"/>
    <x v="0"/>
    <s v="USD"/>
    <n v="1405741404"/>
    <n v="1403149404"/>
    <b v="0"/>
    <n v="4"/>
    <b v="0"/>
    <n v="4.3333333333333331E-4"/>
    <n v="16.25"/>
    <x v="7"/>
    <x v="34"/>
  </r>
  <r>
    <x v="2"/>
    <x v="0"/>
    <s v="USD"/>
    <n v="1476559260"/>
    <n v="1472567085"/>
    <b v="0"/>
    <n v="0"/>
    <b v="0"/>
    <n v="0"/>
    <n v="0"/>
    <x v="7"/>
    <x v="34"/>
  </r>
  <r>
    <x v="0"/>
    <x v="0"/>
    <s v="USD"/>
    <n v="1444778021"/>
    <n v="1442963621"/>
    <b v="0"/>
    <n v="132"/>
    <b v="1"/>
    <n v="1.0948792000000001"/>
    <n v="103.68174242424243"/>
    <x v="4"/>
    <x v="35"/>
  </r>
  <r>
    <x v="0"/>
    <x v="0"/>
    <s v="USD"/>
    <n v="1461336720"/>
    <n v="1459431960"/>
    <b v="0"/>
    <n v="27"/>
    <b v="1"/>
    <n v="1"/>
    <n v="185.18518518518519"/>
    <x v="4"/>
    <x v="35"/>
  </r>
  <r>
    <x v="0"/>
    <x v="0"/>
    <s v="USD"/>
    <n v="1416270292"/>
    <n v="1413674692"/>
    <b v="0"/>
    <n v="26"/>
    <b v="1"/>
    <n v="1.5644444444444445"/>
    <n v="54.153846153846153"/>
    <x v="4"/>
    <x v="35"/>
  </r>
  <r>
    <x v="0"/>
    <x v="0"/>
    <s v="USD"/>
    <n v="1419136200"/>
    <n v="1416338557"/>
    <b v="0"/>
    <n v="43"/>
    <b v="1"/>
    <n v="1.016"/>
    <n v="177.2093023255814"/>
    <x v="4"/>
    <x v="35"/>
  </r>
  <r>
    <x v="0"/>
    <x v="0"/>
    <s v="USD"/>
    <n v="1340914571"/>
    <n v="1338322571"/>
    <b v="0"/>
    <n v="80"/>
    <b v="1"/>
    <n v="1.00325"/>
    <n v="100.325"/>
    <x v="4"/>
    <x v="35"/>
  </r>
  <r>
    <x v="0"/>
    <x v="0"/>
    <s v="USD"/>
    <n v="1418014740"/>
    <n v="1415585474"/>
    <b v="0"/>
    <n v="33"/>
    <b v="1"/>
    <n v="1.1294999999999999"/>
    <n v="136.90909090909091"/>
    <x v="4"/>
    <x v="35"/>
  </r>
  <r>
    <x v="0"/>
    <x v="0"/>
    <s v="USD"/>
    <n v="1382068740"/>
    <n v="1380477691"/>
    <b v="0"/>
    <n v="71"/>
    <b v="1"/>
    <n v="1.02125"/>
    <n v="57.535211267605632"/>
    <x v="4"/>
    <x v="35"/>
  </r>
  <r>
    <x v="0"/>
    <x v="1"/>
    <s v="GBP"/>
    <n v="1440068400"/>
    <n v="1438459303"/>
    <b v="0"/>
    <n v="81"/>
    <b v="1"/>
    <n v="1.0724974999999999"/>
    <n v="52.962839506172834"/>
    <x v="4"/>
    <x v="35"/>
  </r>
  <r>
    <x v="0"/>
    <x v="0"/>
    <s v="USD"/>
    <n v="1332636975"/>
    <n v="1328752575"/>
    <b v="0"/>
    <n v="76"/>
    <b v="1"/>
    <n v="1.0428333333333333"/>
    <n v="82.328947368421055"/>
    <x v="4"/>
    <x v="35"/>
  </r>
  <r>
    <x v="0"/>
    <x v="0"/>
    <s v="USD"/>
    <n v="1429505400"/>
    <n v="1426711505"/>
    <b v="0"/>
    <n v="48"/>
    <b v="1"/>
    <n v="1"/>
    <n v="135.41666666666666"/>
    <x v="4"/>
    <x v="35"/>
  </r>
  <r>
    <x v="0"/>
    <x v="0"/>
    <s v="USD"/>
    <n v="1439611140"/>
    <n v="1437668354"/>
    <b v="0"/>
    <n v="61"/>
    <b v="1"/>
    <n v="1.004"/>
    <n v="74.06557377049181"/>
    <x v="4"/>
    <x v="35"/>
  </r>
  <r>
    <x v="0"/>
    <x v="0"/>
    <s v="USD"/>
    <n v="1345148566"/>
    <n v="1342556566"/>
    <b v="0"/>
    <n v="60"/>
    <b v="1"/>
    <n v="1.26125"/>
    <n v="84.083333333333329"/>
    <x v="4"/>
    <x v="35"/>
  </r>
  <r>
    <x v="0"/>
    <x v="0"/>
    <s v="USD"/>
    <n v="1362160868"/>
    <n v="1359568911"/>
    <b v="0"/>
    <n v="136"/>
    <b v="1"/>
    <n v="1.1066666666666667"/>
    <n v="61.029411764705884"/>
    <x v="4"/>
    <x v="35"/>
  </r>
  <r>
    <x v="0"/>
    <x v="0"/>
    <s v="USD"/>
    <n v="1262325600"/>
    <n v="1257871712"/>
    <b v="0"/>
    <n v="14"/>
    <b v="1"/>
    <n v="1.05"/>
    <n v="150"/>
    <x v="4"/>
    <x v="35"/>
  </r>
  <r>
    <x v="0"/>
    <x v="0"/>
    <s v="USD"/>
    <n v="1417463945"/>
    <n v="1414781945"/>
    <b v="0"/>
    <n v="78"/>
    <b v="1"/>
    <n v="1.03775"/>
    <n v="266.08974358974359"/>
    <x v="4"/>
    <x v="35"/>
  </r>
  <r>
    <x v="0"/>
    <x v="0"/>
    <s v="USD"/>
    <n v="1375151566"/>
    <n v="1373337166"/>
    <b v="0"/>
    <n v="4"/>
    <b v="1"/>
    <n v="1.1599999999999999"/>
    <n v="7.25"/>
    <x v="4"/>
    <x v="35"/>
  </r>
  <r>
    <x v="0"/>
    <x v="0"/>
    <s v="USD"/>
    <n v="1312212855"/>
    <n v="1307028855"/>
    <b v="0"/>
    <n v="11"/>
    <b v="1"/>
    <n v="1.1000000000000001"/>
    <n v="100"/>
    <x v="4"/>
    <x v="35"/>
  </r>
  <r>
    <x v="0"/>
    <x v="0"/>
    <s v="USD"/>
    <n v="1361681940"/>
    <n v="1359029661"/>
    <b v="0"/>
    <n v="185"/>
    <b v="1"/>
    <n v="1.130176111111111"/>
    <n v="109.96308108108107"/>
    <x v="4"/>
    <x v="35"/>
  </r>
  <r>
    <x v="0"/>
    <x v="0"/>
    <s v="USD"/>
    <n v="1422913152"/>
    <n v="1417729152"/>
    <b v="0"/>
    <n v="59"/>
    <b v="1"/>
    <n v="1.0024999999999999"/>
    <n v="169.91525423728814"/>
    <x v="4"/>
    <x v="35"/>
  </r>
  <r>
    <x v="0"/>
    <x v="0"/>
    <s v="USD"/>
    <n v="1319904721"/>
    <n v="1314720721"/>
    <b v="0"/>
    <n v="27"/>
    <b v="1"/>
    <n v="1.034"/>
    <n v="95.740740740740748"/>
    <x v="4"/>
    <x v="35"/>
  </r>
  <r>
    <x v="0"/>
    <x v="1"/>
    <s v="GBP"/>
    <n v="1380192418"/>
    <n v="1375008418"/>
    <b v="0"/>
    <n v="63"/>
    <b v="1"/>
    <n v="1.0702857142857143"/>
    <n v="59.460317460317462"/>
    <x v="4"/>
    <x v="35"/>
  </r>
  <r>
    <x v="0"/>
    <x v="0"/>
    <s v="USD"/>
    <n v="1380599940"/>
    <n v="1377252857"/>
    <b v="0"/>
    <n v="13"/>
    <b v="1"/>
    <n v="1.0357142857142858"/>
    <n v="55.769230769230766"/>
    <x v="4"/>
    <x v="35"/>
  </r>
  <r>
    <x v="0"/>
    <x v="0"/>
    <s v="USD"/>
    <n v="1293937200"/>
    <n v="1291257298"/>
    <b v="0"/>
    <n v="13"/>
    <b v="1"/>
    <n v="1.5640000000000001"/>
    <n v="30.076923076923077"/>
    <x v="4"/>
    <x v="35"/>
  </r>
  <r>
    <x v="0"/>
    <x v="0"/>
    <s v="USD"/>
    <n v="1341750569"/>
    <n v="1339158569"/>
    <b v="0"/>
    <n v="57"/>
    <b v="1"/>
    <n v="1.0082"/>
    <n v="88.438596491228068"/>
    <x v="4"/>
    <x v="35"/>
  </r>
  <r>
    <x v="0"/>
    <x v="0"/>
    <s v="USD"/>
    <n v="1424997000"/>
    <n v="1421983138"/>
    <b v="0"/>
    <n v="61"/>
    <b v="1"/>
    <n v="1.9530000000000001"/>
    <n v="64.032786885245898"/>
    <x v="4"/>
    <x v="35"/>
  </r>
  <r>
    <x v="0"/>
    <x v="0"/>
    <s v="USD"/>
    <n v="1380949200"/>
    <n v="1378586179"/>
    <b v="0"/>
    <n v="65"/>
    <b v="1"/>
    <n v="1.1171428571428572"/>
    <n v="60.153846153846153"/>
    <x v="4"/>
    <x v="35"/>
  </r>
  <r>
    <x v="0"/>
    <x v="0"/>
    <s v="USD"/>
    <n v="1333560803"/>
    <n v="1330972403"/>
    <b v="0"/>
    <n v="134"/>
    <b v="1"/>
    <n v="1.1985454545454546"/>
    <n v="49.194029850746269"/>
    <x v="4"/>
    <x v="35"/>
  </r>
  <r>
    <x v="0"/>
    <x v="6"/>
    <s v="EUR"/>
    <n v="1475209620"/>
    <n v="1473087637"/>
    <b v="0"/>
    <n v="37"/>
    <b v="1"/>
    <n v="1.0185"/>
    <n v="165.16216216216216"/>
    <x v="4"/>
    <x v="35"/>
  </r>
  <r>
    <x v="0"/>
    <x v="1"/>
    <s v="GBP"/>
    <n v="1370019600"/>
    <n v="1366999870"/>
    <b v="0"/>
    <n v="37"/>
    <b v="1"/>
    <n v="1.0280254777070064"/>
    <n v="43.621621621621621"/>
    <x v="4"/>
    <x v="35"/>
  </r>
  <r>
    <x v="0"/>
    <x v="0"/>
    <s v="USD"/>
    <n v="1444276740"/>
    <n v="1439392406"/>
    <b v="0"/>
    <n v="150"/>
    <b v="1"/>
    <n v="1.0084615384615385"/>
    <n v="43.7"/>
    <x v="4"/>
    <x v="35"/>
  </r>
  <r>
    <x v="0"/>
    <x v="0"/>
    <s v="USD"/>
    <n v="1332362880"/>
    <n v="1329890585"/>
    <b v="0"/>
    <n v="56"/>
    <b v="1"/>
    <n v="1.0273469387755103"/>
    <n v="67.419642857142861"/>
    <x v="4"/>
    <x v="35"/>
  </r>
  <r>
    <x v="0"/>
    <x v="0"/>
    <s v="USD"/>
    <n v="1488741981"/>
    <n v="1486149981"/>
    <b v="0"/>
    <n v="18"/>
    <b v="1"/>
    <n v="1.0649999999999999"/>
    <n v="177.5"/>
    <x v="4"/>
    <x v="35"/>
  </r>
  <r>
    <x v="0"/>
    <x v="0"/>
    <s v="USD"/>
    <n v="1348202807"/>
    <n v="1343018807"/>
    <b v="0"/>
    <n v="60"/>
    <b v="1"/>
    <n v="1.5553333333333332"/>
    <n v="38.883333333333333"/>
    <x v="4"/>
    <x v="35"/>
  </r>
  <r>
    <x v="0"/>
    <x v="0"/>
    <s v="USD"/>
    <n v="1433131140"/>
    <n v="1430445163"/>
    <b v="0"/>
    <n v="67"/>
    <b v="1"/>
    <n v="1.228"/>
    <n v="54.985074626865675"/>
    <x v="4"/>
    <x v="35"/>
  </r>
  <r>
    <x v="0"/>
    <x v="0"/>
    <s v="USD"/>
    <n v="1338219793"/>
    <n v="1335541393"/>
    <b v="0"/>
    <n v="35"/>
    <b v="1"/>
    <n v="1.0734999999999999"/>
    <n v="61.342857142857142"/>
    <x v="4"/>
    <x v="35"/>
  </r>
  <r>
    <x v="0"/>
    <x v="0"/>
    <s v="USD"/>
    <n v="1356392857"/>
    <n v="1352504857"/>
    <b v="0"/>
    <n v="34"/>
    <b v="1"/>
    <n v="1.0550335570469798"/>
    <n v="23.117647058823529"/>
    <x v="4"/>
    <x v="35"/>
  </r>
  <r>
    <x v="0"/>
    <x v="1"/>
    <s v="GBP"/>
    <n v="1400176386"/>
    <n v="1397584386"/>
    <b v="0"/>
    <n v="36"/>
    <b v="1"/>
    <n v="1.1844444444444444"/>
    <n v="29.611111111111111"/>
    <x v="4"/>
    <x v="35"/>
  </r>
  <r>
    <x v="0"/>
    <x v="2"/>
    <s v="AUD"/>
    <n v="1430488740"/>
    <n v="1427747906"/>
    <b v="0"/>
    <n v="18"/>
    <b v="1"/>
    <n v="1.0888"/>
    <n v="75.611111111111114"/>
    <x v="4"/>
    <x v="35"/>
  </r>
  <r>
    <x v="0"/>
    <x v="0"/>
    <s v="USD"/>
    <n v="1321385820"/>
    <n v="1318539484"/>
    <b v="0"/>
    <n v="25"/>
    <b v="1"/>
    <n v="1.1125"/>
    <n v="35.6"/>
    <x v="4"/>
    <x v="35"/>
  </r>
  <r>
    <x v="0"/>
    <x v="1"/>
    <s v="GBP"/>
    <n v="1425682174"/>
    <n v="1423090174"/>
    <b v="0"/>
    <n v="21"/>
    <b v="1"/>
    <n v="1.0009999999999999"/>
    <n v="143"/>
    <x v="4"/>
    <x v="35"/>
  </r>
  <r>
    <x v="1"/>
    <x v="5"/>
    <s v="CAD"/>
    <n v="1444740089"/>
    <n v="1442148089"/>
    <b v="0"/>
    <n v="0"/>
    <b v="0"/>
    <n v="0"/>
    <n v="0"/>
    <x v="7"/>
    <x v="19"/>
  </r>
  <r>
    <x v="1"/>
    <x v="12"/>
    <s v="EUR"/>
    <n v="1476189339"/>
    <n v="1471005339"/>
    <b v="0"/>
    <n v="3"/>
    <b v="0"/>
    <n v="7.4999999999999997E-3"/>
    <n v="25"/>
    <x v="7"/>
    <x v="19"/>
  </r>
  <r>
    <x v="1"/>
    <x v="0"/>
    <s v="USD"/>
    <n v="1438226451"/>
    <n v="1433042451"/>
    <b v="0"/>
    <n v="0"/>
    <b v="0"/>
    <n v="0"/>
    <n v="0"/>
    <x v="7"/>
    <x v="19"/>
  </r>
  <r>
    <x v="1"/>
    <x v="5"/>
    <s v="CAD"/>
    <n v="1406854699"/>
    <n v="1404262699"/>
    <b v="0"/>
    <n v="0"/>
    <b v="0"/>
    <n v="0"/>
    <n v="0"/>
    <x v="7"/>
    <x v="19"/>
  </r>
  <r>
    <x v="1"/>
    <x v="0"/>
    <s v="USD"/>
    <n v="1462827000"/>
    <n v="1457710589"/>
    <b v="0"/>
    <n v="1"/>
    <b v="0"/>
    <n v="0.01"/>
    <n v="100"/>
    <x v="7"/>
    <x v="19"/>
  </r>
  <r>
    <x v="1"/>
    <x v="0"/>
    <s v="USD"/>
    <n v="1408663948"/>
    <n v="1406071948"/>
    <b v="0"/>
    <n v="0"/>
    <b v="0"/>
    <n v="0"/>
    <n v="0"/>
    <x v="7"/>
    <x v="19"/>
  </r>
  <r>
    <x v="1"/>
    <x v="0"/>
    <s v="USD"/>
    <n v="1429823138"/>
    <n v="1427231138"/>
    <b v="0"/>
    <n v="2"/>
    <b v="0"/>
    <n v="2.6666666666666666E-3"/>
    <n v="60"/>
    <x v="7"/>
    <x v="19"/>
  </r>
  <r>
    <x v="1"/>
    <x v="1"/>
    <s v="GBP"/>
    <n v="1472745594"/>
    <n v="1470153594"/>
    <b v="0"/>
    <n v="1"/>
    <b v="0"/>
    <n v="5.0000000000000001E-3"/>
    <n v="50"/>
    <x v="7"/>
    <x v="19"/>
  </r>
  <r>
    <x v="1"/>
    <x v="0"/>
    <s v="USD"/>
    <n v="1442457112"/>
    <n v="1439865112"/>
    <b v="0"/>
    <n v="2"/>
    <b v="0"/>
    <n v="2.2307692307692306E-2"/>
    <n v="72.5"/>
    <x v="7"/>
    <x v="19"/>
  </r>
  <r>
    <x v="1"/>
    <x v="0"/>
    <s v="USD"/>
    <n v="1486590035"/>
    <n v="1483998035"/>
    <b v="0"/>
    <n v="2"/>
    <b v="0"/>
    <n v="8.4285714285714294E-3"/>
    <n v="29.5"/>
    <x v="7"/>
    <x v="19"/>
  </r>
  <r>
    <x v="1"/>
    <x v="2"/>
    <s v="AUD"/>
    <n v="1463645521"/>
    <n v="1458461521"/>
    <b v="0"/>
    <n v="4"/>
    <b v="0"/>
    <n v="2.5000000000000001E-3"/>
    <n v="62.5"/>
    <x v="7"/>
    <x v="19"/>
  </r>
  <r>
    <x v="1"/>
    <x v="0"/>
    <s v="USD"/>
    <n v="1428893517"/>
    <n v="1426301517"/>
    <b v="0"/>
    <n v="0"/>
    <b v="0"/>
    <n v="0"/>
    <n v="0"/>
    <x v="7"/>
    <x v="19"/>
  </r>
  <r>
    <x v="1"/>
    <x v="0"/>
    <s v="USD"/>
    <n v="1408803149"/>
    <n v="1404915149"/>
    <b v="0"/>
    <n v="0"/>
    <b v="0"/>
    <n v="0"/>
    <n v="0"/>
    <x v="7"/>
    <x v="19"/>
  </r>
  <r>
    <x v="1"/>
    <x v="0"/>
    <s v="USD"/>
    <n v="1463600945"/>
    <n v="1461786545"/>
    <b v="0"/>
    <n v="0"/>
    <b v="0"/>
    <n v="0"/>
    <n v="0"/>
    <x v="7"/>
    <x v="19"/>
  </r>
  <r>
    <x v="1"/>
    <x v="0"/>
    <s v="USD"/>
    <n v="1421030194"/>
    <n v="1418438194"/>
    <b v="0"/>
    <n v="0"/>
    <b v="0"/>
    <n v="0"/>
    <n v="0"/>
    <x v="7"/>
    <x v="19"/>
  </r>
  <r>
    <x v="1"/>
    <x v="0"/>
    <s v="USD"/>
    <n v="1428707647"/>
    <n v="1424823247"/>
    <b v="0"/>
    <n v="0"/>
    <b v="0"/>
    <n v="0"/>
    <n v="0"/>
    <x v="7"/>
    <x v="19"/>
  </r>
  <r>
    <x v="1"/>
    <x v="0"/>
    <s v="USD"/>
    <n v="1407181297"/>
    <n v="1405021297"/>
    <b v="0"/>
    <n v="0"/>
    <b v="0"/>
    <n v="0"/>
    <n v="0"/>
    <x v="7"/>
    <x v="19"/>
  </r>
  <r>
    <x v="1"/>
    <x v="0"/>
    <s v="USD"/>
    <n v="1444410000"/>
    <n v="1440203579"/>
    <b v="0"/>
    <n v="0"/>
    <b v="0"/>
    <n v="0"/>
    <n v="0"/>
    <x v="7"/>
    <x v="19"/>
  </r>
  <r>
    <x v="1"/>
    <x v="0"/>
    <s v="USD"/>
    <n v="1410810903"/>
    <n v="1405626903"/>
    <b v="0"/>
    <n v="12"/>
    <b v="0"/>
    <n v="1.3849999999999999E-3"/>
    <n v="23.083333333333332"/>
    <x v="7"/>
    <x v="19"/>
  </r>
  <r>
    <x v="1"/>
    <x v="0"/>
    <s v="USD"/>
    <n v="1431745200"/>
    <n v="1429170603"/>
    <b v="0"/>
    <n v="2"/>
    <b v="0"/>
    <n v="6.0000000000000001E-3"/>
    <n v="25.5"/>
    <x v="7"/>
    <x v="19"/>
  </r>
  <r>
    <x v="2"/>
    <x v="0"/>
    <s v="USD"/>
    <n v="1447689898"/>
    <n v="1445094298"/>
    <b v="0"/>
    <n v="11"/>
    <b v="0"/>
    <n v="0.106"/>
    <n v="48.18181818181818"/>
    <x v="7"/>
    <x v="19"/>
  </r>
  <r>
    <x v="2"/>
    <x v="0"/>
    <s v="USD"/>
    <n v="1477784634"/>
    <n v="1475192634"/>
    <b v="0"/>
    <n v="1"/>
    <b v="0"/>
    <n v="1.1111111111111112E-5"/>
    <n v="1"/>
    <x v="7"/>
    <x v="19"/>
  </r>
  <r>
    <x v="2"/>
    <x v="0"/>
    <s v="USD"/>
    <n v="1426526880"/>
    <n v="1421346480"/>
    <b v="0"/>
    <n v="5"/>
    <b v="0"/>
    <n v="5.0000000000000001E-3"/>
    <n v="1"/>
    <x v="7"/>
    <x v="19"/>
  </r>
  <r>
    <x v="2"/>
    <x v="0"/>
    <s v="USD"/>
    <n v="1434341369"/>
    <n v="1431749369"/>
    <b v="0"/>
    <n v="0"/>
    <b v="0"/>
    <n v="0"/>
    <n v="0"/>
    <x v="7"/>
    <x v="19"/>
  </r>
  <r>
    <x v="2"/>
    <x v="0"/>
    <s v="USD"/>
    <n v="1404601632"/>
    <n v="1402009632"/>
    <b v="0"/>
    <n v="1"/>
    <b v="0"/>
    <n v="1.6666666666666668E-3"/>
    <n v="50"/>
    <x v="7"/>
    <x v="19"/>
  </r>
  <r>
    <x v="2"/>
    <x v="1"/>
    <s v="GBP"/>
    <n v="1451030136"/>
    <n v="1448438136"/>
    <b v="0"/>
    <n v="1"/>
    <b v="0"/>
    <n v="1.6666666666666668E-3"/>
    <n v="5"/>
    <x v="7"/>
    <x v="19"/>
  </r>
  <r>
    <x v="2"/>
    <x v="0"/>
    <s v="USD"/>
    <n v="1451491953"/>
    <n v="1448899953"/>
    <b v="0"/>
    <n v="6"/>
    <b v="0"/>
    <n v="2.4340000000000001E-2"/>
    <n v="202.83333333333334"/>
    <x v="7"/>
    <x v="19"/>
  </r>
  <r>
    <x v="2"/>
    <x v="0"/>
    <s v="USD"/>
    <n v="1427807640"/>
    <n v="1423325626"/>
    <b v="0"/>
    <n v="8"/>
    <b v="0"/>
    <n v="3.8833333333333331E-2"/>
    <n v="29.125"/>
    <x v="7"/>
    <x v="19"/>
  </r>
  <r>
    <x v="2"/>
    <x v="8"/>
    <s v="DKK"/>
    <n v="1458733927"/>
    <n v="1456145527"/>
    <b v="0"/>
    <n v="1"/>
    <b v="0"/>
    <n v="1E-4"/>
    <n v="5"/>
    <x v="7"/>
    <x v="19"/>
  </r>
  <r>
    <x v="2"/>
    <x v="2"/>
    <s v="AUD"/>
    <n v="1453817297"/>
    <n v="1453212497"/>
    <b v="0"/>
    <n v="0"/>
    <b v="0"/>
    <n v="0"/>
    <n v="0"/>
    <x v="7"/>
    <x v="19"/>
  </r>
  <r>
    <x v="2"/>
    <x v="0"/>
    <s v="USD"/>
    <n v="1457901924"/>
    <n v="1452721524"/>
    <b v="0"/>
    <n v="2"/>
    <b v="0"/>
    <n v="1.7333333333333333E-2"/>
    <n v="13"/>
    <x v="7"/>
    <x v="19"/>
  </r>
  <r>
    <x v="2"/>
    <x v="0"/>
    <s v="USD"/>
    <n v="1412536421"/>
    <n v="1409944421"/>
    <b v="0"/>
    <n v="1"/>
    <b v="0"/>
    <n v="1.6666666666666668E-3"/>
    <n v="50"/>
    <x v="7"/>
    <x v="19"/>
  </r>
  <r>
    <x v="2"/>
    <x v="0"/>
    <s v="USD"/>
    <n v="1429993026"/>
    <n v="1427401026"/>
    <b v="0"/>
    <n v="0"/>
    <b v="0"/>
    <n v="0"/>
    <n v="0"/>
    <x v="7"/>
    <x v="19"/>
  </r>
  <r>
    <x v="2"/>
    <x v="0"/>
    <s v="USD"/>
    <n v="1407453228"/>
    <n v="1404861228"/>
    <b v="0"/>
    <n v="1"/>
    <b v="0"/>
    <n v="1.2500000000000001E-5"/>
    <n v="1"/>
    <x v="7"/>
    <x v="19"/>
  </r>
  <r>
    <x v="2"/>
    <x v="0"/>
    <s v="USD"/>
    <n v="1487915500"/>
    <n v="1485323500"/>
    <b v="0"/>
    <n v="19"/>
    <b v="0"/>
    <n v="0.12166666666666667"/>
    <n v="96.05263157894737"/>
    <x v="7"/>
    <x v="19"/>
  </r>
  <r>
    <x v="2"/>
    <x v="5"/>
    <s v="CAD"/>
    <n v="1407427009"/>
    <n v="1404835009"/>
    <b v="0"/>
    <n v="27"/>
    <b v="0"/>
    <n v="0.23588571428571428"/>
    <n v="305.77777777777777"/>
    <x v="7"/>
    <x v="19"/>
  </r>
  <r>
    <x v="2"/>
    <x v="1"/>
    <s v="GBP"/>
    <n v="1466323917"/>
    <n v="1463731917"/>
    <b v="0"/>
    <n v="7"/>
    <b v="0"/>
    <n v="5.6666666666666664E-2"/>
    <n v="12.142857142857142"/>
    <x v="7"/>
    <x v="19"/>
  </r>
  <r>
    <x v="2"/>
    <x v="0"/>
    <s v="USD"/>
    <n v="1443039001"/>
    <n v="1440447001"/>
    <b v="0"/>
    <n v="14"/>
    <b v="0"/>
    <n v="0.39"/>
    <n v="83.571428571428569"/>
    <x v="7"/>
    <x v="19"/>
  </r>
  <r>
    <x v="2"/>
    <x v="0"/>
    <s v="USD"/>
    <n v="1407089147"/>
    <n v="1403201147"/>
    <b v="0"/>
    <n v="5"/>
    <b v="0"/>
    <n v="9.9546510341776348E-3"/>
    <n v="18"/>
    <x v="7"/>
    <x v="19"/>
  </r>
  <r>
    <x v="2"/>
    <x v="0"/>
    <s v="USD"/>
    <n v="1458938200"/>
    <n v="1453757800"/>
    <b v="0"/>
    <n v="30"/>
    <b v="0"/>
    <n v="6.9320000000000007E-2"/>
    <n v="115.53333333333333"/>
    <x v="7"/>
    <x v="19"/>
  </r>
  <r>
    <x v="0"/>
    <x v="0"/>
    <s v="USD"/>
    <n v="1347508740"/>
    <n v="1346276349"/>
    <b v="1"/>
    <n v="151"/>
    <b v="1"/>
    <n v="6.6139999999999999"/>
    <n v="21.900662251655628"/>
    <x v="2"/>
    <x v="36"/>
  </r>
  <r>
    <x v="0"/>
    <x v="0"/>
    <s v="USD"/>
    <n v="1415827200"/>
    <n v="1412358968"/>
    <b v="1"/>
    <n v="489"/>
    <b v="1"/>
    <n v="3.2609166666666667"/>
    <n v="80.022494887525568"/>
    <x v="2"/>
    <x v="36"/>
  </r>
  <r>
    <x v="0"/>
    <x v="0"/>
    <s v="USD"/>
    <n v="1387835654"/>
    <n v="1386626054"/>
    <b v="1"/>
    <n v="50"/>
    <b v="1"/>
    <n v="1.0148571428571429"/>
    <n v="35.520000000000003"/>
    <x v="2"/>
    <x v="36"/>
  </r>
  <r>
    <x v="0"/>
    <x v="0"/>
    <s v="USD"/>
    <n v="1335662023"/>
    <n v="1333070023"/>
    <b v="1"/>
    <n v="321"/>
    <b v="1"/>
    <n v="1.0421799999999999"/>
    <n v="64.933333333333323"/>
    <x v="2"/>
    <x v="36"/>
  </r>
  <r>
    <x v="0"/>
    <x v="0"/>
    <s v="USD"/>
    <n v="1466168390"/>
    <n v="1463576390"/>
    <b v="1"/>
    <n v="1762"/>
    <b v="1"/>
    <n v="1.0742157000000001"/>
    <n v="60.965703745743475"/>
    <x v="2"/>
    <x v="36"/>
  </r>
  <r>
    <x v="0"/>
    <x v="0"/>
    <s v="USD"/>
    <n v="1398791182"/>
    <n v="1396026382"/>
    <b v="1"/>
    <n v="385"/>
    <b v="1"/>
    <n v="1.1005454545454545"/>
    <n v="31.444155844155844"/>
    <x v="2"/>
    <x v="36"/>
  </r>
  <r>
    <x v="0"/>
    <x v="0"/>
    <s v="USD"/>
    <n v="1439344800"/>
    <n v="1435611572"/>
    <b v="1"/>
    <n v="398"/>
    <b v="1"/>
    <n v="4.077"/>
    <n v="81.949748743718587"/>
    <x v="2"/>
    <x v="36"/>
  </r>
  <r>
    <x v="0"/>
    <x v="0"/>
    <s v="USD"/>
    <n v="1489536000"/>
    <n v="1485976468"/>
    <b v="1"/>
    <n v="304"/>
    <b v="1"/>
    <n v="2.2392500000000002"/>
    <n v="58.92763157894737"/>
    <x v="2"/>
    <x v="36"/>
  </r>
  <r>
    <x v="0"/>
    <x v="0"/>
    <s v="USD"/>
    <n v="1342330951"/>
    <n v="1339738951"/>
    <b v="1"/>
    <n v="676"/>
    <b v="1"/>
    <n v="3.038011142857143"/>
    <n v="157.29347633136095"/>
    <x v="2"/>
    <x v="36"/>
  </r>
  <r>
    <x v="0"/>
    <x v="0"/>
    <s v="USD"/>
    <n v="1471849140"/>
    <n v="1468444125"/>
    <b v="1"/>
    <n v="577"/>
    <b v="1"/>
    <n v="1.4132510432681749"/>
    <n v="55.758509532062391"/>
    <x v="2"/>
    <x v="36"/>
  </r>
  <r>
    <x v="0"/>
    <x v="12"/>
    <s v="EUR"/>
    <n v="1483397940"/>
    <n v="1480493014"/>
    <b v="1"/>
    <n v="3663"/>
    <b v="1"/>
    <n v="27.906363636363636"/>
    <n v="83.802893802893806"/>
    <x v="2"/>
    <x v="36"/>
  </r>
  <r>
    <x v="0"/>
    <x v="0"/>
    <s v="USD"/>
    <n v="1420773970"/>
    <n v="1418095570"/>
    <b v="1"/>
    <n v="294"/>
    <b v="1"/>
    <n v="1.7176130000000001"/>
    <n v="58.422210884353746"/>
    <x v="2"/>
    <x v="36"/>
  </r>
  <r>
    <x v="0"/>
    <x v="0"/>
    <s v="USD"/>
    <n v="1348256294"/>
    <n v="1345664294"/>
    <b v="1"/>
    <n v="28"/>
    <b v="1"/>
    <n v="1.0101333333333333"/>
    <n v="270.57142857142856"/>
    <x v="2"/>
    <x v="36"/>
  </r>
  <r>
    <x v="0"/>
    <x v="0"/>
    <s v="USD"/>
    <n v="1398834000"/>
    <n v="1396371612"/>
    <b v="1"/>
    <n v="100"/>
    <b v="1"/>
    <n v="1.02"/>
    <n v="107.1"/>
    <x v="2"/>
    <x v="36"/>
  </r>
  <r>
    <x v="0"/>
    <x v="1"/>
    <s v="GBP"/>
    <n v="1462017600"/>
    <n v="1458820564"/>
    <b v="0"/>
    <n v="72"/>
    <b v="1"/>
    <n v="1.6976511744127936"/>
    <n v="47.180555555555557"/>
    <x v="2"/>
    <x v="36"/>
  </r>
  <r>
    <x v="0"/>
    <x v="0"/>
    <s v="USD"/>
    <n v="1440546729"/>
    <n v="1437954729"/>
    <b v="1"/>
    <n v="238"/>
    <b v="1"/>
    <n v="1.14534"/>
    <n v="120.30882352941177"/>
    <x v="2"/>
    <x v="36"/>
  </r>
  <r>
    <x v="0"/>
    <x v="0"/>
    <s v="USD"/>
    <n v="1413838751"/>
    <n v="1411246751"/>
    <b v="1"/>
    <n v="159"/>
    <b v="1"/>
    <n v="8.7759999999999998"/>
    <n v="27.59748427672956"/>
    <x v="2"/>
    <x v="36"/>
  </r>
  <r>
    <x v="0"/>
    <x v="0"/>
    <s v="USD"/>
    <n v="1449000061"/>
    <n v="1443812461"/>
    <b v="1"/>
    <n v="77"/>
    <b v="1"/>
    <n v="1.0538666666666667"/>
    <n v="205.2987012987013"/>
    <x v="2"/>
    <x v="36"/>
  </r>
  <r>
    <x v="0"/>
    <x v="0"/>
    <s v="USD"/>
    <n v="1445598000"/>
    <n v="1443302004"/>
    <b v="1"/>
    <n v="53"/>
    <b v="1"/>
    <n v="1.8839999999999999"/>
    <n v="35.547169811320757"/>
    <x v="2"/>
    <x v="36"/>
  </r>
  <r>
    <x v="0"/>
    <x v="2"/>
    <s v="AUD"/>
    <n v="1444525200"/>
    <n v="1441339242"/>
    <b v="1"/>
    <n v="1251"/>
    <b v="1"/>
    <n v="1.436523076923077"/>
    <n v="74.639488409272587"/>
    <x v="2"/>
    <x v="36"/>
  </r>
  <r>
    <x v="0"/>
    <x v="0"/>
    <s v="USD"/>
    <n v="1432230988"/>
    <n v="1429638988"/>
    <b v="1"/>
    <n v="465"/>
    <b v="1"/>
    <n v="1.4588000000000001"/>
    <n v="47.058064516129029"/>
    <x v="2"/>
    <x v="36"/>
  </r>
  <r>
    <x v="0"/>
    <x v="13"/>
    <s v="EUR"/>
    <n v="1483120216"/>
    <n v="1479232216"/>
    <b v="0"/>
    <n v="74"/>
    <b v="1"/>
    <n v="1.3118399999999999"/>
    <n v="26.591351351351353"/>
    <x v="2"/>
    <x v="36"/>
  </r>
  <r>
    <x v="0"/>
    <x v="0"/>
    <s v="USD"/>
    <n v="1480658966"/>
    <n v="1479449366"/>
    <b v="0"/>
    <n v="62"/>
    <b v="1"/>
    <n v="1.1399999999999999"/>
    <n v="36.774193548387096"/>
    <x v="2"/>
    <x v="36"/>
  </r>
  <r>
    <x v="0"/>
    <x v="0"/>
    <s v="USD"/>
    <n v="1347530822"/>
    <n v="1345716422"/>
    <b v="0"/>
    <n v="3468"/>
    <b v="1"/>
    <n v="13.794206249999998"/>
    <n v="31.820544982698959"/>
    <x v="2"/>
    <x v="36"/>
  </r>
  <r>
    <x v="0"/>
    <x v="12"/>
    <s v="EUR"/>
    <n v="1478723208"/>
    <n v="1476559608"/>
    <b v="0"/>
    <n v="52"/>
    <b v="1"/>
    <n v="9.56"/>
    <n v="27.576923076923077"/>
    <x v="2"/>
    <x v="36"/>
  </r>
  <r>
    <x v="0"/>
    <x v="0"/>
    <s v="USD"/>
    <n v="1433343869"/>
    <n v="1430751869"/>
    <b v="0"/>
    <n v="50"/>
    <b v="1"/>
    <n v="1.1200000000000001"/>
    <n v="56"/>
    <x v="2"/>
    <x v="36"/>
  </r>
  <r>
    <x v="0"/>
    <x v="0"/>
    <s v="USD"/>
    <n v="1448571261"/>
    <n v="1445975661"/>
    <b v="0"/>
    <n v="45"/>
    <b v="1"/>
    <n v="6.4666666666666668"/>
    <n v="21.555555555555557"/>
    <x v="2"/>
    <x v="36"/>
  </r>
  <r>
    <x v="0"/>
    <x v="0"/>
    <s v="USD"/>
    <n v="1417389067"/>
    <n v="1415661067"/>
    <b v="0"/>
    <n v="21"/>
    <b v="1"/>
    <n v="1.1036948748510131"/>
    <n v="44.095238095238095"/>
    <x v="2"/>
    <x v="36"/>
  </r>
  <r>
    <x v="0"/>
    <x v="1"/>
    <s v="GBP"/>
    <n v="1431608122"/>
    <n v="1429016122"/>
    <b v="0"/>
    <n v="100"/>
    <b v="1"/>
    <n v="1.2774000000000001"/>
    <n v="63.87"/>
    <x v="2"/>
    <x v="36"/>
  </r>
  <r>
    <x v="0"/>
    <x v="2"/>
    <s v="AUD"/>
    <n v="1467280800"/>
    <n v="1464921112"/>
    <b v="0"/>
    <n v="81"/>
    <b v="1"/>
    <n v="1.579"/>
    <n v="38.987654320987652"/>
    <x v="2"/>
    <x v="36"/>
  </r>
  <r>
    <x v="0"/>
    <x v="0"/>
    <s v="USD"/>
    <n v="1440907427"/>
    <n v="1438488227"/>
    <b v="0"/>
    <n v="286"/>
    <b v="1"/>
    <n v="1.1466525000000001"/>
    <n v="80.185489510489504"/>
    <x v="2"/>
    <x v="36"/>
  </r>
  <r>
    <x v="0"/>
    <x v="0"/>
    <s v="USD"/>
    <n v="1464485339"/>
    <n v="1462325339"/>
    <b v="0"/>
    <n v="42"/>
    <b v="1"/>
    <n v="1.3700934579439252"/>
    <n v="34.904761904761905"/>
    <x v="2"/>
    <x v="36"/>
  </r>
  <r>
    <x v="0"/>
    <x v="0"/>
    <s v="USD"/>
    <n v="1393542000"/>
    <n v="1390938332"/>
    <b v="0"/>
    <n v="199"/>
    <b v="1"/>
    <n v="3.5461999999999998"/>
    <n v="89.100502512562812"/>
    <x v="2"/>
    <x v="36"/>
  </r>
  <r>
    <x v="0"/>
    <x v="0"/>
    <s v="USD"/>
    <n v="1475163921"/>
    <n v="1472571921"/>
    <b v="0"/>
    <n v="25"/>
    <b v="1"/>
    <n v="1.0602150537634409"/>
    <n v="39.44"/>
    <x v="2"/>
    <x v="36"/>
  </r>
  <r>
    <x v="0"/>
    <x v="5"/>
    <s v="CAD"/>
    <n v="1425937761"/>
    <n v="1422917361"/>
    <b v="0"/>
    <n v="84"/>
    <b v="1"/>
    <n v="1"/>
    <n v="136.9047619047619"/>
    <x v="2"/>
    <x v="36"/>
  </r>
  <r>
    <x v="0"/>
    <x v="0"/>
    <s v="USD"/>
    <n v="1476579600"/>
    <n v="1474641914"/>
    <b v="0"/>
    <n v="50"/>
    <b v="1"/>
    <n v="1.873"/>
    <n v="37.46"/>
    <x v="2"/>
    <x v="36"/>
  </r>
  <r>
    <x v="0"/>
    <x v="0"/>
    <s v="USD"/>
    <n v="1476277875"/>
    <n v="1474895475"/>
    <b v="0"/>
    <n v="26"/>
    <b v="1"/>
    <n v="1.6619999999999999"/>
    <n v="31.96153846153846"/>
    <x v="2"/>
    <x v="36"/>
  </r>
  <r>
    <x v="0"/>
    <x v="0"/>
    <s v="USD"/>
    <n v="1421358895"/>
    <n v="1418766895"/>
    <b v="0"/>
    <n v="14"/>
    <b v="1"/>
    <n v="1.0172910662824208"/>
    <n v="25.214285714285715"/>
    <x v="2"/>
    <x v="36"/>
  </r>
  <r>
    <x v="0"/>
    <x v="1"/>
    <s v="GBP"/>
    <n v="1424378748"/>
    <n v="1421786748"/>
    <b v="0"/>
    <n v="49"/>
    <b v="1"/>
    <n v="1.64"/>
    <n v="10.040816326530612"/>
    <x v="2"/>
    <x v="36"/>
  </r>
  <r>
    <x v="0"/>
    <x v="0"/>
    <s v="USD"/>
    <n v="1433735474"/>
    <n v="1428551474"/>
    <b v="0"/>
    <n v="69"/>
    <b v="1"/>
    <n v="1.0566666666666666"/>
    <n v="45.94202898550725"/>
    <x v="2"/>
    <x v="36"/>
  </r>
  <r>
    <x v="2"/>
    <x v="0"/>
    <s v="USD"/>
    <n v="1410811740"/>
    <n v="1409341863"/>
    <b v="0"/>
    <n v="1"/>
    <b v="0"/>
    <n v="0.01"/>
    <n v="15"/>
    <x v="2"/>
    <x v="36"/>
  </r>
  <r>
    <x v="2"/>
    <x v="12"/>
    <s v="EUR"/>
    <n v="1468565820"/>
    <n v="1465970108"/>
    <b v="0"/>
    <n v="0"/>
    <b v="0"/>
    <n v="0"/>
    <n v="0"/>
    <x v="2"/>
    <x v="36"/>
  </r>
  <r>
    <x v="1"/>
    <x v="0"/>
    <s v="USD"/>
    <n v="1482307140"/>
    <n v="1479218315"/>
    <b v="1"/>
    <n v="1501"/>
    <b v="0"/>
    <n v="0.33559730999999998"/>
    <n v="223.58248500999335"/>
    <x v="2"/>
    <x v="36"/>
  </r>
  <r>
    <x v="1"/>
    <x v="0"/>
    <s v="USD"/>
    <n v="1489172435"/>
    <n v="1486580435"/>
    <b v="1"/>
    <n v="52"/>
    <b v="0"/>
    <n v="2.053E-2"/>
    <n v="39.480769230769234"/>
    <x v="2"/>
    <x v="36"/>
  </r>
  <r>
    <x v="1"/>
    <x v="2"/>
    <s v="AUD"/>
    <n v="1415481203"/>
    <n v="1412885603"/>
    <b v="1"/>
    <n v="23"/>
    <b v="0"/>
    <n v="0.105"/>
    <n v="91.304347826086953"/>
    <x v="2"/>
    <x v="36"/>
  </r>
  <r>
    <x v="1"/>
    <x v="0"/>
    <s v="USD"/>
    <n v="1441783869"/>
    <n v="1439191869"/>
    <b v="1"/>
    <n v="535"/>
    <b v="0"/>
    <n v="8.4172839999999999E-2"/>
    <n v="78.666205607476627"/>
    <x v="2"/>
    <x v="36"/>
  </r>
  <r>
    <x v="1"/>
    <x v="5"/>
    <s v="CAD"/>
    <n v="1439533019"/>
    <n v="1436941019"/>
    <b v="0"/>
    <n v="3"/>
    <b v="0"/>
    <n v="1.44E-2"/>
    <n v="12"/>
    <x v="2"/>
    <x v="36"/>
  </r>
  <r>
    <x v="1"/>
    <x v="0"/>
    <s v="USD"/>
    <n v="1457543360"/>
    <n v="1454951360"/>
    <b v="0"/>
    <n v="6"/>
    <b v="0"/>
    <n v="8.8333333333333337E-3"/>
    <n v="17.666666666666668"/>
    <x v="2"/>
    <x v="36"/>
  </r>
  <r>
    <x v="1"/>
    <x v="0"/>
    <s v="USD"/>
    <n v="1454370941"/>
    <n v="1449186941"/>
    <b v="0"/>
    <n v="3"/>
    <b v="0"/>
    <n v="9.9200000000000004E-4"/>
    <n v="41.333333333333336"/>
    <x v="2"/>
    <x v="36"/>
  </r>
  <r>
    <x v="1"/>
    <x v="0"/>
    <s v="USD"/>
    <n v="1482332343"/>
    <n v="1479740343"/>
    <b v="0"/>
    <n v="5"/>
    <b v="0"/>
    <n v="5.966666666666667E-3"/>
    <n v="71.599999999999994"/>
    <x v="2"/>
    <x v="36"/>
  </r>
  <r>
    <x v="1"/>
    <x v="0"/>
    <s v="USD"/>
    <n v="1450380009"/>
    <n v="1447960809"/>
    <b v="0"/>
    <n v="17"/>
    <b v="0"/>
    <n v="1.8689285714285714E-2"/>
    <n v="307.8235294117647"/>
    <x v="2"/>
    <x v="36"/>
  </r>
  <r>
    <x v="1"/>
    <x v="2"/>
    <s v="AUD"/>
    <n v="1418183325"/>
    <n v="1415591325"/>
    <b v="0"/>
    <n v="11"/>
    <b v="0"/>
    <n v="8.8500000000000002E-3"/>
    <n v="80.454545454545453"/>
    <x v="2"/>
    <x v="36"/>
  </r>
  <r>
    <x v="1"/>
    <x v="0"/>
    <s v="USD"/>
    <n v="1402632000"/>
    <n v="1399909127"/>
    <b v="0"/>
    <n v="70"/>
    <b v="0"/>
    <n v="0.1152156862745098"/>
    <n v="83.942857142857136"/>
    <x v="2"/>
    <x v="36"/>
  </r>
  <r>
    <x v="1"/>
    <x v="0"/>
    <s v="USD"/>
    <n v="1429622726"/>
    <n v="1424442326"/>
    <b v="0"/>
    <n v="6"/>
    <b v="0"/>
    <n v="5.1000000000000004E-4"/>
    <n v="8.5"/>
    <x v="2"/>
    <x v="36"/>
  </r>
  <r>
    <x v="1"/>
    <x v="0"/>
    <s v="USD"/>
    <n v="1455048000"/>
    <n v="1452631647"/>
    <b v="0"/>
    <n v="43"/>
    <b v="0"/>
    <n v="0.21033333333333334"/>
    <n v="73.372093023255815"/>
    <x v="2"/>
    <x v="36"/>
  </r>
  <r>
    <x v="1"/>
    <x v="0"/>
    <s v="USD"/>
    <n v="1489345200"/>
    <n v="1485966688"/>
    <b v="0"/>
    <n v="152"/>
    <b v="0"/>
    <n v="0.11436666666666667"/>
    <n v="112.86184210526316"/>
    <x v="2"/>
    <x v="36"/>
  </r>
  <r>
    <x v="1"/>
    <x v="0"/>
    <s v="USD"/>
    <n v="1470187800"/>
    <n v="1467325053"/>
    <b v="0"/>
    <n v="59"/>
    <b v="0"/>
    <n v="0.18737933333333334"/>
    <n v="95.277627118644077"/>
    <x v="2"/>
    <x v="36"/>
  </r>
  <r>
    <x v="1"/>
    <x v="0"/>
    <s v="USD"/>
    <n v="1469913194"/>
    <n v="1467321194"/>
    <b v="0"/>
    <n v="4"/>
    <b v="0"/>
    <n v="9.2857142857142856E-4"/>
    <n v="22.75"/>
    <x v="2"/>
    <x v="36"/>
  </r>
  <r>
    <x v="1"/>
    <x v="0"/>
    <s v="USD"/>
    <n v="1429321210"/>
    <n v="1426729210"/>
    <b v="0"/>
    <n v="10"/>
    <b v="0"/>
    <n v="2.720408163265306E-2"/>
    <n v="133.30000000000001"/>
    <x v="2"/>
    <x v="36"/>
  </r>
  <r>
    <x v="1"/>
    <x v="0"/>
    <s v="USD"/>
    <n v="1448388418"/>
    <n v="1443200818"/>
    <b v="0"/>
    <n v="5"/>
    <b v="0"/>
    <n v="9.5E-4"/>
    <n v="3.8"/>
    <x v="2"/>
    <x v="36"/>
  </r>
  <r>
    <x v="0"/>
    <x v="0"/>
    <s v="USD"/>
    <n v="1382742010"/>
    <n v="1380150010"/>
    <b v="0"/>
    <n v="60"/>
    <b v="1"/>
    <n v="1.0289999999999999"/>
    <n v="85.75"/>
    <x v="2"/>
    <x v="37"/>
  </r>
  <r>
    <x v="0"/>
    <x v="0"/>
    <s v="USD"/>
    <n v="1440179713"/>
    <n v="1437587713"/>
    <b v="0"/>
    <n v="80"/>
    <b v="1"/>
    <n v="1.0680000000000001"/>
    <n v="267"/>
    <x v="2"/>
    <x v="37"/>
  </r>
  <r>
    <x v="0"/>
    <x v="5"/>
    <s v="CAD"/>
    <n v="1441378800"/>
    <n v="1438873007"/>
    <b v="0"/>
    <n v="56"/>
    <b v="1"/>
    <n v="1.0459624999999999"/>
    <n v="373.55803571428572"/>
    <x v="2"/>
    <x v="37"/>
  </r>
  <r>
    <x v="0"/>
    <x v="0"/>
    <s v="USD"/>
    <n v="1449644340"/>
    <n v="1446683797"/>
    <b v="0"/>
    <n v="104"/>
    <b v="1"/>
    <n v="1.0342857142857143"/>
    <n v="174.03846153846155"/>
    <x v="2"/>
    <x v="37"/>
  </r>
  <r>
    <x v="0"/>
    <x v="0"/>
    <s v="USD"/>
    <n v="1430774974"/>
    <n v="1426886974"/>
    <b v="0"/>
    <n v="46"/>
    <b v="1"/>
    <n v="1.2314285714285715"/>
    <n v="93.695652173913047"/>
    <x v="2"/>
    <x v="37"/>
  </r>
  <r>
    <x v="0"/>
    <x v="0"/>
    <s v="USD"/>
    <n v="1443214800"/>
    <n v="1440008439"/>
    <b v="0"/>
    <n v="206"/>
    <b v="1"/>
    <n v="1.592951"/>
    <n v="77.327718446601949"/>
    <x v="2"/>
    <x v="37"/>
  </r>
  <r>
    <x v="0"/>
    <x v="0"/>
    <s v="USD"/>
    <n v="1455142416"/>
    <n v="1452550416"/>
    <b v="0"/>
    <n v="18"/>
    <b v="1"/>
    <n v="1.1066666666666667"/>
    <n v="92.222222222222229"/>
    <x v="2"/>
    <x v="37"/>
  </r>
  <r>
    <x v="0"/>
    <x v="5"/>
    <s v="CAD"/>
    <n v="1447079520"/>
    <n v="1443449265"/>
    <b v="0"/>
    <n v="28"/>
    <b v="1"/>
    <n v="1.7070000000000001"/>
    <n v="60.964285714285715"/>
    <x v="2"/>
    <x v="37"/>
  </r>
  <r>
    <x v="0"/>
    <x v="0"/>
    <s v="USD"/>
    <n v="1452387096"/>
    <n v="1447203096"/>
    <b v="0"/>
    <n v="11"/>
    <b v="1"/>
    <n v="1.25125"/>
    <n v="91"/>
    <x v="2"/>
    <x v="37"/>
  </r>
  <r>
    <x v="2"/>
    <x v="2"/>
    <s v="AUD"/>
    <n v="1406593780"/>
    <n v="1404174580"/>
    <b v="1"/>
    <n v="60"/>
    <b v="0"/>
    <n v="6.4158609339642042E-2"/>
    <n v="41.583333333333336"/>
    <x v="2"/>
    <x v="37"/>
  </r>
  <r>
    <x v="2"/>
    <x v="0"/>
    <s v="USD"/>
    <n v="1419017880"/>
    <n v="1416419916"/>
    <b v="1"/>
    <n v="84"/>
    <b v="0"/>
    <n v="0.11344"/>
    <n v="33.761904761904759"/>
    <x v="2"/>
    <x v="37"/>
  </r>
  <r>
    <x v="2"/>
    <x v="0"/>
    <s v="USD"/>
    <n v="1451282400"/>
    <n v="1449436390"/>
    <b v="1"/>
    <n v="47"/>
    <b v="0"/>
    <n v="0.33189999999999997"/>
    <n v="70.61702127659575"/>
    <x v="2"/>
    <x v="37"/>
  </r>
  <r>
    <x v="2"/>
    <x v="0"/>
    <s v="USD"/>
    <n v="1414622700"/>
    <n v="1412081999"/>
    <b v="1"/>
    <n v="66"/>
    <b v="0"/>
    <n v="0.27579999999999999"/>
    <n v="167.15151515151516"/>
    <x v="2"/>
    <x v="37"/>
  </r>
  <r>
    <x v="2"/>
    <x v="0"/>
    <s v="USD"/>
    <n v="1467694740"/>
    <n v="1465398670"/>
    <b v="1"/>
    <n v="171"/>
    <b v="0"/>
    <n v="0.62839999999999996"/>
    <n v="128.61988304093566"/>
    <x v="2"/>
    <x v="37"/>
  </r>
  <r>
    <x v="2"/>
    <x v="0"/>
    <s v="USD"/>
    <n v="1415655289"/>
    <n v="1413059689"/>
    <b v="1"/>
    <n v="29"/>
    <b v="0"/>
    <n v="7.5880000000000003E-2"/>
    <n v="65.41379310344827"/>
    <x v="2"/>
    <x v="37"/>
  </r>
  <r>
    <x v="2"/>
    <x v="5"/>
    <s v="CAD"/>
    <n v="1463929174"/>
    <n v="1461337174"/>
    <b v="0"/>
    <n v="9"/>
    <b v="0"/>
    <n v="0.50380952380952382"/>
    <n v="117.55555555555556"/>
    <x v="2"/>
    <x v="37"/>
  </r>
  <r>
    <x v="2"/>
    <x v="0"/>
    <s v="USD"/>
    <n v="1404348143"/>
    <n v="1401756143"/>
    <b v="0"/>
    <n v="27"/>
    <b v="0"/>
    <n v="0.17512820512820512"/>
    <n v="126.48148148148148"/>
    <x v="2"/>
    <x v="37"/>
  </r>
  <r>
    <x v="2"/>
    <x v="3"/>
    <s v="EUR"/>
    <n v="1443121765"/>
    <n v="1440529765"/>
    <b v="0"/>
    <n v="2"/>
    <b v="0"/>
    <n v="1.3750000000000001E-4"/>
    <n v="550"/>
    <x v="2"/>
    <x v="37"/>
  </r>
  <r>
    <x v="2"/>
    <x v="0"/>
    <s v="USD"/>
    <n v="1425081694"/>
    <n v="1422489694"/>
    <b v="0"/>
    <n v="3"/>
    <b v="0"/>
    <n v="3.3E-3"/>
    <n v="44"/>
    <x v="2"/>
    <x v="37"/>
  </r>
  <r>
    <x v="2"/>
    <x v="3"/>
    <s v="EUR"/>
    <n v="1459915491"/>
    <n v="1457327091"/>
    <b v="0"/>
    <n v="4"/>
    <b v="0"/>
    <n v="8.6250000000000007E-3"/>
    <n v="69"/>
    <x v="2"/>
    <x v="37"/>
  </r>
  <r>
    <x v="2"/>
    <x v="0"/>
    <s v="USD"/>
    <n v="1405027750"/>
    <n v="1402867750"/>
    <b v="0"/>
    <n v="2"/>
    <b v="0"/>
    <n v="6.875E-3"/>
    <n v="27.5"/>
    <x v="7"/>
    <x v="19"/>
  </r>
  <r>
    <x v="2"/>
    <x v="0"/>
    <s v="USD"/>
    <n v="1416635940"/>
    <n v="1413838540"/>
    <b v="0"/>
    <n v="20"/>
    <b v="0"/>
    <n v="0.28299999999999997"/>
    <n v="84.9"/>
    <x v="7"/>
    <x v="19"/>
  </r>
  <r>
    <x v="2"/>
    <x v="0"/>
    <s v="USD"/>
    <n v="1425233240"/>
    <n v="1422641240"/>
    <b v="0"/>
    <n v="3"/>
    <b v="0"/>
    <n v="2.3999999999999998E-3"/>
    <n v="12"/>
    <x v="7"/>
    <x v="19"/>
  </r>
  <r>
    <x v="2"/>
    <x v="0"/>
    <s v="USD"/>
    <n v="1407621425"/>
    <n v="1404165425"/>
    <b v="0"/>
    <n v="4"/>
    <b v="0"/>
    <n v="1.1428571428571429E-2"/>
    <n v="200"/>
    <x v="7"/>
    <x v="19"/>
  </r>
  <r>
    <x v="2"/>
    <x v="0"/>
    <s v="USD"/>
    <n v="1430149330"/>
    <n v="1424968930"/>
    <b v="0"/>
    <n v="1"/>
    <b v="0"/>
    <n v="2.0000000000000001E-4"/>
    <n v="10"/>
    <x v="7"/>
    <x v="19"/>
  </r>
  <r>
    <x v="2"/>
    <x v="0"/>
    <s v="USD"/>
    <n v="1412119423"/>
    <n v="1410391423"/>
    <b v="0"/>
    <n v="0"/>
    <b v="0"/>
    <n v="0"/>
    <n v="0"/>
    <x v="7"/>
    <x v="19"/>
  </r>
  <r>
    <x v="2"/>
    <x v="0"/>
    <s v="USD"/>
    <n v="1435591318"/>
    <n v="1432999318"/>
    <b v="0"/>
    <n v="0"/>
    <b v="0"/>
    <n v="0"/>
    <n v="0"/>
    <x v="7"/>
    <x v="19"/>
  </r>
  <r>
    <x v="2"/>
    <x v="0"/>
    <s v="USD"/>
    <n v="1424746800"/>
    <n v="1422067870"/>
    <b v="0"/>
    <n v="14"/>
    <b v="0"/>
    <n v="1.48E-3"/>
    <n v="5.2857142857142856"/>
    <x v="7"/>
    <x v="19"/>
  </r>
  <r>
    <x v="2"/>
    <x v="0"/>
    <s v="USD"/>
    <n v="1469919890"/>
    <n v="1467327890"/>
    <b v="0"/>
    <n v="1"/>
    <b v="0"/>
    <n v="2.8571428571428571E-5"/>
    <n v="1"/>
    <x v="7"/>
    <x v="19"/>
  </r>
  <r>
    <x v="2"/>
    <x v="0"/>
    <s v="USD"/>
    <n v="1433298676"/>
    <n v="1429410676"/>
    <b v="0"/>
    <n v="118"/>
    <b v="0"/>
    <n v="0.107325"/>
    <n v="72.762711864406782"/>
    <x v="7"/>
    <x v="19"/>
  </r>
  <r>
    <x v="2"/>
    <x v="5"/>
    <s v="CAD"/>
    <n v="1431278557"/>
    <n v="1427390557"/>
    <b v="0"/>
    <n v="2"/>
    <b v="0"/>
    <n v="5.3846153846153844E-4"/>
    <n v="17.5"/>
    <x v="7"/>
    <x v="19"/>
  </r>
  <r>
    <x v="2"/>
    <x v="0"/>
    <s v="USD"/>
    <n v="1427266860"/>
    <n v="1424678460"/>
    <b v="0"/>
    <n v="1"/>
    <b v="0"/>
    <n v="7.1428571428571426E-3"/>
    <n v="25"/>
    <x v="7"/>
    <x v="19"/>
  </r>
  <r>
    <x v="2"/>
    <x v="0"/>
    <s v="USD"/>
    <n v="1407899966"/>
    <n v="1405307966"/>
    <b v="0"/>
    <n v="3"/>
    <b v="0"/>
    <n v="8.0000000000000002E-3"/>
    <n v="13.333333333333334"/>
    <x v="7"/>
    <x v="19"/>
  </r>
  <r>
    <x v="2"/>
    <x v="0"/>
    <s v="USD"/>
    <n v="1411701739"/>
    <n v="1409109739"/>
    <b v="0"/>
    <n v="1"/>
    <b v="0"/>
    <n v="3.3333333333333335E-5"/>
    <n v="1"/>
    <x v="7"/>
    <x v="19"/>
  </r>
  <r>
    <x v="2"/>
    <x v="0"/>
    <s v="USD"/>
    <n v="1428981718"/>
    <n v="1423801318"/>
    <b v="0"/>
    <n v="3"/>
    <b v="0"/>
    <n v="4.7333333333333333E-3"/>
    <n v="23.666666666666668"/>
    <x v="7"/>
    <x v="19"/>
  </r>
  <r>
    <x v="2"/>
    <x v="0"/>
    <s v="USD"/>
    <n v="1419538560"/>
    <n v="1416600960"/>
    <b v="0"/>
    <n v="38"/>
    <b v="0"/>
    <n v="5.6500000000000002E-2"/>
    <n v="89.21052631578948"/>
    <x v="7"/>
    <x v="19"/>
  </r>
  <r>
    <x v="2"/>
    <x v="0"/>
    <s v="USD"/>
    <n v="1438552800"/>
    <n v="1435876423"/>
    <b v="0"/>
    <n v="52"/>
    <b v="0"/>
    <n v="0.26352173913043481"/>
    <n v="116.55769230769231"/>
    <x v="7"/>
    <x v="19"/>
  </r>
  <r>
    <x v="2"/>
    <x v="0"/>
    <s v="USD"/>
    <n v="1403904808"/>
    <n v="1401312808"/>
    <b v="0"/>
    <n v="2"/>
    <b v="0"/>
    <n v="3.2512500000000002E-3"/>
    <n v="13.005000000000001"/>
    <x v="7"/>
    <x v="19"/>
  </r>
  <r>
    <x v="2"/>
    <x v="5"/>
    <s v="CAD"/>
    <n v="1407533463"/>
    <n v="1404941463"/>
    <b v="0"/>
    <n v="0"/>
    <b v="0"/>
    <n v="0"/>
    <n v="0"/>
    <x v="7"/>
    <x v="19"/>
  </r>
  <r>
    <x v="2"/>
    <x v="0"/>
    <s v="USD"/>
    <n v="1411073972"/>
    <n v="1408481972"/>
    <b v="0"/>
    <n v="4"/>
    <b v="0"/>
    <n v="7.0007000700070005E-3"/>
    <n v="17.5"/>
    <x v="7"/>
    <x v="19"/>
  </r>
  <r>
    <x v="3"/>
    <x v="17"/>
    <s v="EUR"/>
    <n v="1491586534"/>
    <n v="1488911734"/>
    <b v="0"/>
    <n v="46"/>
    <b v="0"/>
    <n v="0.46176470588235297"/>
    <n v="34.130434782608695"/>
    <x v="1"/>
    <x v="38"/>
  </r>
  <r>
    <x v="3"/>
    <x v="0"/>
    <s v="USD"/>
    <n v="1491416077"/>
    <n v="1488827677"/>
    <b v="1"/>
    <n v="26"/>
    <b v="0"/>
    <n v="0.34410000000000002"/>
    <n v="132.34615384615384"/>
    <x v="1"/>
    <x v="38"/>
  </r>
  <r>
    <x v="3"/>
    <x v="14"/>
    <s v="MXN"/>
    <n v="1490196830"/>
    <n v="1485016430"/>
    <b v="0"/>
    <n v="45"/>
    <b v="0"/>
    <n v="1.0375000000000001"/>
    <n v="922.22222222222217"/>
    <x v="1"/>
    <x v="38"/>
  </r>
  <r>
    <x v="3"/>
    <x v="0"/>
    <s v="USD"/>
    <n v="1491421314"/>
    <n v="1487709714"/>
    <b v="0"/>
    <n v="7"/>
    <b v="0"/>
    <n v="6.0263157894736845E-2"/>
    <n v="163.57142857142858"/>
    <x v="1"/>
    <x v="38"/>
  </r>
  <r>
    <x v="3"/>
    <x v="0"/>
    <s v="USD"/>
    <n v="1490389158"/>
    <n v="1486504758"/>
    <b v="0"/>
    <n v="8"/>
    <b v="0"/>
    <n v="0.10539393939393939"/>
    <n v="217.375"/>
    <x v="1"/>
    <x v="38"/>
  </r>
  <r>
    <x v="0"/>
    <x v="0"/>
    <s v="USD"/>
    <n v="1413442740"/>
    <n v="1410937483"/>
    <b v="1"/>
    <n v="263"/>
    <b v="1"/>
    <n v="1.1229714285714285"/>
    <n v="149.44486692015209"/>
    <x v="1"/>
    <x v="38"/>
  </r>
  <r>
    <x v="0"/>
    <x v="0"/>
    <s v="USD"/>
    <n v="1369637940"/>
    <n v="1367088443"/>
    <b v="1"/>
    <n v="394"/>
    <b v="1"/>
    <n v="3.50844625"/>
    <n v="71.237487309644663"/>
    <x v="1"/>
    <x v="38"/>
  </r>
  <r>
    <x v="0"/>
    <x v="1"/>
    <s v="GBP"/>
    <n v="1469119526"/>
    <n v="1463935526"/>
    <b v="1"/>
    <n v="1049"/>
    <b v="1"/>
    <n v="2.3321535"/>
    <n v="44.464318398474738"/>
    <x v="1"/>
    <x v="38"/>
  </r>
  <r>
    <x v="0"/>
    <x v="0"/>
    <s v="USD"/>
    <n v="1475553540"/>
    <n v="1472528141"/>
    <b v="1"/>
    <n v="308"/>
    <b v="1"/>
    <n v="1.01606"/>
    <n v="164.94480519480518"/>
    <x v="1"/>
    <x v="38"/>
  </r>
  <r>
    <x v="0"/>
    <x v="0"/>
    <s v="USD"/>
    <n v="1407549600"/>
    <n v="1404797428"/>
    <b v="1"/>
    <n v="1088"/>
    <b v="1"/>
    <n v="1.5390035000000002"/>
    <n v="84.871516544117654"/>
    <x v="1"/>
    <x v="38"/>
  </r>
  <r>
    <x v="0"/>
    <x v="1"/>
    <s v="GBP"/>
    <n v="1403301660"/>
    <n v="1400694790"/>
    <b v="1"/>
    <n v="73"/>
    <b v="1"/>
    <n v="1.007161125319693"/>
    <n v="53.945205479452056"/>
    <x v="1"/>
    <x v="38"/>
  </r>
  <r>
    <x v="0"/>
    <x v="0"/>
    <s v="USD"/>
    <n v="1373738400"/>
    <n v="1370568560"/>
    <b v="1"/>
    <n v="143"/>
    <b v="1"/>
    <n v="1.3138181818181818"/>
    <n v="50.531468531468533"/>
    <x v="1"/>
    <x v="38"/>
  </r>
  <r>
    <x v="0"/>
    <x v="0"/>
    <s v="USD"/>
    <n v="1450971684"/>
    <n v="1447515684"/>
    <b v="1"/>
    <n v="1420"/>
    <b v="1"/>
    <n v="1.0224133333333334"/>
    <n v="108.00140845070422"/>
    <x v="1"/>
    <x v="38"/>
  </r>
  <r>
    <x v="0"/>
    <x v="0"/>
    <s v="USD"/>
    <n v="1476486000"/>
    <n v="1474040596"/>
    <b v="1"/>
    <n v="305"/>
    <b v="1"/>
    <n v="1.1635599999999999"/>
    <n v="95.373770491803285"/>
    <x v="1"/>
    <x v="38"/>
  </r>
  <r>
    <x v="0"/>
    <x v="0"/>
    <s v="USD"/>
    <n v="1456047228"/>
    <n v="1453109628"/>
    <b v="1"/>
    <n v="551"/>
    <b v="1"/>
    <n v="2.6462241666666664"/>
    <n v="57.631016333938291"/>
    <x v="1"/>
    <x v="38"/>
  </r>
  <r>
    <x v="0"/>
    <x v="12"/>
    <s v="EUR"/>
    <n v="1444291193"/>
    <n v="1441699193"/>
    <b v="1"/>
    <n v="187"/>
    <b v="1"/>
    <n v="1.1998010000000001"/>
    <n v="64.160481283422456"/>
    <x v="1"/>
    <x v="38"/>
  </r>
  <r>
    <x v="0"/>
    <x v="0"/>
    <s v="USD"/>
    <n v="1417906649"/>
    <n v="1414015049"/>
    <b v="1"/>
    <n v="325"/>
    <b v="1"/>
    <n v="1.2010400000000001"/>
    <n v="92.387692307692305"/>
    <x v="1"/>
    <x v="38"/>
  </r>
  <r>
    <x v="0"/>
    <x v="0"/>
    <s v="USD"/>
    <n v="1462316400"/>
    <n v="1459865945"/>
    <b v="1"/>
    <n v="148"/>
    <b v="1"/>
    <n v="1.0358333333333334"/>
    <n v="125.97972972972973"/>
    <x v="1"/>
    <x v="38"/>
  </r>
  <r>
    <x v="0"/>
    <x v="0"/>
    <s v="USD"/>
    <n v="1460936694"/>
    <n v="1455756294"/>
    <b v="0"/>
    <n v="69"/>
    <b v="1"/>
    <n v="1.0883333333333334"/>
    <n v="94.637681159420296"/>
    <x v="1"/>
    <x v="38"/>
  </r>
  <r>
    <x v="0"/>
    <x v="0"/>
    <s v="USD"/>
    <n v="1478866253"/>
    <n v="1476270653"/>
    <b v="0"/>
    <n v="173"/>
    <b v="1"/>
    <n v="1.1812400000000001"/>
    <n v="170.69942196531792"/>
    <x v="1"/>
    <x v="38"/>
  </r>
  <r>
    <x v="0"/>
    <x v="1"/>
    <s v="GBP"/>
    <n v="1378494000"/>
    <n v="1375880598"/>
    <b v="0"/>
    <n v="269"/>
    <b v="1"/>
    <n v="14.62"/>
    <n v="40.762081784386616"/>
    <x v="2"/>
    <x v="30"/>
  </r>
  <r>
    <x v="0"/>
    <x v="0"/>
    <s v="USD"/>
    <n v="1485722053"/>
    <n v="1480538053"/>
    <b v="0"/>
    <n v="185"/>
    <b v="1"/>
    <n v="2.5253999999999999"/>
    <n v="68.254054054054052"/>
    <x v="2"/>
    <x v="30"/>
  </r>
  <r>
    <x v="0"/>
    <x v="0"/>
    <s v="USD"/>
    <n v="1420060088"/>
    <n v="1414872488"/>
    <b v="0"/>
    <n v="176"/>
    <b v="1"/>
    <n v="1.4005000000000001"/>
    <n v="95.48863636363636"/>
    <x v="2"/>
    <x v="30"/>
  </r>
  <r>
    <x v="0"/>
    <x v="1"/>
    <s v="GBP"/>
    <n v="1439625059"/>
    <n v="1436860259"/>
    <b v="0"/>
    <n v="1019"/>
    <b v="1"/>
    <n v="2.9687520259319289"/>
    <n v="7.1902649656526005"/>
    <x v="2"/>
    <x v="30"/>
  </r>
  <r>
    <x v="0"/>
    <x v="5"/>
    <s v="CAD"/>
    <n v="1488390735"/>
    <n v="1484070735"/>
    <b v="0"/>
    <n v="113"/>
    <b v="1"/>
    <n v="1.445425"/>
    <n v="511.65486725663715"/>
    <x v="2"/>
    <x v="30"/>
  </r>
  <r>
    <x v="0"/>
    <x v="0"/>
    <s v="USD"/>
    <n v="1461333311"/>
    <n v="1458741311"/>
    <b v="0"/>
    <n v="404"/>
    <b v="1"/>
    <n v="1.05745"/>
    <n v="261.74504950495049"/>
    <x v="2"/>
    <x v="30"/>
  </r>
  <r>
    <x v="0"/>
    <x v="0"/>
    <s v="USD"/>
    <n v="1438964063"/>
    <n v="1436804063"/>
    <b v="0"/>
    <n v="707"/>
    <b v="1"/>
    <n v="4.9321000000000002"/>
    <n v="69.760961810466767"/>
    <x v="2"/>
    <x v="30"/>
  </r>
  <r>
    <x v="0"/>
    <x v="0"/>
    <s v="USD"/>
    <n v="1451485434"/>
    <n v="1448461434"/>
    <b v="0"/>
    <n v="392"/>
    <b v="1"/>
    <n v="2.0182666666666669"/>
    <n v="77.229591836734699"/>
    <x v="2"/>
    <x v="30"/>
  </r>
  <r>
    <x v="0"/>
    <x v="0"/>
    <s v="USD"/>
    <n v="1430459197"/>
    <n v="1427867197"/>
    <b v="0"/>
    <n v="23"/>
    <b v="1"/>
    <n v="1.0444"/>
    <n v="340.56521739130437"/>
    <x v="2"/>
    <x v="30"/>
  </r>
  <r>
    <x v="0"/>
    <x v="0"/>
    <s v="USD"/>
    <n v="1366635575"/>
    <n v="1363611575"/>
    <b v="0"/>
    <n v="682"/>
    <b v="1"/>
    <n v="1.7029262962962963"/>
    <n v="67.417903225806455"/>
    <x v="2"/>
    <x v="30"/>
  </r>
  <r>
    <x v="0"/>
    <x v="0"/>
    <s v="USD"/>
    <n v="1413604800"/>
    <n v="1408624622"/>
    <b v="0"/>
    <n v="37"/>
    <b v="1"/>
    <n v="1.0430333333333333"/>
    <n v="845.70270270270271"/>
    <x v="2"/>
    <x v="30"/>
  </r>
  <r>
    <x v="0"/>
    <x v="0"/>
    <s v="USD"/>
    <n v="1369699200"/>
    <n v="1366917828"/>
    <b v="0"/>
    <n v="146"/>
    <b v="1"/>
    <n v="1.1825000000000001"/>
    <n v="97.191780821917803"/>
    <x v="2"/>
    <x v="30"/>
  </r>
  <r>
    <x v="0"/>
    <x v="0"/>
    <s v="USD"/>
    <n v="1428643974"/>
    <n v="1423463574"/>
    <b v="0"/>
    <n v="119"/>
    <b v="1"/>
    <n v="1.07538"/>
    <n v="451.84033613445376"/>
    <x v="2"/>
    <x v="30"/>
  </r>
  <r>
    <x v="0"/>
    <x v="0"/>
    <s v="USD"/>
    <n v="1476395940"/>
    <n v="1473782592"/>
    <b v="0"/>
    <n v="163"/>
    <b v="1"/>
    <n v="22603"/>
    <n v="138.66871165644173"/>
    <x v="2"/>
    <x v="30"/>
  </r>
  <r>
    <x v="0"/>
    <x v="1"/>
    <s v="GBP"/>
    <n v="1363204800"/>
    <n v="1360551250"/>
    <b v="0"/>
    <n v="339"/>
    <b v="1"/>
    <n v="9.7813466666666677"/>
    <n v="21.640147492625371"/>
    <x v="2"/>
    <x v="30"/>
  </r>
  <r>
    <x v="0"/>
    <x v="5"/>
    <s v="CAD"/>
    <n v="1398268773"/>
    <n v="1395676773"/>
    <b v="0"/>
    <n v="58"/>
    <b v="1"/>
    <n v="1.2290000000000001"/>
    <n v="169.51724137931035"/>
    <x v="2"/>
    <x v="30"/>
  </r>
  <r>
    <x v="0"/>
    <x v="0"/>
    <s v="USD"/>
    <n v="1389812400"/>
    <n v="1386108087"/>
    <b v="0"/>
    <n v="456"/>
    <b v="1"/>
    <n v="2.4606080000000001"/>
    <n v="161.88210526315791"/>
    <x v="2"/>
    <x v="30"/>
  </r>
  <r>
    <x v="0"/>
    <x v="0"/>
    <s v="USD"/>
    <n v="1478402804"/>
    <n v="1473218804"/>
    <b v="0"/>
    <n v="15"/>
    <b v="1"/>
    <n v="1.4794"/>
    <n v="493.13333333333333"/>
    <x v="2"/>
    <x v="30"/>
  </r>
  <r>
    <x v="0"/>
    <x v="1"/>
    <s v="GBP"/>
    <n v="1399324717"/>
    <n v="1395436717"/>
    <b v="0"/>
    <n v="191"/>
    <b v="1"/>
    <n v="3.8409090909090908"/>
    <n v="22.120418848167539"/>
    <x v="2"/>
    <x v="30"/>
  </r>
  <r>
    <x v="0"/>
    <x v="0"/>
    <s v="USD"/>
    <n v="1426117552"/>
    <n v="1423529152"/>
    <b v="0"/>
    <n v="17"/>
    <b v="1"/>
    <n v="1.0333333333333334"/>
    <n v="18.235294117647058"/>
    <x v="2"/>
    <x v="30"/>
  </r>
  <r>
    <x v="2"/>
    <x v="0"/>
    <s v="USD"/>
    <n v="1413770820"/>
    <n v="1412005602"/>
    <b v="0"/>
    <n v="4"/>
    <b v="0"/>
    <n v="4.3750000000000004E-3"/>
    <n v="8.75"/>
    <x v="3"/>
    <x v="39"/>
  </r>
  <r>
    <x v="2"/>
    <x v="0"/>
    <s v="USD"/>
    <n v="1337102187"/>
    <n v="1335892587"/>
    <b v="0"/>
    <n v="18"/>
    <b v="0"/>
    <n v="0.29239999999999999"/>
    <n v="40.611111111111114"/>
    <x v="3"/>
    <x v="39"/>
  </r>
  <r>
    <x v="2"/>
    <x v="0"/>
    <s v="USD"/>
    <n v="1476863607"/>
    <n v="1474271607"/>
    <b v="0"/>
    <n v="0"/>
    <b v="0"/>
    <n v="0"/>
    <n v="0"/>
    <x v="3"/>
    <x v="39"/>
  </r>
  <r>
    <x v="2"/>
    <x v="0"/>
    <s v="USD"/>
    <n v="1330478998"/>
    <n v="1327886998"/>
    <b v="0"/>
    <n v="22"/>
    <b v="0"/>
    <n v="5.2187499999999998E-2"/>
    <n v="37.954545454545453"/>
    <x v="3"/>
    <x v="39"/>
  </r>
  <r>
    <x v="2"/>
    <x v="0"/>
    <s v="USD"/>
    <n v="1342309368"/>
    <n v="1337125368"/>
    <b v="0"/>
    <n v="49"/>
    <b v="0"/>
    <n v="0.21887499999999999"/>
    <n v="35.734693877551024"/>
    <x v="3"/>
    <x v="39"/>
  </r>
  <r>
    <x v="2"/>
    <x v="0"/>
    <s v="USD"/>
    <n v="1409337911"/>
    <n v="1406745911"/>
    <b v="0"/>
    <n v="19"/>
    <b v="0"/>
    <n v="0.26700000000000002"/>
    <n v="42.157894736842103"/>
    <x v="3"/>
    <x v="39"/>
  </r>
  <r>
    <x v="2"/>
    <x v="0"/>
    <s v="USD"/>
    <n v="1339816200"/>
    <n v="1337095997"/>
    <b v="0"/>
    <n v="4"/>
    <b v="0"/>
    <n v="0.28000000000000003"/>
    <n v="35"/>
    <x v="3"/>
    <x v="39"/>
  </r>
  <r>
    <x v="2"/>
    <x v="0"/>
    <s v="USD"/>
    <n v="1472835802"/>
    <n v="1470243802"/>
    <b v="0"/>
    <n v="4"/>
    <b v="0"/>
    <n v="1.06E-2"/>
    <n v="13.25"/>
    <x v="3"/>
    <x v="39"/>
  </r>
  <r>
    <x v="2"/>
    <x v="0"/>
    <s v="USD"/>
    <n v="1428171037"/>
    <n v="1425582637"/>
    <b v="0"/>
    <n v="2"/>
    <b v="0"/>
    <n v="1.0999999999999999E-2"/>
    <n v="55"/>
    <x v="3"/>
    <x v="39"/>
  </r>
  <r>
    <x v="2"/>
    <x v="0"/>
    <s v="USD"/>
    <n v="1341086400"/>
    <n v="1340055345"/>
    <b v="0"/>
    <n v="0"/>
    <b v="0"/>
    <n v="0"/>
    <n v="0"/>
    <x v="3"/>
    <x v="39"/>
  </r>
  <r>
    <x v="2"/>
    <x v="0"/>
    <s v="USD"/>
    <n v="1403039842"/>
    <n v="1397855842"/>
    <b v="0"/>
    <n v="0"/>
    <b v="0"/>
    <n v="0"/>
    <n v="0"/>
    <x v="3"/>
    <x v="39"/>
  </r>
  <r>
    <x v="2"/>
    <x v="0"/>
    <s v="USD"/>
    <n v="1324232504"/>
    <n v="1320776504"/>
    <b v="0"/>
    <n v="14"/>
    <b v="0"/>
    <n v="0.11458333333333333"/>
    <n v="39.285714285714285"/>
    <x v="3"/>
    <x v="39"/>
  </r>
  <r>
    <x v="2"/>
    <x v="0"/>
    <s v="USD"/>
    <n v="1346017023"/>
    <n v="1343425023"/>
    <b v="0"/>
    <n v="8"/>
    <b v="0"/>
    <n v="0.19"/>
    <n v="47.5"/>
    <x v="3"/>
    <x v="39"/>
  </r>
  <r>
    <x v="2"/>
    <x v="0"/>
    <s v="USD"/>
    <n v="1410448551"/>
    <n v="1407856551"/>
    <b v="0"/>
    <n v="0"/>
    <b v="0"/>
    <n v="0"/>
    <n v="0"/>
    <x v="3"/>
    <x v="39"/>
  </r>
  <r>
    <x v="2"/>
    <x v="17"/>
    <s v="EUR"/>
    <n v="1428519527"/>
    <n v="1425927527"/>
    <b v="0"/>
    <n v="15"/>
    <b v="0"/>
    <n v="0.52"/>
    <n v="17.333333333333332"/>
    <x v="3"/>
    <x v="39"/>
  </r>
  <r>
    <x v="2"/>
    <x v="0"/>
    <s v="USD"/>
    <n v="1389476201"/>
    <n v="1386884201"/>
    <b v="0"/>
    <n v="33"/>
    <b v="0"/>
    <n v="0.1048"/>
    <n v="31.757575757575758"/>
    <x v="3"/>
    <x v="39"/>
  </r>
  <r>
    <x v="2"/>
    <x v="0"/>
    <s v="USD"/>
    <n v="1470498332"/>
    <n v="1469202332"/>
    <b v="0"/>
    <n v="2"/>
    <b v="0"/>
    <n v="6.6666666666666671E-3"/>
    <n v="5"/>
    <x v="3"/>
    <x v="39"/>
  </r>
  <r>
    <x v="2"/>
    <x v="2"/>
    <s v="AUD"/>
    <n v="1476095783"/>
    <n v="1474886183"/>
    <b v="0"/>
    <n v="6"/>
    <b v="0"/>
    <n v="0.11700000000000001"/>
    <n v="39"/>
    <x v="3"/>
    <x v="39"/>
  </r>
  <r>
    <x v="2"/>
    <x v="2"/>
    <s v="AUD"/>
    <n v="1468658866"/>
    <n v="1464943666"/>
    <b v="0"/>
    <n v="2"/>
    <b v="0"/>
    <n v="0.105"/>
    <n v="52.5"/>
    <x v="3"/>
    <x v="39"/>
  </r>
  <r>
    <x v="2"/>
    <x v="1"/>
    <s v="GBP"/>
    <n v="1371726258"/>
    <n v="1369134258"/>
    <b v="0"/>
    <n v="0"/>
    <b v="0"/>
    <n v="0"/>
    <n v="0"/>
    <x v="3"/>
    <x v="39"/>
  </r>
  <r>
    <x v="2"/>
    <x v="0"/>
    <s v="USD"/>
    <n v="1357176693"/>
    <n v="1354584693"/>
    <b v="0"/>
    <n v="4"/>
    <b v="0"/>
    <n v="7.1999999999999998E-3"/>
    <n v="9"/>
    <x v="3"/>
    <x v="39"/>
  </r>
  <r>
    <x v="2"/>
    <x v="0"/>
    <s v="USD"/>
    <n v="1332114795"/>
    <n v="1326934395"/>
    <b v="0"/>
    <n v="1"/>
    <b v="0"/>
    <n v="7.6923076923076927E-3"/>
    <n v="25"/>
    <x v="3"/>
    <x v="39"/>
  </r>
  <r>
    <x v="2"/>
    <x v="0"/>
    <s v="USD"/>
    <n v="1369403684"/>
    <n v="1365515684"/>
    <b v="0"/>
    <n v="3"/>
    <b v="0"/>
    <n v="2.2842639593908631E-3"/>
    <n v="30"/>
    <x v="3"/>
    <x v="39"/>
  </r>
  <r>
    <x v="2"/>
    <x v="0"/>
    <s v="USD"/>
    <n v="1338404400"/>
    <n v="1335855631"/>
    <b v="0"/>
    <n v="4"/>
    <b v="0"/>
    <n v="1.125E-2"/>
    <n v="11.25"/>
    <x v="3"/>
    <x v="39"/>
  </r>
  <r>
    <x v="2"/>
    <x v="0"/>
    <s v="USD"/>
    <n v="1351432428"/>
    <n v="1350050028"/>
    <b v="0"/>
    <n v="0"/>
    <b v="0"/>
    <n v="0"/>
    <n v="0"/>
    <x v="3"/>
    <x v="39"/>
  </r>
  <r>
    <x v="2"/>
    <x v="0"/>
    <s v="USD"/>
    <n v="1313078518"/>
    <n v="1310486518"/>
    <b v="0"/>
    <n v="4"/>
    <b v="0"/>
    <n v="0.02"/>
    <n v="25"/>
    <x v="3"/>
    <x v="39"/>
  </r>
  <r>
    <x v="2"/>
    <x v="5"/>
    <s v="CAD"/>
    <n v="1439766050"/>
    <n v="1434582050"/>
    <b v="0"/>
    <n v="3"/>
    <b v="0"/>
    <n v="8.5000000000000006E-3"/>
    <n v="11.333333333333334"/>
    <x v="3"/>
    <x v="39"/>
  </r>
  <r>
    <x v="2"/>
    <x v="0"/>
    <s v="USD"/>
    <n v="1333028723"/>
    <n v="1330440323"/>
    <b v="0"/>
    <n v="34"/>
    <b v="0"/>
    <n v="0.14314285714285716"/>
    <n v="29.470588235294116"/>
    <x v="3"/>
    <x v="39"/>
  </r>
  <r>
    <x v="2"/>
    <x v="1"/>
    <s v="GBP"/>
    <n v="1401997790"/>
    <n v="1397677790"/>
    <b v="0"/>
    <n v="2"/>
    <b v="0"/>
    <n v="2.5000000000000001E-3"/>
    <n v="1"/>
    <x v="3"/>
    <x v="39"/>
  </r>
  <r>
    <x v="2"/>
    <x v="0"/>
    <s v="USD"/>
    <n v="1395158130"/>
    <n v="1392569730"/>
    <b v="0"/>
    <n v="33"/>
    <b v="0"/>
    <n v="0.1041125"/>
    <n v="63.098484848484851"/>
    <x v="3"/>
    <x v="39"/>
  </r>
  <r>
    <x v="2"/>
    <x v="0"/>
    <s v="USD"/>
    <n v="1359738000"/>
    <n v="1355489140"/>
    <b v="0"/>
    <n v="0"/>
    <b v="0"/>
    <n v="0"/>
    <n v="0"/>
    <x v="3"/>
    <x v="39"/>
  </r>
  <r>
    <x v="2"/>
    <x v="0"/>
    <s v="USD"/>
    <n v="1381006294"/>
    <n v="1379710294"/>
    <b v="0"/>
    <n v="0"/>
    <b v="0"/>
    <n v="0"/>
    <n v="0"/>
    <x v="3"/>
    <x v="39"/>
  </r>
  <r>
    <x v="2"/>
    <x v="5"/>
    <s v="CAD"/>
    <n v="1461530721"/>
    <n v="1460666721"/>
    <b v="0"/>
    <n v="1"/>
    <b v="0"/>
    <n v="1.8867924528301887E-3"/>
    <n v="1"/>
    <x v="3"/>
    <x v="39"/>
  </r>
  <r>
    <x v="2"/>
    <x v="0"/>
    <s v="USD"/>
    <n v="1362711728"/>
    <n v="1360119728"/>
    <b v="0"/>
    <n v="13"/>
    <b v="0"/>
    <n v="0.14249999999999999"/>
    <n v="43.846153846153847"/>
    <x v="3"/>
    <x v="39"/>
  </r>
  <r>
    <x v="2"/>
    <x v="0"/>
    <s v="USD"/>
    <n v="1323994754"/>
    <n v="1321402754"/>
    <b v="0"/>
    <n v="2"/>
    <b v="0"/>
    <n v="0.03"/>
    <n v="75"/>
    <x v="3"/>
    <x v="39"/>
  </r>
  <r>
    <x v="2"/>
    <x v="0"/>
    <s v="USD"/>
    <n v="1434092876"/>
    <n v="1431414476"/>
    <b v="0"/>
    <n v="36"/>
    <b v="0"/>
    <n v="7.8809523809523815E-2"/>
    <n v="45.972222222222221"/>
    <x v="3"/>
    <x v="39"/>
  </r>
  <r>
    <x v="2"/>
    <x v="0"/>
    <s v="USD"/>
    <n v="1437149004"/>
    <n v="1434557004"/>
    <b v="0"/>
    <n v="1"/>
    <b v="0"/>
    <n v="3.3333333333333335E-3"/>
    <n v="10"/>
    <x v="3"/>
    <x v="39"/>
  </r>
  <r>
    <x v="2"/>
    <x v="0"/>
    <s v="USD"/>
    <n v="1409009306"/>
    <n v="1406417306"/>
    <b v="0"/>
    <n v="15"/>
    <b v="0"/>
    <n v="0.25545454545454543"/>
    <n v="93.666666666666671"/>
    <x v="3"/>
    <x v="39"/>
  </r>
  <r>
    <x v="2"/>
    <x v="0"/>
    <s v="USD"/>
    <n v="1448204621"/>
    <n v="1445609021"/>
    <b v="0"/>
    <n v="1"/>
    <b v="0"/>
    <n v="2.12E-2"/>
    <n v="53"/>
    <x v="3"/>
    <x v="39"/>
  </r>
  <r>
    <x v="2"/>
    <x v="13"/>
    <s v="EUR"/>
    <n v="1489142688"/>
    <n v="1486550688"/>
    <b v="0"/>
    <n v="0"/>
    <b v="0"/>
    <n v="0"/>
    <n v="0"/>
    <x v="3"/>
    <x v="39"/>
  </r>
  <r>
    <x v="0"/>
    <x v="0"/>
    <s v="USD"/>
    <n v="1423724400"/>
    <n v="1421274954"/>
    <b v="0"/>
    <n v="28"/>
    <b v="1"/>
    <n v="1.0528"/>
    <n v="47"/>
    <x v="1"/>
    <x v="6"/>
  </r>
  <r>
    <x v="0"/>
    <x v="0"/>
    <s v="USD"/>
    <n v="1424149140"/>
    <n v="1421964718"/>
    <b v="0"/>
    <n v="18"/>
    <b v="1"/>
    <n v="1.2"/>
    <n v="66.666666666666671"/>
    <x v="1"/>
    <x v="6"/>
  </r>
  <r>
    <x v="0"/>
    <x v="1"/>
    <s v="GBP"/>
    <n v="1429793446"/>
    <n v="1428583846"/>
    <b v="0"/>
    <n v="61"/>
    <b v="1"/>
    <n v="1.145"/>
    <n v="18.770491803278688"/>
    <x v="1"/>
    <x v="6"/>
  </r>
  <r>
    <x v="0"/>
    <x v="0"/>
    <s v="USD"/>
    <n v="1414608843"/>
    <n v="1412794443"/>
    <b v="0"/>
    <n v="108"/>
    <b v="1"/>
    <n v="1.19"/>
    <n v="66.111111111111114"/>
    <x v="1"/>
    <x v="6"/>
  </r>
  <r>
    <x v="0"/>
    <x v="0"/>
    <s v="USD"/>
    <n v="1470430800"/>
    <n v="1467865967"/>
    <b v="0"/>
    <n v="142"/>
    <b v="1"/>
    <n v="1.0468"/>
    <n v="36.859154929577464"/>
    <x v="1"/>
    <x v="6"/>
  </r>
  <r>
    <x v="0"/>
    <x v="1"/>
    <s v="GBP"/>
    <n v="1404913180"/>
    <n v="1403703580"/>
    <b v="0"/>
    <n v="74"/>
    <b v="1"/>
    <n v="1.1783999999999999"/>
    <n v="39.810810810810814"/>
    <x v="1"/>
    <x v="6"/>
  </r>
  <r>
    <x v="0"/>
    <x v="0"/>
    <s v="USD"/>
    <n v="1405658752"/>
    <n v="1403066752"/>
    <b v="0"/>
    <n v="38"/>
    <b v="1"/>
    <n v="1.1970000000000001"/>
    <n v="31.5"/>
    <x v="1"/>
    <x v="6"/>
  </r>
  <r>
    <x v="0"/>
    <x v="0"/>
    <s v="USD"/>
    <n v="1469811043"/>
    <n v="1467219043"/>
    <b v="0"/>
    <n v="20"/>
    <b v="1"/>
    <n v="1.0249999999999999"/>
    <n v="102.5"/>
    <x v="1"/>
    <x v="6"/>
  </r>
  <r>
    <x v="0"/>
    <x v="0"/>
    <s v="USD"/>
    <n v="1426132800"/>
    <n v="1424477934"/>
    <b v="0"/>
    <n v="24"/>
    <b v="1"/>
    <n v="1.0116666666666667"/>
    <n v="126.45833333333333"/>
    <x v="1"/>
    <x v="6"/>
  </r>
  <r>
    <x v="0"/>
    <x v="0"/>
    <s v="USD"/>
    <n v="1423693903"/>
    <n v="1421101903"/>
    <b v="0"/>
    <n v="66"/>
    <b v="1"/>
    <n v="1.0533333333333332"/>
    <n v="47.878787878787875"/>
    <x v="1"/>
    <x v="6"/>
  </r>
  <r>
    <x v="0"/>
    <x v="0"/>
    <s v="USD"/>
    <n v="1473393600"/>
    <n v="1470778559"/>
    <b v="0"/>
    <n v="28"/>
    <b v="1"/>
    <n v="1.0249999999999999"/>
    <n v="73.214285714285708"/>
    <x v="1"/>
    <x v="6"/>
  </r>
  <r>
    <x v="0"/>
    <x v="0"/>
    <s v="USD"/>
    <n v="1439357559"/>
    <n v="1435469559"/>
    <b v="0"/>
    <n v="24"/>
    <b v="1"/>
    <n v="1.0760000000000001"/>
    <n v="89.666666666666671"/>
    <x v="1"/>
    <x v="6"/>
  </r>
  <r>
    <x v="0"/>
    <x v="2"/>
    <s v="AUD"/>
    <n v="1437473005"/>
    <n v="1434881005"/>
    <b v="0"/>
    <n v="73"/>
    <b v="1"/>
    <n v="1.105675"/>
    <n v="151.4623287671233"/>
    <x v="1"/>
    <x v="6"/>
  </r>
  <r>
    <x v="0"/>
    <x v="1"/>
    <s v="GBP"/>
    <n v="1457031600"/>
    <n v="1455640559"/>
    <b v="0"/>
    <n v="3"/>
    <b v="1"/>
    <n v="1.5"/>
    <n v="25"/>
    <x v="1"/>
    <x v="6"/>
  </r>
  <r>
    <x v="0"/>
    <x v="0"/>
    <s v="USD"/>
    <n v="1402095600"/>
    <n v="1400675841"/>
    <b v="0"/>
    <n v="20"/>
    <b v="1"/>
    <n v="1.0428571428571429"/>
    <n v="36.5"/>
    <x v="1"/>
    <x v="6"/>
  </r>
  <r>
    <x v="0"/>
    <x v="1"/>
    <s v="GBP"/>
    <n v="1404564028"/>
    <n v="1401972028"/>
    <b v="0"/>
    <n v="21"/>
    <b v="1"/>
    <n v="1.155"/>
    <n v="44"/>
    <x v="1"/>
    <x v="6"/>
  </r>
  <r>
    <x v="0"/>
    <x v="1"/>
    <s v="GBP"/>
    <n v="1404858840"/>
    <n v="1402266840"/>
    <b v="0"/>
    <n v="94"/>
    <b v="1"/>
    <n v="1.02645125"/>
    <n v="87.357553191489373"/>
    <x v="1"/>
    <x v="6"/>
  </r>
  <r>
    <x v="0"/>
    <x v="1"/>
    <s v="GBP"/>
    <n v="1438358400"/>
    <n v="1437063121"/>
    <b v="0"/>
    <n v="139"/>
    <b v="1"/>
    <n v="1.014"/>
    <n v="36.474820143884891"/>
    <x v="1"/>
    <x v="6"/>
  </r>
  <r>
    <x v="0"/>
    <x v="1"/>
    <s v="GBP"/>
    <n v="1466179200"/>
    <n v="1463466070"/>
    <b v="0"/>
    <n v="130"/>
    <b v="1"/>
    <n v="1.1663479999999999"/>
    <n v="44.859538461538463"/>
    <x v="1"/>
    <x v="6"/>
  </r>
  <r>
    <x v="0"/>
    <x v="1"/>
    <s v="GBP"/>
    <n v="1420377366"/>
    <n v="1415193366"/>
    <b v="0"/>
    <n v="31"/>
    <b v="1"/>
    <n v="1.33"/>
    <n v="42.903225806451616"/>
    <x v="1"/>
    <x v="6"/>
  </r>
  <r>
    <x v="0"/>
    <x v="2"/>
    <s v="AUD"/>
    <n v="1412938800"/>
    <n v="1411019409"/>
    <b v="0"/>
    <n v="13"/>
    <b v="1"/>
    <n v="1.3320000000000001"/>
    <n v="51.230769230769234"/>
    <x v="1"/>
    <x v="6"/>
  </r>
  <r>
    <x v="0"/>
    <x v="1"/>
    <s v="GBP"/>
    <n v="1438875107"/>
    <n v="1436283107"/>
    <b v="0"/>
    <n v="90"/>
    <b v="1"/>
    <n v="1.0183333333333333"/>
    <n v="33.944444444444443"/>
    <x v="1"/>
    <x v="6"/>
  </r>
  <r>
    <x v="0"/>
    <x v="0"/>
    <s v="USD"/>
    <n v="1437004800"/>
    <n v="1433295276"/>
    <b v="0"/>
    <n v="141"/>
    <b v="1"/>
    <n v="1.2795000000000001"/>
    <n v="90.744680851063833"/>
    <x v="1"/>
    <x v="6"/>
  </r>
  <r>
    <x v="0"/>
    <x v="1"/>
    <s v="GBP"/>
    <n v="1411987990"/>
    <n v="1409395990"/>
    <b v="0"/>
    <n v="23"/>
    <b v="1"/>
    <n v="1.1499999999999999"/>
    <n v="50"/>
    <x v="1"/>
    <x v="6"/>
  </r>
  <r>
    <x v="0"/>
    <x v="1"/>
    <s v="GBP"/>
    <n v="1440245273"/>
    <n v="1438085273"/>
    <b v="0"/>
    <n v="18"/>
    <b v="1"/>
    <n v="1.1000000000000001"/>
    <n v="24.444444444444443"/>
    <x v="1"/>
    <x v="6"/>
  </r>
  <r>
    <x v="0"/>
    <x v="1"/>
    <s v="GBP"/>
    <n v="1438772400"/>
    <n v="1435645490"/>
    <b v="0"/>
    <n v="76"/>
    <b v="1"/>
    <n v="1.121"/>
    <n v="44.25"/>
    <x v="1"/>
    <x v="6"/>
  </r>
  <r>
    <x v="0"/>
    <x v="0"/>
    <s v="USD"/>
    <n v="1435611438"/>
    <n v="1433019438"/>
    <b v="0"/>
    <n v="93"/>
    <b v="1"/>
    <n v="1.26"/>
    <n v="67.741935483870961"/>
    <x v="1"/>
    <x v="6"/>
  </r>
  <r>
    <x v="0"/>
    <x v="0"/>
    <s v="USD"/>
    <n v="1440274735"/>
    <n v="1437682735"/>
    <b v="0"/>
    <n v="69"/>
    <b v="1"/>
    <n v="1.0024444444444445"/>
    <n v="65.376811594202906"/>
    <x v="1"/>
    <x v="6"/>
  </r>
  <r>
    <x v="0"/>
    <x v="0"/>
    <s v="USD"/>
    <n v="1459348740"/>
    <n v="1458647725"/>
    <b v="0"/>
    <n v="21"/>
    <b v="1"/>
    <n v="1.024"/>
    <n v="121.9047619047619"/>
    <x v="1"/>
    <x v="6"/>
  </r>
  <r>
    <x v="0"/>
    <x v="0"/>
    <s v="USD"/>
    <n v="1401595140"/>
    <n v="1398828064"/>
    <b v="0"/>
    <n v="57"/>
    <b v="1"/>
    <n v="1.0820000000000001"/>
    <n v="47.456140350877192"/>
    <x v="1"/>
    <x v="6"/>
  </r>
  <r>
    <x v="0"/>
    <x v="1"/>
    <s v="GBP"/>
    <n v="1424692503"/>
    <n v="1422100503"/>
    <b v="0"/>
    <n v="108"/>
    <b v="1"/>
    <n v="1.0026999999999999"/>
    <n v="92.842592592592595"/>
    <x v="1"/>
    <x v="6"/>
  </r>
  <r>
    <x v="0"/>
    <x v="5"/>
    <s v="CAD"/>
    <n v="1428292800"/>
    <n v="1424368298"/>
    <b v="0"/>
    <n v="83"/>
    <b v="1"/>
    <n v="1.133"/>
    <n v="68.253012048192772"/>
    <x v="1"/>
    <x v="6"/>
  </r>
  <r>
    <x v="0"/>
    <x v="0"/>
    <s v="USD"/>
    <n v="1481737761"/>
    <n v="1479577761"/>
    <b v="0"/>
    <n v="96"/>
    <b v="1"/>
    <n v="1.2757571428571428"/>
    <n v="37.209583333333335"/>
    <x v="1"/>
    <x v="6"/>
  </r>
  <r>
    <x v="0"/>
    <x v="1"/>
    <s v="GBP"/>
    <n v="1431164115"/>
    <n v="1428572115"/>
    <b v="0"/>
    <n v="64"/>
    <b v="1"/>
    <n v="1.0773333333333333"/>
    <n v="25.25"/>
    <x v="1"/>
    <x v="6"/>
  </r>
  <r>
    <x v="0"/>
    <x v="5"/>
    <s v="CAD"/>
    <n v="1470595109"/>
    <n v="1468003109"/>
    <b v="0"/>
    <n v="14"/>
    <b v="1"/>
    <n v="2.42"/>
    <n v="43.214285714285715"/>
    <x v="1"/>
    <x v="6"/>
  </r>
  <r>
    <x v="0"/>
    <x v="1"/>
    <s v="GBP"/>
    <n v="1438531200"/>
    <n v="1435921992"/>
    <b v="0"/>
    <n v="169"/>
    <b v="1"/>
    <n v="1.4156666666666666"/>
    <n v="25.130177514792898"/>
    <x v="1"/>
    <x v="6"/>
  </r>
  <r>
    <x v="0"/>
    <x v="1"/>
    <s v="GBP"/>
    <n v="1425136462"/>
    <n v="1421680462"/>
    <b v="0"/>
    <n v="33"/>
    <b v="1"/>
    <n v="1.3"/>
    <n v="23.636363636363637"/>
    <x v="1"/>
    <x v="6"/>
  </r>
  <r>
    <x v="0"/>
    <x v="0"/>
    <s v="USD"/>
    <n v="1443018086"/>
    <n v="1441290086"/>
    <b v="0"/>
    <n v="102"/>
    <b v="1"/>
    <n v="1.0603"/>
    <n v="103.95098039215686"/>
    <x v="1"/>
    <x v="6"/>
  </r>
  <r>
    <x v="0"/>
    <x v="1"/>
    <s v="GBP"/>
    <n v="1434285409"/>
    <n v="1431693409"/>
    <b v="0"/>
    <n v="104"/>
    <b v="1"/>
    <n v="1.048"/>
    <n v="50.384615384615387"/>
    <x v="1"/>
    <x v="6"/>
  </r>
  <r>
    <x v="0"/>
    <x v="1"/>
    <s v="GBP"/>
    <n v="1456444800"/>
    <n v="1454337589"/>
    <b v="0"/>
    <n v="20"/>
    <b v="1"/>
    <n v="1.36"/>
    <n v="13.6"/>
    <x v="1"/>
    <x v="6"/>
  </r>
  <r>
    <x v="0"/>
    <x v="1"/>
    <s v="GBP"/>
    <n v="1411510135"/>
    <n v="1408918135"/>
    <b v="0"/>
    <n v="35"/>
    <b v="1"/>
    <n v="1"/>
    <n v="28.571428571428573"/>
    <x v="1"/>
    <x v="6"/>
  </r>
  <r>
    <x v="0"/>
    <x v="0"/>
    <s v="USD"/>
    <n v="1427469892"/>
    <n v="1424881492"/>
    <b v="0"/>
    <n v="94"/>
    <b v="1"/>
    <n v="1"/>
    <n v="63.829787234042556"/>
    <x v="1"/>
    <x v="6"/>
  </r>
  <r>
    <x v="0"/>
    <x v="1"/>
    <s v="GBP"/>
    <n v="1427842740"/>
    <n v="1425428206"/>
    <b v="0"/>
    <n v="14"/>
    <b v="1"/>
    <n v="1.24"/>
    <n v="8.8571428571428577"/>
    <x v="1"/>
    <x v="6"/>
  </r>
  <r>
    <x v="0"/>
    <x v="0"/>
    <s v="USD"/>
    <n v="1434159780"/>
    <n v="1431412196"/>
    <b v="0"/>
    <n v="15"/>
    <b v="1"/>
    <n v="1.1692307692307693"/>
    <n v="50.666666666666664"/>
    <x v="1"/>
    <x v="6"/>
  </r>
  <r>
    <x v="0"/>
    <x v="1"/>
    <s v="GBP"/>
    <n v="1449255686"/>
    <n v="1446663686"/>
    <b v="0"/>
    <n v="51"/>
    <b v="1"/>
    <n v="1.0333333333333334"/>
    <n v="60.784313725490193"/>
    <x v="1"/>
    <x v="6"/>
  </r>
  <r>
    <x v="0"/>
    <x v="0"/>
    <s v="USD"/>
    <n v="1436511600"/>
    <n v="1434415812"/>
    <b v="0"/>
    <n v="19"/>
    <b v="1"/>
    <n v="1.0774999999999999"/>
    <n v="113.42105263157895"/>
    <x v="1"/>
    <x v="6"/>
  </r>
  <r>
    <x v="0"/>
    <x v="0"/>
    <s v="USD"/>
    <n v="1464971400"/>
    <n v="1462379066"/>
    <b v="0"/>
    <n v="23"/>
    <b v="1"/>
    <n v="1.2024999999999999"/>
    <n v="104.56521739130434"/>
    <x v="1"/>
    <x v="6"/>
  </r>
  <r>
    <x v="0"/>
    <x v="1"/>
    <s v="GBP"/>
    <n v="1443826800"/>
    <n v="1441606869"/>
    <b v="0"/>
    <n v="97"/>
    <b v="1"/>
    <n v="1.0037894736842106"/>
    <n v="98.30927835051547"/>
    <x v="1"/>
    <x v="6"/>
  </r>
  <r>
    <x v="0"/>
    <x v="1"/>
    <s v="GBP"/>
    <n v="1464863118"/>
    <n v="1462443918"/>
    <b v="0"/>
    <n v="76"/>
    <b v="1"/>
    <n v="1.0651999999999999"/>
    <n v="35.039473684210527"/>
    <x v="1"/>
    <x v="6"/>
  </r>
  <r>
    <x v="0"/>
    <x v="0"/>
    <s v="USD"/>
    <n v="1399867140"/>
    <n v="1398802148"/>
    <b v="0"/>
    <n v="11"/>
    <b v="1"/>
    <n v="1"/>
    <n v="272.72727272727275"/>
    <x v="1"/>
    <x v="6"/>
  </r>
  <r>
    <x v="0"/>
    <x v="0"/>
    <s v="USD"/>
    <n v="1437076070"/>
    <n v="1434484070"/>
    <b v="0"/>
    <n v="52"/>
    <b v="1"/>
    <n v="1.1066666666666667"/>
    <n v="63.846153846153847"/>
    <x v="1"/>
    <x v="6"/>
  </r>
  <r>
    <x v="0"/>
    <x v="1"/>
    <s v="GBP"/>
    <n v="1416780000"/>
    <n v="1414342894"/>
    <b v="0"/>
    <n v="95"/>
    <b v="1"/>
    <n v="1.1471959999999999"/>
    <n v="30.189368421052631"/>
    <x v="1"/>
    <x v="6"/>
  </r>
  <r>
    <x v="0"/>
    <x v="0"/>
    <s v="USD"/>
    <n v="1444528800"/>
    <n v="1442804633"/>
    <b v="0"/>
    <n v="35"/>
    <b v="1"/>
    <n v="1.0825925925925926"/>
    <n v="83.51428571428572"/>
    <x v="1"/>
    <x v="6"/>
  </r>
  <r>
    <x v="0"/>
    <x v="1"/>
    <s v="GBP"/>
    <n v="1422658930"/>
    <n v="1421362930"/>
    <b v="0"/>
    <n v="21"/>
    <b v="1"/>
    <n v="1.7"/>
    <n v="64.761904761904759"/>
    <x v="1"/>
    <x v="6"/>
  </r>
  <r>
    <x v="0"/>
    <x v="1"/>
    <s v="GBP"/>
    <n v="1449273600"/>
    <n v="1446742417"/>
    <b v="0"/>
    <n v="93"/>
    <b v="1"/>
    <n v="1.8709899999999999"/>
    <n v="20.118172043010752"/>
    <x v="1"/>
    <x v="6"/>
  </r>
  <r>
    <x v="0"/>
    <x v="0"/>
    <s v="USD"/>
    <n v="1487393940"/>
    <n v="1484115418"/>
    <b v="0"/>
    <n v="11"/>
    <b v="1"/>
    <n v="1.0777777777777777"/>
    <n v="44.090909090909093"/>
    <x v="1"/>
    <x v="6"/>
  </r>
  <r>
    <x v="0"/>
    <x v="5"/>
    <s v="CAD"/>
    <n v="1449701284"/>
    <n v="1446241684"/>
    <b v="0"/>
    <n v="21"/>
    <b v="1"/>
    <n v="1"/>
    <n v="40.476190476190474"/>
    <x v="1"/>
    <x v="6"/>
  </r>
  <r>
    <x v="0"/>
    <x v="0"/>
    <s v="USD"/>
    <n v="1407967200"/>
    <n v="1406039696"/>
    <b v="0"/>
    <n v="54"/>
    <b v="1"/>
    <n v="1.2024999999999999"/>
    <n v="44.537037037037038"/>
    <x v="1"/>
    <x v="6"/>
  </r>
  <r>
    <x v="0"/>
    <x v="0"/>
    <s v="USD"/>
    <n v="1408942740"/>
    <n v="1406958354"/>
    <b v="0"/>
    <n v="31"/>
    <b v="1"/>
    <n v="1.1142857142857143"/>
    <n v="125.80645161290323"/>
    <x v="1"/>
    <x v="6"/>
  </r>
  <r>
    <x v="0"/>
    <x v="1"/>
    <s v="GBP"/>
    <n v="1426698000"/>
    <n v="1424825479"/>
    <b v="0"/>
    <n v="132"/>
    <b v="1"/>
    <n v="1.04"/>
    <n v="19.696969696969695"/>
    <x v="1"/>
    <x v="6"/>
  </r>
  <r>
    <x v="2"/>
    <x v="1"/>
    <s v="GBP"/>
    <n v="1450032297"/>
    <n v="1444844697"/>
    <b v="0"/>
    <n v="1"/>
    <b v="0"/>
    <n v="0.01"/>
    <n v="10"/>
    <x v="1"/>
    <x v="6"/>
  </r>
  <r>
    <x v="2"/>
    <x v="1"/>
    <s v="GBP"/>
    <n v="1403348400"/>
    <n v="1401058295"/>
    <b v="0"/>
    <n v="0"/>
    <b v="0"/>
    <n v="0"/>
    <n v="0"/>
    <x v="1"/>
    <x v="6"/>
  </r>
  <r>
    <x v="2"/>
    <x v="0"/>
    <s v="USD"/>
    <n v="1465790400"/>
    <n v="1462210950"/>
    <b v="0"/>
    <n v="0"/>
    <b v="0"/>
    <n v="0"/>
    <n v="0"/>
    <x v="1"/>
    <x v="6"/>
  </r>
  <r>
    <x v="2"/>
    <x v="15"/>
    <s v="EUR"/>
    <n v="1483535180"/>
    <n v="1480943180"/>
    <b v="0"/>
    <n v="1"/>
    <b v="0"/>
    <n v="5.4545454545454543E-2"/>
    <n v="30"/>
    <x v="1"/>
    <x v="6"/>
  </r>
  <r>
    <x v="2"/>
    <x v="0"/>
    <s v="USD"/>
    <n v="1433723033"/>
    <n v="1428539033"/>
    <b v="0"/>
    <n v="39"/>
    <b v="0"/>
    <n v="0.31546666666666667"/>
    <n v="60.666666666666664"/>
    <x v="1"/>
    <x v="6"/>
  </r>
  <r>
    <x v="2"/>
    <x v="0"/>
    <s v="USD"/>
    <n v="1432917394"/>
    <n v="1429029394"/>
    <b v="0"/>
    <n v="0"/>
    <b v="0"/>
    <n v="0"/>
    <n v="0"/>
    <x v="1"/>
    <x v="6"/>
  </r>
  <r>
    <x v="2"/>
    <x v="0"/>
    <s v="USD"/>
    <n v="1464031265"/>
    <n v="1458847265"/>
    <b v="0"/>
    <n v="0"/>
    <b v="0"/>
    <n v="0"/>
    <n v="0"/>
    <x v="1"/>
    <x v="6"/>
  </r>
  <r>
    <x v="2"/>
    <x v="0"/>
    <s v="USD"/>
    <n v="1432913659"/>
    <n v="1430321659"/>
    <b v="0"/>
    <n v="3"/>
    <b v="0"/>
    <n v="2E-3"/>
    <n v="23.333333333333332"/>
    <x v="1"/>
    <x v="6"/>
  </r>
  <r>
    <x v="2"/>
    <x v="1"/>
    <s v="GBP"/>
    <n v="1461406600"/>
    <n v="1458814600"/>
    <b v="0"/>
    <n v="1"/>
    <b v="0"/>
    <n v="0.01"/>
    <n v="5"/>
    <x v="1"/>
    <x v="6"/>
  </r>
  <r>
    <x v="2"/>
    <x v="0"/>
    <s v="USD"/>
    <n v="1409962211"/>
    <n v="1407370211"/>
    <b v="0"/>
    <n v="13"/>
    <b v="0"/>
    <n v="3.8875E-2"/>
    <n v="23.923076923076923"/>
    <x v="1"/>
    <x v="6"/>
  </r>
  <r>
    <x v="2"/>
    <x v="17"/>
    <s v="EUR"/>
    <n v="1454109420"/>
    <n v="1453334629"/>
    <b v="0"/>
    <n v="0"/>
    <b v="0"/>
    <n v="0"/>
    <n v="0"/>
    <x v="1"/>
    <x v="6"/>
  </r>
  <r>
    <x v="2"/>
    <x v="0"/>
    <s v="USD"/>
    <n v="1403312703"/>
    <n v="1400720703"/>
    <b v="0"/>
    <n v="6"/>
    <b v="0"/>
    <n v="1.9E-2"/>
    <n v="15.833333333333334"/>
    <x v="1"/>
    <x v="6"/>
  </r>
  <r>
    <x v="2"/>
    <x v="5"/>
    <s v="CAD"/>
    <n v="1410669297"/>
    <n v="1405485297"/>
    <b v="0"/>
    <n v="0"/>
    <b v="0"/>
    <n v="0"/>
    <n v="0"/>
    <x v="1"/>
    <x v="6"/>
  </r>
  <r>
    <x v="2"/>
    <x v="1"/>
    <s v="GBP"/>
    <n v="1431018719"/>
    <n v="1429290719"/>
    <b v="0"/>
    <n v="14"/>
    <b v="0"/>
    <n v="0.41699999999999998"/>
    <n v="29.785714285714285"/>
    <x v="1"/>
    <x v="6"/>
  </r>
  <r>
    <x v="2"/>
    <x v="0"/>
    <s v="USD"/>
    <n v="1454110440"/>
    <n v="1451607071"/>
    <b v="0"/>
    <n v="5"/>
    <b v="0"/>
    <n v="0.5"/>
    <n v="60"/>
    <x v="1"/>
    <x v="6"/>
  </r>
  <r>
    <x v="2"/>
    <x v="0"/>
    <s v="USD"/>
    <n v="1439069640"/>
    <n v="1433897647"/>
    <b v="0"/>
    <n v="6"/>
    <b v="0"/>
    <n v="4.8666666666666664E-2"/>
    <n v="24.333333333333332"/>
    <x v="1"/>
    <x v="6"/>
  </r>
  <r>
    <x v="2"/>
    <x v="14"/>
    <s v="MXN"/>
    <n v="1487613600"/>
    <n v="1482444295"/>
    <b v="0"/>
    <n v="15"/>
    <b v="0"/>
    <n v="0.19736842105263158"/>
    <n v="500"/>
    <x v="1"/>
    <x v="6"/>
  </r>
  <r>
    <x v="2"/>
    <x v="9"/>
    <s v="EUR"/>
    <n v="1417778880"/>
    <n v="1415711095"/>
    <b v="0"/>
    <n v="0"/>
    <b v="0"/>
    <n v="0"/>
    <n v="0"/>
    <x v="1"/>
    <x v="6"/>
  </r>
  <r>
    <x v="2"/>
    <x v="2"/>
    <s v="AUD"/>
    <n v="1444984904"/>
    <n v="1439800904"/>
    <b v="0"/>
    <n v="1"/>
    <b v="0"/>
    <n v="1.7500000000000002E-2"/>
    <n v="35"/>
    <x v="1"/>
    <x v="6"/>
  </r>
  <r>
    <x v="2"/>
    <x v="0"/>
    <s v="USD"/>
    <n v="1466363576"/>
    <n v="1461179576"/>
    <b v="0"/>
    <n v="9"/>
    <b v="0"/>
    <n v="6.6500000000000004E-2"/>
    <n v="29.555555555555557"/>
    <x v="1"/>
    <x v="6"/>
  </r>
  <r>
    <x v="2"/>
    <x v="2"/>
    <s v="AUD"/>
    <n v="1443103848"/>
    <n v="1441894248"/>
    <b v="0"/>
    <n v="3"/>
    <b v="0"/>
    <n v="0.32"/>
    <n v="26.666666666666668"/>
    <x v="1"/>
    <x v="6"/>
  </r>
  <r>
    <x v="2"/>
    <x v="0"/>
    <s v="USD"/>
    <n v="1403636229"/>
    <n v="1401044229"/>
    <b v="0"/>
    <n v="3"/>
    <b v="0"/>
    <n v="4.3307086614173228E-3"/>
    <n v="18.333333333333332"/>
    <x v="1"/>
    <x v="6"/>
  </r>
  <r>
    <x v="2"/>
    <x v="0"/>
    <s v="USD"/>
    <n v="1410279123"/>
    <n v="1405095123"/>
    <b v="0"/>
    <n v="1"/>
    <b v="0"/>
    <n v="4.0000000000000002E-4"/>
    <n v="20"/>
    <x v="1"/>
    <x v="6"/>
  </r>
  <r>
    <x v="2"/>
    <x v="1"/>
    <s v="GBP"/>
    <n v="1437139080"/>
    <n v="1434552207"/>
    <b v="0"/>
    <n v="3"/>
    <b v="0"/>
    <n v="1.6E-2"/>
    <n v="13.333333333333334"/>
    <x v="1"/>
    <x v="6"/>
  </r>
  <r>
    <x v="2"/>
    <x v="0"/>
    <s v="USD"/>
    <n v="1420512259"/>
    <n v="1415328259"/>
    <b v="0"/>
    <n v="0"/>
    <b v="0"/>
    <n v="0"/>
    <n v="0"/>
    <x v="1"/>
    <x v="6"/>
  </r>
  <r>
    <x v="2"/>
    <x v="0"/>
    <s v="USD"/>
    <n v="1476482400"/>
    <n v="1473893721"/>
    <b v="0"/>
    <n v="2"/>
    <b v="0"/>
    <n v="8.9999999999999993E-3"/>
    <n v="22.5"/>
    <x v="1"/>
    <x v="6"/>
  </r>
  <r>
    <x v="2"/>
    <x v="0"/>
    <s v="USD"/>
    <n v="1467604800"/>
    <n v="1465533672"/>
    <b v="0"/>
    <n v="10"/>
    <b v="0"/>
    <n v="0.2016"/>
    <n v="50.4"/>
    <x v="1"/>
    <x v="6"/>
  </r>
  <r>
    <x v="2"/>
    <x v="0"/>
    <s v="USD"/>
    <n v="1475697054"/>
    <n v="1473105054"/>
    <b v="0"/>
    <n v="60"/>
    <b v="0"/>
    <n v="0.42011733333333334"/>
    <n v="105.02933333333334"/>
    <x v="1"/>
    <x v="6"/>
  </r>
  <r>
    <x v="2"/>
    <x v="0"/>
    <s v="USD"/>
    <n v="1468937681"/>
    <n v="1466345681"/>
    <b v="0"/>
    <n v="5"/>
    <b v="0"/>
    <n v="8.8500000000000002E-3"/>
    <n v="35.4"/>
    <x v="1"/>
    <x v="6"/>
  </r>
  <r>
    <x v="2"/>
    <x v="0"/>
    <s v="USD"/>
    <n v="1400301165"/>
    <n v="1397709165"/>
    <b v="0"/>
    <n v="9"/>
    <b v="0"/>
    <n v="0.15"/>
    <n v="83.333333333333329"/>
    <x v="1"/>
    <x v="6"/>
  </r>
  <r>
    <x v="2"/>
    <x v="0"/>
    <s v="USD"/>
    <n v="1419183813"/>
    <n v="1417455813"/>
    <b v="0"/>
    <n v="13"/>
    <b v="0"/>
    <n v="4.6699999999999998E-2"/>
    <n v="35.92307692307692"/>
    <x v="1"/>
    <x v="6"/>
  </r>
  <r>
    <x v="2"/>
    <x v="0"/>
    <s v="USD"/>
    <n v="1434768438"/>
    <n v="1429584438"/>
    <b v="0"/>
    <n v="0"/>
    <b v="0"/>
    <n v="0"/>
    <n v="0"/>
    <x v="1"/>
    <x v="6"/>
  </r>
  <r>
    <x v="2"/>
    <x v="0"/>
    <s v="USD"/>
    <n v="1422473831"/>
    <n v="1419881831"/>
    <b v="0"/>
    <n v="8"/>
    <b v="0"/>
    <n v="0.38119999999999998"/>
    <n v="119.125"/>
    <x v="1"/>
    <x v="6"/>
  </r>
  <r>
    <x v="2"/>
    <x v="0"/>
    <s v="USD"/>
    <n v="1484684186"/>
    <n v="1482092186"/>
    <b v="0"/>
    <n v="3"/>
    <b v="0"/>
    <n v="5.4199999999999998E-2"/>
    <n v="90.333333333333329"/>
    <x v="1"/>
    <x v="6"/>
  </r>
  <r>
    <x v="2"/>
    <x v="0"/>
    <s v="USD"/>
    <n v="1462417493"/>
    <n v="1459825493"/>
    <b v="0"/>
    <n v="3"/>
    <b v="0"/>
    <n v="3.5E-4"/>
    <n v="2.3333333333333335"/>
    <x v="1"/>
    <x v="6"/>
  </r>
  <r>
    <x v="2"/>
    <x v="0"/>
    <s v="USD"/>
    <n v="1437069079"/>
    <n v="1434477079"/>
    <b v="0"/>
    <n v="0"/>
    <b v="0"/>
    <n v="0"/>
    <n v="0"/>
    <x v="1"/>
    <x v="6"/>
  </r>
  <r>
    <x v="2"/>
    <x v="0"/>
    <s v="USD"/>
    <n v="1480525200"/>
    <n v="1477781724"/>
    <b v="0"/>
    <n v="6"/>
    <b v="0"/>
    <n v="0.10833333333333334"/>
    <n v="108.33333333333333"/>
    <x v="1"/>
    <x v="6"/>
  </r>
  <r>
    <x v="2"/>
    <x v="1"/>
    <s v="GBP"/>
    <n v="1435934795"/>
    <n v="1430750795"/>
    <b v="0"/>
    <n v="4"/>
    <b v="0"/>
    <n v="2.1000000000000001E-2"/>
    <n v="15.75"/>
    <x v="1"/>
    <x v="6"/>
  </r>
  <r>
    <x v="2"/>
    <x v="0"/>
    <s v="USD"/>
    <n v="1453310661"/>
    <n v="1450718661"/>
    <b v="0"/>
    <n v="1"/>
    <b v="0"/>
    <n v="2.5892857142857141E-3"/>
    <n v="29"/>
    <x v="1"/>
    <x v="6"/>
  </r>
  <r>
    <x v="2"/>
    <x v="0"/>
    <s v="USD"/>
    <n v="1440090300"/>
    <n v="1436305452"/>
    <b v="0"/>
    <n v="29"/>
    <b v="0"/>
    <n v="0.23333333333333334"/>
    <n v="96.551724137931032"/>
    <x v="1"/>
    <x v="6"/>
  </r>
  <r>
    <x v="2"/>
    <x v="0"/>
    <s v="USD"/>
    <n v="1417620036"/>
    <n v="1412432436"/>
    <b v="0"/>
    <n v="0"/>
    <b v="0"/>
    <n v="0"/>
    <n v="0"/>
    <x v="1"/>
    <x v="6"/>
  </r>
  <r>
    <x v="2"/>
    <x v="0"/>
    <s v="USD"/>
    <n v="1462112318"/>
    <n v="1459520318"/>
    <b v="0"/>
    <n v="4"/>
    <b v="0"/>
    <n v="0.33600000000000002"/>
    <n v="63"/>
    <x v="1"/>
    <x v="6"/>
  </r>
  <r>
    <x v="2"/>
    <x v="0"/>
    <s v="USD"/>
    <n v="1454734740"/>
    <n v="1451684437"/>
    <b v="0"/>
    <n v="5"/>
    <b v="0"/>
    <n v="0.1908"/>
    <n v="381.6"/>
    <x v="1"/>
    <x v="6"/>
  </r>
  <r>
    <x v="2"/>
    <x v="0"/>
    <s v="USD"/>
    <n v="1417800435"/>
    <n v="1415208435"/>
    <b v="0"/>
    <n v="4"/>
    <b v="0"/>
    <n v="4.1111111111111114E-3"/>
    <n v="46.25"/>
    <x v="1"/>
    <x v="6"/>
  </r>
  <r>
    <x v="2"/>
    <x v="0"/>
    <s v="USD"/>
    <n v="1426294201"/>
    <n v="1423705801"/>
    <b v="0"/>
    <n v="5"/>
    <b v="0"/>
    <n v="0.32500000000000001"/>
    <n v="26"/>
    <x v="1"/>
    <x v="6"/>
  </r>
  <r>
    <x v="2"/>
    <x v="0"/>
    <s v="USD"/>
    <n v="1442635140"/>
    <n v="1442243484"/>
    <b v="0"/>
    <n v="1"/>
    <b v="0"/>
    <n v="0.05"/>
    <n v="10"/>
    <x v="1"/>
    <x v="6"/>
  </r>
  <r>
    <x v="2"/>
    <x v="0"/>
    <s v="USD"/>
    <n v="1420971324"/>
    <n v="1418379324"/>
    <b v="0"/>
    <n v="1"/>
    <b v="0"/>
    <n v="1.6666666666666668E-3"/>
    <n v="5"/>
    <x v="1"/>
    <x v="6"/>
  </r>
  <r>
    <x v="2"/>
    <x v="0"/>
    <s v="USD"/>
    <n v="1413608340"/>
    <n v="1412945440"/>
    <b v="0"/>
    <n v="0"/>
    <b v="0"/>
    <n v="0"/>
    <n v="0"/>
    <x v="1"/>
    <x v="6"/>
  </r>
  <r>
    <x v="2"/>
    <x v="0"/>
    <s v="USD"/>
    <n v="1409344985"/>
    <n v="1406752985"/>
    <b v="0"/>
    <n v="14"/>
    <b v="0"/>
    <n v="0.38066666666666665"/>
    <n v="81.571428571428569"/>
    <x v="1"/>
    <x v="6"/>
  </r>
  <r>
    <x v="2"/>
    <x v="0"/>
    <s v="USD"/>
    <n v="1407553200"/>
    <n v="1405100992"/>
    <b v="0"/>
    <n v="3"/>
    <b v="0"/>
    <n v="1.0500000000000001E-2"/>
    <n v="7"/>
    <x v="1"/>
    <x v="6"/>
  </r>
  <r>
    <x v="2"/>
    <x v="0"/>
    <s v="USD"/>
    <n v="1460751128"/>
    <n v="1455570728"/>
    <b v="0"/>
    <n v="10"/>
    <b v="0"/>
    <n v="2.7300000000000001E-2"/>
    <n v="27.3"/>
    <x v="1"/>
    <x v="6"/>
  </r>
  <r>
    <x v="2"/>
    <x v="0"/>
    <s v="USD"/>
    <n v="1409000400"/>
    <n v="1408381704"/>
    <b v="0"/>
    <n v="17"/>
    <b v="0"/>
    <n v="9.0909090909090912E-2"/>
    <n v="29.411764705882351"/>
    <x v="1"/>
    <x v="6"/>
  </r>
  <r>
    <x v="2"/>
    <x v="0"/>
    <s v="USD"/>
    <n v="1420768800"/>
    <n v="1415644395"/>
    <b v="0"/>
    <n v="2"/>
    <b v="0"/>
    <n v="5.0000000000000001E-3"/>
    <n v="12.5"/>
    <x v="1"/>
    <x v="6"/>
  </r>
  <r>
    <x v="2"/>
    <x v="0"/>
    <s v="USD"/>
    <n v="1428100815"/>
    <n v="1422920415"/>
    <b v="0"/>
    <n v="0"/>
    <b v="0"/>
    <n v="0"/>
    <n v="0"/>
    <x v="1"/>
    <x v="6"/>
  </r>
  <r>
    <x v="2"/>
    <x v="0"/>
    <s v="USD"/>
    <n v="1403470800"/>
    <n v="1403356792"/>
    <b v="0"/>
    <n v="4"/>
    <b v="0"/>
    <n v="4.5999999999999999E-2"/>
    <n v="5.75"/>
    <x v="1"/>
    <x v="6"/>
  </r>
  <r>
    <x v="2"/>
    <x v="0"/>
    <s v="USD"/>
    <n v="1481522400"/>
    <n v="1480283321"/>
    <b v="0"/>
    <n v="12"/>
    <b v="0"/>
    <n v="0.20833333333333334"/>
    <n v="52.083333333333336"/>
    <x v="1"/>
    <x v="6"/>
  </r>
  <r>
    <x v="2"/>
    <x v="0"/>
    <s v="USD"/>
    <n v="1444577345"/>
    <n v="1441985458"/>
    <b v="0"/>
    <n v="3"/>
    <b v="0"/>
    <n v="4.583333333333333E-2"/>
    <n v="183.33333333333334"/>
    <x v="1"/>
    <x v="6"/>
  </r>
  <r>
    <x v="2"/>
    <x v="0"/>
    <s v="USD"/>
    <n v="1446307053"/>
    <n v="1443715053"/>
    <b v="0"/>
    <n v="12"/>
    <b v="0"/>
    <n v="4.2133333333333335E-2"/>
    <n v="26.333333333333332"/>
    <x v="1"/>
    <x v="6"/>
  </r>
  <r>
    <x v="2"/>
    <x v="0"/>
    <s v="USD"/>
    <n v="1469325158"/>
    <n v="1464141158"/>
    <b v="0"/>
    <n v="0"/>
    <b v="0"/>
    <n v="0"/>
    <n v="0"/>
    <x v="1"/>
    <x v="6"/>
  </r>
  <r>
    <x v="2"/>
    <x v="0"/>
    <s v="USD"/>
    <n v="1407562632"/>
    <n v="1404970632"/>
    <b v="0"/>
    <n v="7"/>
    <b v="0"/>
    <n v="0.61909090909090914"/>
    <n v="486.42857142857144"/>
    <x v="1"/>
    <x v="6"/>
  </r>
  <r>
    <x v="2"/>
    <x v="0"/>
    <s v="USD"/>
    <n v="1423345339"/>
    <n v="1418161339"/>
    <b v="0"/>
    <n v="2"/>
    <b v="0"/>
    <n v="8.0000000000000002E-3"/>
    <n v="3"/>
    <x v="1"/>
    <x v="6"/>
  </r>
  <r>
    <x v="2"/>
    <x v="0"/>
    <s v="USD"/>
    <n v="1440412396"/>
    <n v="1437820396"/>
    <b v="0"/>
    <n v="1"/>
    <b v="0"/>
    <n v="1.6666666666666666E-4"/>
    <n v="25"/>
    <x v="1"/>
    <x v="6"/>
  </r>
  <r>
    <x v="2"/>
    <x v="0"/>
    <s v="USD"/>
    <n v="1441771218"/>
    <n v="1436587218"/>
    <b v="0"/>
    <n v="4"/>
    <b v="0"/>
    <n v="7.7999999999999996E-3"/>
    <n v="9.75"/>
    <x v="1"/>
    <x v="6"/>
  </r>
  <r>
    <x v="2"/>
    <x v="1"/>
    <s v="GBP"/>
    <n v="1415534400"/>
    <n v="1414538031"/>
    <b v="0"/>
    <n v="4"/>
    <b v="0"/>
    <n v="0.05"/>
    <n v="18.75"/>
    <x v="1"/>
    <x v="6"/>
  </r>
  <r>
    <x v="2"/>
    <x v="0"/>
    <s v="USD"/>
    <n v="1473211313"/>
    <n v="1472001713"/>
    <b v="0"/>
    <n v="17"/>
    <b v="0"/>
    <n v="0.17771428571428571"/>
    <n v="36.588235294117645"/>
    <x v="1"/>
    <x v="6"/>
  </r>
  <r>
    <x v="2"/>
    <x v="0"/>
    <s v="USD"/>
    <n v="1438390800"/>
    <n v="1436888066"/>
    <b v="0"/>
    <n v="7"/>
    <b v="0"/>
    <n v="9.4166666666666662E-2"/>
    <n v="80.714285714285708"/>
    <x v="1"/>
    <x v="6"/>
  </r>
  <r>
    <x v="2"/>
    <x v="0"/>
    <s v="USD"/>
    <n v="1463259837"/>
    <n v="1458075837"/>
    <b v="0"/>
    <n v="2"/>
    <b v="0"/>
    <n v="8.0000000000000004E-4"/>
    <n v="1"/>
    <x v="1"/>
    <x v="6"/>
  </r>
  <r>
    <x v="2"/>
    <x v="0"/>
    <s v="USD"/>
    <n v="1465407219"/>
    <n v="1462815219"/>
    <b v="0"/>
    <n v="5"/>
    <b v="0"/>
    <n v="2.75E-2"/>
    <n v="52.8"/>
    <x v="1"/>
    <x v="6"/>
  </r>
  <r>
    <x v="2"/>
    <x v="0"/>
    <s v="USD"/>
    <n v="1416944760"/>
    <n v="1413527001"/>
    <b v="0"/>
    <n v="1"/>
    <b v="0"/>
    <n v="1.1111111111111112E-4"/>
    <n v="20"/>
    <x v="1"/>
    <x v="6"/>
  </r>
  <r>
    <x v="2"/>
    <x v="1"/>
    <s v="GBP"/>
    <n v="1434139887"/>
    <n v="1428955887"/>
    <b v="0"/>
    <n v="1"/>
    <b v="0"/>
    <n v="3.3333333333333335E-5"/>
    <n v="1"/>
    <x v="1"/>
    <x v="6"/>
  </r>
  <r>
    <x v="2"/>
    <x v="0"/>
    <s v="USD"/>
    <n v="1435429626"/>
    <n v="1431973626"/>
    <b v="0"/>
    <n v="14"/>
    <b v="0"/>
    <n v="0.36499999999999999"/>
    <n v="46.928571428571431"/>
    <x v="1"/>
    <x v="6"/>
  </r>
  <r>
    <x v="2"/>
    <x v="0"/>
    <s v="USD"/>
    <n v="1452827374"/>
    <n v="1450235374"/>
    <b v="0"/>
    <n v="26"/>
    <b v="0"/>
    <n v="0.14058171745152354"/>
    <n v="78.07692307692308"/>
    <x v="1"/>
    <x v="6"/>
  </r>
  <r>
    <x v="2"/>
    <x v="0"/>
    <s v="USD"/>
    <n v="1410041339"/>
    <n v="1404857339"/>
    <b v="0"/>
    <n v="2"/>
    <b v="0"/>
    <n v="2.0000000000000001E-4"/>
    <n v="1"/>
    <x v="1"/>
    <x v="6"/>
  </r>
  <r>
    <x v="2"/>
    <x v="1"/>
    <s v="GBP"/>
    <n v="1426365994"/>
    <n v="1421185594"/>
    <b v="0"/>
    <n v="1"/>
    <b v="0"/>
    <n v="4.0000000000000003E-5"/>
    <n v="1"/>
    <x v="1"/>
    <x v="6"/>
  </r>
  <r>
    <x v="2"/>
    <x v="1"/>
    <s v="GBP"/>
    <n v="1458117190"/>
    <n v="1455528790"/>
    <b v="0"/>
    <n v="3"/>
    <b v="0"/>
    <n v="0.61099999999999999"/>
    <n v="203.66666666666666"/>
    <x v="1"/>
    <x v="6"/>
  </r>
  <r>
    <x v="2"/>
    <x v="1"/>
    <s v="GBP"/>
    <n v="1400498789"/>
    <n v="1398511589"/>
    <b v="0"/>
    <n v="7"/>
    <b v="0"/>
    <n v="7.8378378378378383E-2"/>
    <n v="20.714285714285715"/>
    <x v="1"/>
    <x v="6"/>
  </r>
  <r>
    <x v="2"/>
    <x v="0"/>
    <s v="USD"/>
    <n v="1442381847"/>
    <n v="1440826647"/>
    <b v="0"/>
    <n v="9"/>
    <b v="0"/>
    <n v="0.2185"/>
    <n v="48.555555555555557"/>
    <x v="1"/>
    <x v="6"/>
  </r>
  <r>
    <x v="2"/>
    <x v="0"/>
    <s v="USD"/>
    <n v="1446131207"/>
    <n v="1443712007"/>
    <b v="0"/>
    <n v="20"/>
    <b v="0"/>
    <n v="0.27239999999999998"/>
    <n v="68.099999999999994"/>
    <x v="1"/>
    <x v="6"/>
  </r>
  <r>
    <x v="2"/>
    <x v="0"/>
    <s v="USD"/>
    <n v="1407250329"/>
    <n v="1404658329"/>
    <b v="0"/>
    <n v="6"/>
    <b v="0"/>
    <n v="8.5000000000000006E-2"/>
    <n v="8.5"/>
    <x v="1"/>
    <x v="6"/>
  </r>
  <r>
    <x v="2"/>
    <x v="5"/>
    <s v="CAD"/>
    <n v="1427306470"/>
    <n v="1424718070"/>
    <b v="0"/>
    <n v="13"/>
    <b v="0"/>
    <n v="0.26840000000000003"/>
    <n v="51.615384615384613"/>
    <x v="1"/>
    <x v="6"/>
  </r>
  <r>
    <x v="0"/>
    <x v="0"/>
    <s v="USD"/>
    <n v="1411679804"/>
    <n v="1409087804"/>
    <b v="0"/>
    <n v="3"/>
    <b v="1"/>
    <n v="1.29"/>
    <n v="43"/>
    <x v="1"/>
    <x v="40"/>
  </r>
  <r>
    <x v="0"/>
    <x v="1"/>
    <s v="GBP"/>
    <n v="1431982727"/>
    <n v="1428094727"/>
    <b v="0"/>
    <n v="6"/>
    <b v="1"/>
    <n v="1"/>
    <n v="83.333333333333329"/>
    <x v="1"/>
    <x v="40"/>
  </r>
  <r>
    <x v="0"/>
    <x v="0"/>
    <s v="USD"/>
    <n v="1422068400"/>
    <n v="1420774779"/>
    <b v="0"/>
    <n v="10"/>
    <b v="1"/>
    <n v="1"/>
    <n v="30"/>
    <x v="1"/>
    <x v="40"/>
  </r>
  <r>
    <x v="0"/>
    <x v="0"/>
    <s v="USD"/>
    <n v="1431143940"/>
    <n v="1428585710"/>
    <b v="0"/>
    <n v="147"/>
    <b v="1"/>
    <n v="1.032"/>
    <n v="175.51020408163265"/>
    <x v="1"/>
    <x v="40"/>
  </r>
  <r>
    <x v="0"/>
    <x v="0"/>
    <s v="USD"/>
    <n v="1410444068"/>
    <n v="1407852068"/>
    <b v="0"/>
    <n v="199"/>
    <b v="1"/>
    <n v="1.0244597777777777"/>
    <n v="231.66175879396985"/>
    <x v="1"/>
    <x v="40"/>
  </r>
  <r>
    <x v="0"/>
    <x v="0"/>
    <s v="USD"/>
    <n v="1424715779"/>
    <n v="1423506179"/>
    <b v="0"/>
    <n v="50"/>
    <b v="1"/>
    <n v="1.25"/>
    <n v="75"/>
    <x v="1"/>
    <x v="40"/>
  </r>
  <r>
    <x v="0"/>
    <x v="0"/>
    <s v="USD"/>
    <n v="1405400400"/>
    <n v="1402934629"/>
    <b v="0"/>
    <n v="21"/>
    <b v="1"/>
    <n v="1.3083333333333333"/>
    <n v="112.14285714285714"/>
    <x v="1"/>
    <x v="40"/>
  </r>
  <r>
    <x v="0"/>
    <x v="0"/>
    <s v="USD"/>
    <n v="1457135846"/>
    <n v="1454543846"/>
    <b v="0"/>
    <n v="24"/>
    <b v="1"/>
    <n v="1"/>
    <n v="41.666666666666664"/>
    <x v="1"/>
    <x v="40"/>
  </r>
  <r>
    <x v="0"/>
    <x v="0"/>
    <s v="USD"/>
    <n v="1401024758"/>
    <n v="1398432758"/>
    <b v="0"/>
    <n v="32"/>
    <b v="1"/>
    <n v="1.02069375"/>
    <n v="255.17343750000001"/>
    <x v="1"/>
    <x v="40"/>
  </r>
  <r>
    <x v="0"/>
    <x v="1"/>
    <s v="GBP"/>
    <n v="1431007264"/>
    <n v="1428415264"/>
    <b v="0"/>
    <n v="62"/>
    <b v="1"/>
    <n v="1.0092000000000001"/>
    <n v="162.7741935483871"/>
    <x v="1"/>
    <x v="40"/>
  </r>
  <r>
    <x v="0"/>
    <x v="5"/>
    <s v="CAD"/>
    <n v="1410761280"/>
    <n v="1408604363"/>
    <b v="0"/>
    <n v="9"/>
    <b v="1"/>
    <n v="1.06"/>
    <n v="88.333333333333329"/>
    <x v="1"/>
    <x v="40"/>
  </r>
  <r>
    <x v="0"/>
    <x v="2"/>
    <s v="AUD"/>
    <n v="1424516400"/>
    <n v="1421812637"/>
    <b v="0"/>
    <n v="38"/>
    <b v="1"/>
    <n v="1.0509677419354839"/>
    <n v="85.736842105263165"/>
    <x v="1"/>
    <x v="40"/>
  </r>
  <r>
    <x v="0"/>
    <x v="0"/>
    <s v="USD"/>
    <n v="1465081053"/>
    <n v="1462489053"/>
    <b v="0"/>
    <n v="54"/>
    <b v="1"/>
    <n v="1.0276000000000001"/>
    <n v="47.574074074074076"/>
    <x v="1"/>
    <x v="40"/>
  </r>
  <r>
    <x v="0"/>
    <x v="5"/>
    <s v="CAD"/>
    <n v="1402845364"/>
    <n v="1400253364"/>
    <b v="0"/>
    <n v="37"/>
    <b v="1"/>
    <n v="1.08"/>
    <n v="72.972972972972968"/>
    <x v="1"/>
    <x v="40"/>
  </r>
  <r>
    <x v="0"/>
    <x v="0"/>
    <s v="USD"/>
    <n v="1472490000"/>
    <n v="1467468008"/>
    <b v="0"/>
    <n v="39"/>
    <b v="1"/>
    <n v="1.0088571428571429"/>
    <n v="90.538461538461533"/>
    <x v="1"/>
    <x v="40"/>
  </r>
  <r>
    <x v="0"/>
    <x v="0"/>
    <s v="USD"/>
    <n v="1413176340"/>
    <n v="1412091423"/>
    <b v="0"/>
    <n v="34"/>
    <b v="1"/>
    <n v="1.28"/>
    <n v="37.647058823529413"/>
    <x v="1"/>
    <x v="40"/>
  </r>
  <r>
    <x v="0"/>
    <x v="1"/>
    <s v="GBP"/>
    <n v="1405249113"/>
    <n v="1402657113"/>
    <b v="0"/>
    <n v="55"/>
    <b v="1"/>
    <n v="1.3333333333333333"/>
    <n v="36.363636363636367"/>
    <x v="1"/>
    <x v="40"/>
  </r>
  <r>
    <x v="0"/>
    <x v="0"/>
    <s v="USD"/>
    <n v="1422636814"/>
    <n v="1420044814"/>
    <b v="0"/>
    <n v="32"/>
    <b v="1"/>
    <n v="1.0137499999999999"/>
    <n v="126.71875"/>
    <x v="1"/>
    <x v="40"/>
  </r>
  <r>
    <x v="0"/>
    <x v="0"/>
    <s v="USD"/>
    <n v="1409187600"/>
    <n v="1406316312"/>
    <b v="0"/>
    <n v="25"/>
    <b v="1"/>
    <n v="1.0287500000000001"/>
    <n v="329.2"/>
    <x v="1"/>
    <x v="40"/>
  </r>
  <r>
    <x v="0"/>
    <x v="0"/>
    <s v="USD"/>
    <n v="1421606018"/>
    <n v="1418150018"/>
    <b v="0"/>
    <n v="33"/>
    <b v="1"/>
    <n v="1.0724"/>
    <n v="81.242424242424249"/>
    <x v="1"/>
    <x v="40"/>
  </r>
  <r>
    <x v="2"/>
    <x v="0"/>
    <s v="USD"/>
    <n v="1425250955"/>
    <n v="1422658955"/>
    <b v="0"/>
    <n v="1"/>
    <b v="0"/>
    <n v="4.0000000000000003E-5"/>
    <n v="1"/>
    <x v="1"/>
    <x v="38"/>
  </r>
  <r>
    <x v="2"/>
    <x v="5"/>
    <s v="CAD"/>
    <n v="1450297080"/>
    <n v="1448565459"/>
    <b v="0"/>
    <n v="202"/>
    <b v="0"/>
    <n v="0.20424999999999999"/>
    <n v="202.22772277227722"/>
    <x v="1"/>
    <x v="38"/>
  </r>
  <r>
    <x v="2"/>
    <x v="0"/>
    <s v="USD"/>
    <n v="1428894380"/>
    <n v="1426302380"/>
    <b v="0"/>
    <n v="0"/>
    <b v="0"/>
    <n v="0"/>
    <n v="0"/>
    <x v="1"/>
    <x v="38"/>
  </r>
  <r>
    <x v="2"/>
    <x v="0"/>
    <s v="USD"/>
    <n v="1433714198"/>
    <n v="1431122198"/>
    <b v="0"/>
    <n v="1"/>
    <b v="0"/>
    <n v="0.01"/>
    <n v="100"/>
    <x v="1"/>
    <x v="38"/>
  </r>
  <r>
    <x v="2"/>
    <x v="0"/>
    <s v="USD"/>
    <n v="1432437660"/>
    <n v="1429845660"/>
    <b v="0"/>
    <n v="0"/>
    <b v="0"/>
    <n v="0"/>
    <n v="0"/>
    <x v="1"/>
    <x v="38"/>
  </r>
  <r>
    <x v="2"/>
    <x v="1"/>
    <s v="GBP"/>
    <n v="1471265092"/>
    <n v="1468673092"/>
    <b v="0"/>
    <n v="2"/>
    <b v="0"/>
    <n v="1E-3"/>
    <n v="1"/>
    <x v="1"/>
    <x v="38"/>
  </r>
  <r>
    <x v="2"/>
    <x v="0"/>
    <s v="USD"/>
    <n v="1480007460"/>
    <n v="1475760567"/>
    <b v="0"/>
    <n v="13"/>
    <b v="0"/>
    <n v="4.2880000000000001E-2"/>
    <n v="82.461538461538467"/>
    <x v="1"/>
    <x v="38"/>
  </r>
  <r>
    <x v="2"/>
    <x v="0"/>
    <s v="USD"/>
    <n v="1433259293"/>
    <n v="1428075293"/>
    <b v="0"/>
    <n v="9"/>
    <b v="0"/>
    <n v="4.8000000000000001E-5"/>
    <n v="2.6666666666666665"/>
    <x v="1"/>
    <x v="38"/>
  </r>
  <r>
    <x v="2"/>
    <x v="0"/>
    <s v="USD"/>
    <n v="1447965917"/>
    <n v="1445370317"/>
    <b v="0"/>
    <n v="2"/>
    <b v="0"/>
    <n v="2.5000000000000001E-2"/>
    <n v="12.5"/>
    <x v="1"/>
    <x v="38"/>
  </r>
  <r>
    <x v="2"/>
    <x v="0"/>
    <s v="USD"/>
    <n v="1453538752"/>
    <n v="1450946752"/>
    <b v="0"/>
    <n v="0"/>
    <b v="0"/>
    <n v="0"/>
    <n v="0"/>
    <x v="1"/>
    <x v="38"/>
  </r>
  <r>
    <x v="1"/>
    <x v="0"/>
    <s v="USD"/>
    <n v="1412536573"/>
    <n v="1408648573"/>
    <b v="0"/>
    <n v="58"/>
    <b v="0"/>
    <n v="2.1919999999999999E-2"/>
    <n v="18.896551724137932"/>
    <x v="1"/>
    <x v="38"/>
  </r>
  <r>
    <x v="1"/>
    <x v="0"/>
    <s v="USD"/>
    <n v="1476676800"/>
    <n v="1473957239"/>
    <b v="0"/>
    <n v="8"/>
    <b v="0"/>
    <n v="8.0250000000000002E-2"/>
    <n v="200.625"/>
    <x v="1"/>
    <x v="38"/>
  </r>
  <r>
    <x v="1"/>
    <x v="0"/>
    <s v="USD"/>
    <n v="1444330821"/>
    <n v="1441738821"/>
    <b v="0"/>
    <n v="3"/>
    <b v="0"/>
    <n v="1.5125E-3"/>
    <n v="201.66666666666666"/>
    <x v="1"/>
    <x v="38"/>
  </r>
  <r>
    <x v="1"/>
    <x v="0"/>
    <s v="USD"/>
    <n v="1489669203"/>
    <n v="1487944803"/>
    <b v="0"/>
    <n v="0"/>
    <b v="0"/>
    <n v="0"/>
    <n v="0"/>
    <x v="1"/>
    <x v="38"/>
  </r>
  <r>
    <x v="1"/>
    <x v="0"/>
    <s v="USD"/>
    <n v="1434476849"/>
    <n v="1431884849"/>
    <b v="0"/>
    <n v="11"/>
    <b v="0"/>
    <n v="0.59583333333333333"/>
    <n v="65"/>
    <x v="1"/>
    <x v="38"/>
  </r>
  <r>
    <x v="1"/>
    <x v="0"/>
    <s v="USD"/>
    <n v="1462402850"/>
    <n v="1459810850"/>
    <b v="0"/>
    <n v="20"/>
    <b v="0"/>
    <n v="0.16734177215189874"/>
    <n v="66.099999999999994"/>
    <x v="1"/>
    <x v="38"/>
  </r>
  <r>
    <x v="1"/>
    <x v="0"/>
    <s v="USD"/>
    <n v="1427498172"/>
    <n v="1422317772"/>
    <b v="0"/>
    <n v="3"/>
    <b v="0"/>
    <n v="1.8666666666666668E-2"/>
    <n v="93.333333333333329"/>
    <x v="1"/>
    <x v="38"/>
  </r>
  <r>
    <x v="1"/>
    <x v="0"/>
    <s v="USD"/>
    <n v="1462729317"/>
    <n v="1457548917"/>
    <b v="0"/>
    <n v="0"/>
    <b v="0"/>
    <n v="0"/>
    <n v="0"/>
    <x v="1"/>
    <x v="38"/>
  </r>
  <r>
    <x v="1"/>
    <x v="1"/>
    <s v="GBP"/>
    <n v="1465258325"/>
    <n v="1462666325"/>
    <b v="0"/>
    <n v="0"/>
    <b v="0"/>
    <n v="0"/>
    <n v="0"/>
    <x v="1"/>
    <x v="38"/>
  </r>
  <r>
    <x v="1"/>
    <x v="0"/>
    <s v="USD"/>
    <n v="1410459023"/>
    <n v="1407867023"/>
    <b v="0"/>
    <n v="0"/>
    <b v="0"/>
    <n v="0"/>
    <n v="0"/>
    <x v="1"/>
    <x v="38"/>
  </r>
  <r>
    <x v="0"/>
    <x v="0"/>
    <s v="USD"/>
    <n v="1427342400"/>
    <n v="1424927159"/>
    <b v="0"/>
    <n v="108"/>
    <b v="1"/>
    <n v="1.0962000000000001"/>
    <n v="50.75"/>
    <x v="1"/>
    <x v="6"/>
  </r>
  <r>
    <x v="0"/>
    <x v="0"/>
    <s v="USD"/>
    <n v="1425193140"/>
    <n v="1422769906"/>
    <b v="0"/>
    <n v="20"/>
    <b v="1"/>
    <n v="1.218"/>
    <n v="60.9"/>
    <x v="1"/>
    <x v="6"/>
  </r>
  <r>
    <x v="0"/>
    <x v="0"/>
    <s v="USD"/>
    <n v="1435835824"/>
    <n v="1433243824"/>
    <b v="0"/>
    <n v="98"/>
    <b v="1"/>
    <n v="1.0685"/>
    <n v="109.03061224489795"/>
    <x v="1"/>
    <x v="6"/>
  </r>
  <r>
    <x v="0"/>
    <x v="0"/>
    <s v="USD"/>
    <n v="1407360720"/>
    <n v="1404769819"/>
    <b v="0"/>
    <n v="196"/>
    <b v="1"/>
    <n v="1.0071379999999999"/>
    <n v="25.692295918367346"/>
    <x v="1"/>
    <x v="6"/>
  </r>
  <r>
    <x v="0"/>
    <x v="0"/>
    <s v="USD"/>
    <n v="1436290233"/>
    <n v="1433698233"/>
    <b v="0"/>
    <n v="39"/>
    <b v="1"/>
    <n v="1.0900000000000001"/>
    <n v="41.92307692307692"/>
    <x v="1"/>
    <x v="6"/>
  </r>
  <r>
    <x v="0"/>
    <x v="0"/>
    <s v="USD"/>
    <n v="1442425412"/>
    <n v="1439833412"/>
    <b v="0"/>
    <n v="128"/>
    <b v="1"/>
    <n v="1.1363000000000001"/>
    <n v="88.7734375"/>
    <x v="1"/>
    <x v="6"/>
  </r>
  <r>
    <x v="0"/>
    <x v="0"/>
    <s v="USD"/>
    <n v="1425872692"/>
    <n v="1423284292"/>
    <b v="0"/>
    <n v="71"/>
    <b v="1"/>
    <n v="1.1392"/>
    <n v="80.225352112676063"/>
    <x v="1"/>
    <x v="6"/>
  </r>
  <r>
    <x v="0"/>
    <x v="0"/>
    <s v="USD"/>
    <n v="1471406340"/>
    <n v="1470227660"/>
    <b v="0"/>
    <n v="47"/>
    <b v="1"/>
    <n v="1.06"/>
    <n v="78.936170212765958"/>
    <x v="1"/>
    <x v="6"/>
  </r>
  <r>
    <x v="0"/>
    <x v="5"/>
    <s v="CAD"/>
    <n v="1430693460"/>
    <n v="1428087153"/>
    <b v="0"/>
    <n v="17"/>
    <b v="1"/>
    <n v="1.625"/>
    <n v="95.588235294117652"/>
    <x v="1"/>
    <x v="6"/>
  </r>
  <r>
    <x v="0"/>
    <x v="0"/>
    <s v="USD"/>
    <n v="1405699451"/>
    <n v="1403107451"/>
    <b v="0"/>
    <n v="91"/>
    <b v="1"/>
    <n v="1.06"/>
    <n v="69.890109890109883"/>
    <x v="1"/>
    <x v="6"/>
  </r>
  <r>
    <x v="0"/>
    <x v="0"/>
    <s v="USD"/>
    <n v="1409500078"/>
    <n v="1406908078"/>
    <b v="0"/>
    <n v="43"/>
    <b v="1"/>
    <n v="1.0015624999999999"/>
    <n v="74.534883720930239"/>
    <x v="1"/>
    <x v="6"/>
  </r>
  <r>
    <x v="0"/>
    <x v="0"/>
    <s v="USD"/>
    <n v="1480899600"/>
    <n v="1479609520"/>
    <b v="0"/>
    <n v="17"/>
    <b v="1"/>
    <n v="1.0535000000000001"/>
    <n v="123.94117647058823"/>
    <x v="1"/>
    <x v="6"/>
  </r>
  <r>
    <x v="0"/>
    <x v="0"/>
    <s v="USD"/>
    <n v="1451620800"/>
    <n v="1449171508"/>
    <b v="0"/>
    <n v="33"/>
    <b v="1"/>
    <n v="1.748"/>
    <n v="264.84848484848487"/>
    <x v="1"/>
    <x v="6"/>
  </r>
  <r>
    <x v="0"/>
    <x v="0"/>
    <s v="USD"/>
    <n v="1411695300"/>
    <n v="1409275671"/>
    <b v="0"/>
    <n v="87"/>
    <b v="1"/>
    <n v="1.02"/>
    <n v="58.620689655172413"/>
    <x v="1"/>
    <x v="6"/>
  </r>
  <r>
    <x v="0"/>
    <x v="0"/>
    <s v="USD"/>
    <n v="1417057200"/>
    <n v="1414599886"/>
    <b v="0"/>
    <n v="113"/>
    <b v="1"/>
    <n v="1.00125"/>
    <n v="70.884955752212392"/>
    <x v="1"/>
    <x v="6"/>
  </r>
  <r>
    <x v="0"/>
    <x v="1"/>
    <s v="GBP"/>
    <n v="1457870400"/>
    <n v="1456421530"/>
    <b v="0"/>
    <n v="14"/>
    <b v="1"/>
    <n v="1.7142857142857142"/>
    <n v="8.5714285714285712"/>
    <x v="1"/>
    <x v="6"/>
  </r>
  <r>
    <x v="0"/>
    <x v="0"/>
    <s v="USD"/>
    <n v="1427076840"/>
    <n v="1421960934"/>
    <b v="0"/>
    <n v="30"/>
    <b v="1"/>
    <n v="1.1356666666666666"/>
    <n v="113.56666666666666"/>
    <x v="1"/>
    <x v="6"/>
  </r>
  <r>
    <x v="0"/>
    <x v="0"/>
    <s v="USD"/>
    <n v="1413784740"/>
    <n v="1412954547"/>
    <b v="0"/>
    <n v="16"/>
    <b v="1"/>
    <n v="1.2946666666666666"/>
    <n v="60.6875"/>
    <x v="1"/>
    <x v="6"/>
  </r>
  <r>
    <x v="0"/>
    <x v="0"/>
    <s v="USD"/>
    <n v="1420524000"/>
    <n v="1419104823"/>
    <b v="0"/>
    <n v="46"/>
    <b v="1"/>
    <n v="1.014"/>
    <n v="110.21739130434783"/>
    <x v="1"/>
    <x v="6"/>
  </r>
  <r>
    <x v="0"/>
    <x v="0"/>
    <s v="USD"/>
    <n v="1440381600"/>
    <n v="1438639130"/>
    <b v="0"/>
    <n v="24"/>
    <b v="1"/>
    <n v="1.0916666666666666"/>
    <n v="136.45833333333334"/>
    <x v="1"/>
    <x v="6"/>
  </r>
  <r>
    <x v="0"/>
    <x v="17"/>
    <s v="EUR"/>
    <n v="1443014756"/>
    <n v="1439126756"/>
    <b v="1"/>
    <n v="97"/>
    <b v="1"/>
    <n v="1.28925"/>
    <n v="53.164948453608247"/>
    <x v="1"/>
    <x v="38"/>
  </r>
  <r>
    <x v="0"/>
    <x v="1"/>
    <s v="GBP"/>
    <n v="1455208143"/>
    <n v="1452616143"/>
    <b v="1"/>
    <n v="59"/>
    <b v="1"/>
    <n v="1.0206"/>
    <n v="86.491525423728817"/>
    <x v="1"/>
    <x v="38"/>
  </r>
  <r>
    <x v="0"/>
    <x v="0"/>
    <s v="USD"/>
    <n v="1415722236"/>
    <n v="1410534636"/>
    <b v="1"/>
    <n v="1095"/>
    <b v="1"/>
    <n v="1.465395775862069"/>
    <n v="155.23827397260274"/>
    <x v="1"/>
    <x v="38"/>
  </r>
  <r>
    <x v="0"/>
    <x v="0"/>
    <s v="USD"/>
    <n v="1472020881"/>
    <n v="1469428881"/>
    <b v="1"/>
    <n v="218"/>
    <b v="1"/>
    <n v="1.00352"/>
    <n v="115.08256880733946"/>
    <x v="1"/>
    <x v="38"/>
  </r>
  <r>
    <x v="0"/>
    <x v="4"/>
    <s v="NZD"/>
    <n v="1477886400"/>
    <n v="1476228128"/>
    <b v="0"/>
    <n v="111"/>
    <b v="1"/>
    <n v="1.2164999999999999"/>
    <n v="109.5945945945946"/>
    <x v="1"/>
    <x v="38"/>
  </r>
  <r>
    <x v="0"/>
    <x v="1"/>
    <s v="GBP"/>
    <n v="1462100406"/>
    <n v="1456920006"/>
    <b v="0"/>
    <n v="56"/>
    <b v="1"/>
    <n v="1.0549999999999999"/>
    <n v="45.214285714285715"/>
    <x v="1"/>
    <x v="38"/>
  </r>
  <r>
    <x v="0"/>
    <x v="0"/>
    <s v="USD"/>
    <n v="1476316800"/>
    <n v="1473837751"/>
    <b v="0"/>
    <n v="265"/>
    <b v="1"/>
    <n v="1.1040080000000001"/>
    <n v="104.15169811320754"/>
    <x v="1"/>
    <x v="38"/>
  </r>
  <r>
    <x v="0"/>
    <x v="1"/>
    <s v="GBP"/>
    <n v="1466412081"/>
    <n v="1463820081"/>
    <b v="0"/>
    <n v="28"/>
    <b v="1"/>
    <n v="1"/>
    <n v="35.714285714285715"/>
    <x v="1"/>
    <x v="38"/>
  </r>
  <r>
    <x v="0"/>
    <x v="0"/>
    <s v="USD"/>
    <n v="1450673940"/>
    <n v="1448756962"/>
    <b v="0"/>
    <n v="364"/>
    <b v="1"/>
    <n v="1.76535"/>
    <n v="96.997252747252745"/>
    <x v="1"/>
    <x v="38"/>
  </r>
  <r>
    <x v="0"/>
    <x v="0"/>
    <s v="USD"/>
    <n v="1452174420"/>
    <n v="1449150420"/>
    <b v="0"/>
    <n v="27"/>
    <b v="1"/>
    <n v="1"/>
    <n v="370.37037037037038"/>
    <x v="1"/>
    <x v="38"/>
  </r>
  <r>
    <x v="0"/>
    <x v="0"/>
    <s v="USD"/>
    <n v="1485547530"/>
    <n v="1483646730"/>
    <b v="0"/>
    <n v="93"/>
    <b v="1"/>
    <n v="1.0329411764705883"/>
    <n v="94.408602150537632"/>
    <x v="1"/>
    <x v="38"/>
  </r>
  <r>
    <x v="0"/>
    <x v="0"/>
    <s v="USD"/>
    <n v="1476037510"/>
    <n v="1473445510"/>
    <b v="0"/>
    <n v="64"/>
    <b v="1"/>
    <n v="1.0449999999999999"/>
    <n v="48.984375"/>
    <x v="1"/>
    <x v="38"/>
  </r>
  <r>
    <x v="0"/>
    <x v="0"/>
    <s v="USD"/>
    <n v="1455998867"/>
    <n v="1453406867"/>
    <b v="0"/>
    <n v="22"/>
    <b v="1"/>
    <n v="1.0029999999999999"/>
    <n v="45.590909090909093"/>
    <x v="1"/>
    <x v="38"/>
  </r>
  <r>
    <x v="0"/>
    <x v="1"/>
    <s v="GBP"/>
    <n v="1412335772"/>
    <n v="1409743772"/>
    <b v="0"/>
    <n v="59"/>
    <b v="1"/>
    <n v="4.577466666666667"/>
    <n v="23.275254237288134"/>
    <x v="1"/>
    <x v="38"/>
  </r>
  <r>
    <x v="0"/>
    <x v="0"/>
    <s v="USD"/>
    <n v="1484841471"/>
    <n v="1482249471"/>
    <b v="0"/>
    <n v="249"/>
    <b v="1"/>
    <n v="1.0496000000000001"/>
    <n v="63.2289156626506"/>
    <x v="1"/>
    <x v="38"/>
  </r>
  <r>
    <x v="0"/>
    <x v="0"/>
    <s v="USD"/>
    <n v="1432677240"/>
    <n v="1427493240"/>
    <b v="0"/>
    <n v="392"/>
    <b v="1"/>
    <n v="1.7194285714285715"/>
    <n v="153.5204081632653"/>
    <x v="1"/>
    <x v="38"/>
  </r>
  <r>
    <x v="0"/>
    <x v="0"/>
    <s v="USD"/>
    <n v="1488171540"/>
    <n v="1486661793"/>
    <b v="0"/>
    <n v="115"/>
    <b v="1"/>
    <n v="1.0373000000000001"/>
    <n v="90.2"/>
    <x v="1"/>
    <x v="38"/>
  </r>
  <r>
    <x v="0"/>
    <x v="0"/>
    <s v="USD"/>
    <n v="1402892700"/>
    <n v="1400474329"/>
    <b v="0"/>
    <n v="433"/>
    <b v="1"/>
    <n v="1.0302899999999999"/>
    <n v="118.97113163972287"/>
    <x v="1"/>
    <x v="38"/>
  </r>
  <r>
    <x v="0"/>
    <x v="0"/>
    <s v="USD"/>
    <n v="1488333600"/>
    <n v="1487094360"/>
    <b v="0"/>
    <n v="20"/>
    <b v="1"/>
    <n v="1.1888888888888889"/>
    <n v="80.25"/>
    <x v="1"/>
    <x v="38"/>
  </r>
  <r>
    <x v="0"/>
    <x v="0"/>
    <s v="USD"/>
    <n v="1485885600"/>
    <n v="1484682670"/>
    <b v="0"/>
    <n v="8"/>
    <b v="1"/>
    <n v="1"/>
    <n v="62.5"/>
    <x v="1"/>
    <x v="38"/>
  </r>
  <r>
    <x v="0"/>
    <x v="0"/>
    <s v="USD"/>
    <n v="1468445382"/>
    <n v="1465853382"/>
    <b v="0"/>
    <n v="175"/>
    <b v="1"/>
    <n v="3.1869988910451896"/>
    <n v="131.37719999999999"/>
    <x v="1"/>
    <x v="38"/>
  </r>
  <r>
    <x v="0"/>
    <x v="0"/>
    <s v="USD"/>
    <n v="1356552252"/>
    <n v="1353960252"/>
    <b v="0"/>
    <n v="104"/>
    <b v="1"/>
    <n v="1.0850614285714286"/>
    <n v="73.032980769230775"/>
    <x v="1"/>
    <x v="38"/>
  </r>
  <r>
    <x v="0"/>
    <x v="0"/>
    <s v="USD"/>
    <n v="1456811940"/>
    <n v="1454098976"/>
    <b v="0"/>
    <n v="17"/>
    <b v="1"/>
    <n v="1.0116666666666667"/>
    <n v="178.52941176470588"/>
    <x v="1"/>
    <x v="38"/>
  </r>
  <r>
    <x v="0"/>
    <x v="0"/>
    <s v="USD"/>
    <n v="1416089324"/>
    <n v="1413493724"/>
    <b v="0"/>
    <n v="277"/>
    <b v="1"/>
    <n v="1.12815"/>
    <n v="162.90974729241879"/>
    <x v="1"/>
    <x v="38"/>
  </r>
  <r>
    <x v="0"/>
    <x v="0"/>
    <s v="USD"/>
    <n v="1412611905"/>
    <n v="1410019905"/>
    <b v="0"/>
    <n v="118"/>
    <b v="1"/>
    <n v="1.2049622641509434"/>
    <n v="108.24237288135593"/>
    <x v="1"/>
    <x v="38"/>
  </r>
  <r>
    <x v="0"/>
    <x v="5"/>
    <s v="CAD"/>
    <n v="1418580591"/>
    <n v="1415988591"/>
    <b v="0"/>
    <n v="97"/>
    <b v="1"/>
    <n v="1.0774999999999999"/>
    <n v="88.865979381443296"/>
    <x v="1"/>
    <x v="38"/>
  </r>
  <r>
    <x v="0"/>
    <x v="0"/>
    <s v="USD"/>
    <n v="1429938683"/>
    <n v="1428124283"/>
    <b v="0"/>
    <n v="20"/>
    <b v="1"/>
    <n v="1.8"/>
    <n v="54"/>
    <x v="1"/>
    <x v="38"/>
  </r>
  <r>
    <x v="0"/>
    <x v="0"/>
    <s v="USD"/>
    <n v="1453352719"/>
    <n v="1450760719"/>
    <b v="0"/>
    <n v="26"/>
    <b v="1"/>
    <n v="1.0116666666666667"/>
    <n v="116.73076923076923"/>
    <x v="1"/>
    <x v="38"/>
  </r>
  <r>
    <x v="0"/>
    <x v="0"/>
    <s v="USD"/>
    <n v="1417012840"/>
    <n v="1414417240"/>
    <b v="0"/>
    <n v="128"/>
    <b v="1"/>
    <n v="1.19756"/>
    <n v="233.8984375"/>
    <x v="1"/>
    <x v="38"/>
  </r>
  <r>
    <x v="0"/>
    <x v="0"/>
    <s v="USD"/>
    <n v="1424548719"/>
    <n v="1419364719"/>
    <b v="0"/>
    <n v="15"/>
    <b v="1"/>
    <n v="1.58"/>
    <n v="158"/>
    <x v="1"/>
    <x v="38"/>
  </r>
  <r>
    <x v="0"/>
    <x v="3"/>
    <s v="EUR"/>
    <n v="1450911540"/>
    <n v="1448536516"/>
    <b v="0"/>
    <n v="25"/>
    <b v="1"/>
    <n v="1.2366666666666666"/>
    <n v="14.84"/>
    <x v="1"/>
    <x v="38"/>
  </r>
  <r>
    <x v="0"/>
    <x v="0"/>
    <s v="USD"/>
    <n v="1423587130"/>
    <n v="1421772730"/>
    <b v="0"/>
    <n v="55"/>
    <b v="1"/>
    <n v="1.1712499999999999"/>
    <n v="85.181818181818187"/>
    <x v="1"/>
    <x v="38"/>
  </r>
  <r>
    <x v="0"/>
    <x v="0"/>
    <s v="USD"/>
    <n v="1434917049"/>
    <n v="1432325049"/>
    <b v="0"/>
    <n v="107"/>
    <b v="1"/>
    <n v="1.5696000000000001"/>
    <n v="146.69158878504672"/>
    <x v="1"/>
    <x v="38"/>
  </r>
  <r>
    <x v="0"/>
    <x v="0"/>
    <s v="USD"/>
    <n v="1415163600"/>
    <n v="1412737080"/>
    <b v="0"/>
    <n v="557"/>
    <b v="1"/>
    <n v="1.13104"/>
    <n v="50.764811490125673"/>
    <x v="1"/>
    <x v="38"/>
  </r>
  <r>
    <x v="0"/>
    <x v="0"/>
    <s v="USD"/>
    <n v="1402459200"/>
    <n v="1401125238"/>
    <b v="0"/>
    <n v="40"/>
    <b v="1"/>
    <n v="1.0317647058823529"/>
    <n v="87.7"/>
    <x v="1"/>
    <x v="38"/>
  </r>
  <r>
    <x v="0"/>
    <x v="0"/>
    <s v="USD"/>
    <n v="1405688952"/>
    <n v="1400504952"/>
    <b v="0"/>
    <n v="36"/>
    <b v="1"/>
    <n v="1.0261176470588236"/>
    <n v="242.27777777777777"/>
    <x v="1"/>
    <x v="38"/>
  </r>
  <r>
    <x v="0"/>
    <x v="0"/>
    <s v="USD"/>
    <n v="1408566243"/>
    <n v="1405974243"/>
    <b v="0"/>
    <n v="159"/>
    <b v="1"/>
    <n v="1.0584090909090909"/>
    <n v="146.44654088050314"/>
    <x v="1"/>
    <x v="38"/>
  </r>
  <r>
    <x v="0"/>
    <x v="6"/>
    <s v="EUR"/>
    <n v="1437429600"/>
    <n v="1433747376"/>
    <b v="0"/>
    <n v="41"/>
    <b v="1"/>
    <n v="1.0071428571428571"/>
    <n v="103.17073170731707"/>
    <x v="1"/>
    <x v="38"/>
  </r>
  <r>
    <x v="0"/>
    <x v="0"/>
    <s v="USD"/>
    <n v="1401159600"/>
    <n v="1398801620"/>
    <b v="0"/>
    <n v="226"/>
    <b v="1"/>
    <n v="1.2123333333333333"/>
    <n v="80.464601769911511"/>
    <x v="1"/>
    <x v="38"/>
  </r>
  <r>
    <x v="0"/>
    <x v="0"/>
    <s v="USD"/>
    <n v="1439583533"/>
    <n v="1434399533"/>
    <b v="0"/>
    <n v="30"/>
    <b v="1"/>
    <n v="1.0057142857142858"/>
    <n v="234.66666666666666"/>
    <x v="1"/>
    <x v="38"/>
  </r>
  <r>
    <x v="0"/>
    <x v="0"/>
    <s v="USD"/>
    <n v="1479794340"/>
    <n v="1476715869"/>
    <b v="0"/>
    <n v="103"/>
    <b v="1"/>
    <n v="1.1602222222222223"/>
    <n v="50.689320388349515"/>
    <x v="1"/>
    <x v="38"/>
  </r>
  <r>
    <x v="0"/>
    <x v="0"/>
    <s v="USD"/>
    <n v="1472338409"/>
    <n v="1468450409"/>
    <b v="0"/>
    <n v="62"/>
    <b v="1"/>
    <n v="1.0087999999999999"/>
    <n v="162.70967741935485"/>
    <x v="1"/>
    <x v="38"/>
  </r>
  <r>
    <x v="0"/>
    <x v="1"/>
    <s v="GBP"/>
    <n v="1434039186"/>
    <n v="1430151186"/>
    <b v="0"/>
    <n v="6"/>
    <b v="1"/>
    <n v="1.03"/>
    <n v="120.16666666666667"/>
    <x v="1"/>
    <x v="38"/>
  </r>
  <r>
    <x v="0"/>
    <x v="0"/>
    <s v="USD"/>
    <n v="1349567475"/>
    <n v="1346975475"/>
    <b v="0"/>
    <n v="182"/>
    <b v="1"/>
    <n v="2.4641999999999999"/>
    <n v="67.697802197802204"/>
    <x v="1"/>
    <x v="38"/>
  </r>
  <r>
    <x v="0"/>
    <x v="1"/>
    <s v="GBP"/>
    <n v="1401465600"/>
    <n v="1399032813"/>
    <b v="0"/>
    <n v="145"/>
    <b v="1"/>
    <n v="3.0219999999999998"/>
    <n v="52.103448275862071"/>
    <x v="1"/>
    <x v="38"/>
  </r>
  <r>
    <x v="0"/>
    <x v="1"/>
    <s v="GBP"/>
    <n v="1488538892"/>
    <n v="1487329292"/>
    <b v="0"/>
    <n v="25"/>
    <b v="1"/>
    <n v="1.4333333333333333"/>
    <n v="51.6"/>
    <x v="1"/>
    <x v="38"/>
  </r>
  <r>
    <x v="0"/>
    <x v="0"/>
    <s v="USD"/>
    <n v="1426866851"/>
    <n v="1424278451"/>
    <b v="0"/>
    <n v="320"/>
    <b v="1"/>
    <n v="1.3144"/>
    <n v="164.3"/>
    <x v="1"/>
    <x v="38"/>
  </r>
  <r>
    <x v="0"/>
    <x v="0"/>
    <s v="USD"/>
    <n v="1471242025"/>
    <n v="1468650025"/>
    <b v="0"/>
    <n v="99"/>
    <b v="1"/>
    <n v="1.6801999999999999"/>
    <n v="84.858585858585855"/>
    <x v="1"/>
    <x v="38"/>
  </r>
  <r>
    <x v="0"/>
    <x v="0"/>
    <s v="USD"/>
    <n v="1416285300"/>
    <n v="1413824447"/>
    <b v="0"/>
    <n v="348"/>
    <b v="1"/>
    <n v="1.0967666666666667"/>
    <n v="94.548850574712645"/>
    <x v="1"/>
    <x v="38"/>
  </r>
  <r>
    <x v="0"/>
    <x v="0"/>
    <s v="USD"/>
    <n v="1442426171"/>
    <n v="1439834171"/>
    <b v="0"/>
    <n v="41"/>
    <b v="1"/>
    <n v="1.0668571428571429"/>
    <n v="45.536585365853661"/>
    <x v="1"/>
    <x v="38"/>
  </r>
  <r>
    <x v="0"/>
    <x v="0"/>
    <s v="USD"/>
    <n v="1476479447"/>
    <n v="1471295447"/>
    <b v="0"/>
    <n v="29"/>
    <b v="1"/>
    <n v="1"/>
    <n v="51.724137931034484"/>
    <x v="1"/>
    <x v="38"/>
  </r>
  <r>
    <x v="0"/>
    <x v="0"/>
    <s v="USD"/>
    <n v="1441933459"/>
    <n v="1439341459"/>
    <b v="0"/>
    <n v="25"/>
    <b v="1"/>
    <n v="1.272"/>
    <n v="50.88"/>
    <x v="1"/>
    <x v="38"/>
  </r>
  <r>
    <x v="0"/>
    <x v="0"/>
    <s v="USD"/>
    <n v="1471487925"/>
    <n v="1468895925"/>
    <b v="0"/>
    <n v="23"/>
    <b v="1"/>
    <n v="1.4653333333333334"/>
    <n v="191.13043478260869"/>
    <x v="1"/>
    <x v="38"/>
  </r>
  <r>
    <x v="0"/>
    <x v="0"/>
    <s v="USD"/>
    <n v="1477972740"/>
    <n v="1475326255"/>
    <b v="0"/>
    <n v="1260"/>
    <b v="1"/>
    <n v="1.1253599999999999"/>
    <n v="89.314285714285717"/>
    <x v="1"/>
    <x v="38"/>
  </r>
  <r>
    <x v="0"/>
    <x v="0"/>
    <s v="USD"/>
    <n v="1367674009"/>
    <n v="1365082009"/>
    <b v="0"/>
    <n v="307"/>
    <b v="1"/>
    <n v="1.0878684000000001"/>
    <n v="88.588631921824103"/>
    <x v="1"/>
    <x v="38"/>
  </r>
  <r>
    <x v="0"/>
    <x v="0"/>
    <s v="USD"/>
    <n v="1376654340"/>
    <n v="1373568644"/>
    <b v="0"/>
    <n v="329"/>
    <b v="1"/>
    <n v="1.26732"/>
    <n v="96.300911854103347"/>
    <x v="1"/>
    <x v="38"/>
  </r>
  <r>
    <x v="0"/>
    <x v="0"/>
    <s v="USD"/>
    <n v="1285995540"/>
    <n v="1279574773"/>
    <b v="0"/>
    <n v="32"/>
    <b v="1"/>
    <n v="2.1320000000000001"/>
    <n v="33.3125"/>
    <x v="1"/>
    <x v="38"/>
  </r>
  <r>
    <x v="0"/>
    <x v="0"/>
    <s v="USD"/>
    <n v="1457071397"/>
    <n v="1451887397"/>
    <b v="0"/>
    <n v="27"/>
    <b v="1"/>
    <n v="1.0049999999999999"/>
    <n v="37.222222222222221"/>
    <x v="1"/>
    <x v="38"/>
  </r>
  <r>
    <x v="0"/>
    <x v="0"/>
    <s v="USD"/>
    <n v="1388303940"/>
    <n v="1386011038"/>
    <b v="0"/>
    <n v="236"/>
    <b v="1"/>
    <n v="1.0871389999999999"/>
    <n v="92.130423728813554"/>
    <x v="1"/>
    <x v="38"/>
  </r>
  <r>
    <x v="0"/>
    <x v="0"/>
    <s v="USD"/>
    <n v="1435359600"/>
    <n v="1434999621"/>
    <b v="0"/>
    <n v="42"/>
    <b v="1"/>
    <n v="1.075"/>
    <n v="76.785714285714292"/>
    <x v="1"/>
    <x v="38"/>
  </r>
  <r>
    <x v="0"/>
    <x v="0"/>
    <s v="USD"/>
    <n v="1453323048"/>
    <n v="1450731048"/>
    <b v="0"/>
    <n v="95"/>
    <b v="1"/>
    <n v="1.1048192771084338"/>
    <n v="96.526315789473685"/>
    <x v="1"/>
    <x v="38"/>
  </r>
  <r>
    <x v="0"/>
    <x v="1"/>
    <s v="GBP"/>
    <n v="1444149047"/>
    <n v="1441557047"/>
    <b v="0"/>
    <n v="37"/>
    <b v="1"/>
    <n v="1.28"/>
    <n v="51.891891891891895"/>
    <x v="1"/>
    <x v="38"/>
  </r>
  <r>
    <x v="0"/>
    <x v="5"/>
    <s v="CAD"/>
    <n v="1429152600"/>
    <n v="1426815699"/>
    <b v="0"/>
    <n v="128"/>
    <b v="1"/>
    <n v="1.1000666666666667"/>
    <n v="128.9140625"/>
    <x v="1"/>
    <x v="38"/>
  </r>
  <r>
    <x v="0"/>
    <x v="0"/>
    <s v="USD"/>
    <n v="1454433998"/>
    <n v="1453137998"/>
    <b v="0"/>
    <n v="156"/>
    <b v="1"/>
    <n v="1.0934166666666667"/>
    <n v="84.108974358974365"/>
    <x v="1"/>
    <x v="38"/>
  </r>
  <r>
    <x v="0"/>
    <x v="0"/>
    <s v="USD"/>
    <n v="1408679055"/>
    <n v="1406087055"/>
    <b v="0"/>
    <n v="64"/>
    <b v="1"/>
    <n v="1.3270650000000002"/>
    <n v="82.941562500000003"/>
    <x v="1"/>
    <x v="38"/>
  </r>
  <r>
    <x v="0"/>
    <x v="0"/>
    <s v="USD"/>
    <n v="1410324720"/>
    <n v="1407784586"/>
    <b v="0"/>
    <n v="58"/>
    <b v="1"/>
    <n v="1.9084810126582279"/>
    <n v="259.94827586206895"/>
    <x v="1"/>
    <x v="38"/>
  </r>
  <r>
    <x v="0"/>
    <x v="0"/>
    <s v="USD"/>
    <n v="1461762960"/>
    <n v="1457999054"/>
    <b v="0"/>
    <n v="20"/>
    <b v="1"/>
    <n v="1.49"/>
    <n v="37.25"/>
    <x v="1"/>
    <x v="38"/>
  </r>
  <r>
    <x v="0"/>
    <x v="0"/>
    <s v="USD"/>
    <n v="1420060920"/>
    <n v="1417556262"/>
    <b v="0"/>
    <n v="47"/>
    <b v="1"/>
    <n v="1.6639999999999999"/>
    <n v="177.02127659574469"/>
    <x v="1"/>
    <x v="38"/>
  </r>
  <r>
    <x v="0"/>
    <x v="0"/>
    <s v="USD"/>
    <n v="1434241255"/>
    <n v="1431649255"/>
    <b v="0"/>
    <n v="54"/>
    <b v="1"/>
    <n v="1.0666666666666667"/>
    <n v="74.074074074074076"/>
    <x v="1"/>
    <x v="38"/>
  </r>
  <r>
    <x v="0"/>
    <x v="0"/>
    <s v="USD"/>
    <n v="1462420960"/>
    <n v="1459828960"/>
    <b v="0"/>
    <n v="9"/>
    <b v="1"/>
    <n v="1.06"/>
    <n v="70.666666666666671"/>
    <x v="1"/>
    <x v="38"/>
  </r>
  <r>
    <x v="2"/>
    <x v="1"/>
    <s v="GBP"/>
    <n v="1486547945"/>
    <n v="1483955945"/>
    <b v="1"/>
    <n v="35"/>
    <b v="0"/>
    <n v="0.23628571428571429"/>
    <n v="23.62857142857143"/>
    <x v="1"/>
    <x v="38"/>
  </r>
  <r>
    <x v="2"/>
    <x v="0"/>
    <s v="USD"/>
    <n v="1432828740"/>
    <n v="1430237094"/>
    <b v="0"/>
    <n v="2"/>
    <b v="0"/>
    <n v="1.5E-3"/>
    <n v="37.5"/>
    <x v="1"/>
    <x v="38"/>
  </r>
  <r>
    <x v="2"/>
    <x v="0"/>
    <s v="USD"/>
    <n v="1412222340"/>
    <n v="1407781013"/>
    <b v="0"/>
    <n v="3"/>
    <b v="0"/>
    <n v="4.0000000000000001E-3"/>
    <n v="13.333333333333334"/>
    <x v="1"/>
    <x v="38"/>
  </r>
  <r>
    <x v="2"/>
    <x v="0"/>
    <s v="USD"/>
    <n v="1425258240"/>
    <n v="1422043154"/>
    <b v="0"/>
    <n v="0"/>
    <b v="0"/>
    <n v="0"/>
    <n v="0"/>
    <x v="1"/>
    <x v="38"/>
  </r>
  <r>
    <x v="2"/>
    <x v="0"/>
    <s v="USD"/>
    <n v="1420844390"/>
    <n v="1415660390"/>
    <b v="0"/>
    <n v="1"/>
    <b v="0"/>
    <n v="5.0000000000000002E-5"/>
    <n v="1"/>
    <x v="1"/>
    <x v="38"/>
  </r>
  <r>
    <x v="2"/>
    <x v="0"/>
    <s v="USD"/>
    <n v="1412003784"/>
    <n v="1406819784"/>
    <b v="0"/>
    <n v="0"/>
    <b v="0"/>
    <n v="0"/>
    <n v="0"/>
    <x v="1"/>
    <x v="38"/>
  </r>
  <r>
    <x v="2"/>
    <x v="1"/>
    <s v="GBP"/>
    <n v="1459694211"/>
    <n v="1457105811"/>
    <b v="0"/>
    <n v="0"/>
    <b v="0"/>
    <n v="0"/>
    <n v="0"/>
    <x v="1"/>
    <x v="38"/>
  </r>
  <r>
    <x v="2"/>
    <x v="13"/>
    <s v="EUR"/>
    <n v="1463734740"/>
    <n v="1459414740"/>
    <b v="0"/>
    <n v="3"/>
    <b v="0"/>
    <n v="1.6666666666666666E-4"/>
    <n v="1"/>
    <x v="1"/>
    <x v="38"/>
  </r>
  <r>
    <x v="2"/>
    <x v="0"/>
    <s v="USD"/>
    <n v="1407536846"/>
    <n v="1404944846"/>
    <b v="0"/>
    <n v="11"/>
    <b v="0"/>
    <n v="3.0066666666666665E-2"/>
    <n v="41"/>
    <x v="1"/>
    <x v="38"/>
  </r>
  <r>
    <x v="2"/>
    <x v="0"/>
    <s v="USD"/>
    <n v="1443422134"/>
    <n v="1440830134"/>
    <b v="0"/>
    <n v="6"/>
    <b v="0"/>
    <n v="1.5227272727272728E-3"/>
    <n v="55.833333333333336"/>
    <x v="1"/>
    <x v="38"/>
  </r>
  <r>
    <x v="2"/>
    <x v="0"/>
    <s v="USD"/>
    <n v="1407955748"/>
    <n v="1405363748"/>
    <b v="0"/>
    <n v="0"/>
    <b v="0"/>
    <n v="0"/>
    <n v="0"/>
    <x v="1"/>
    <x v="38"/>
  </r>
  <r>
    <x v="2"/>
    <x v="0"/>
    <s v="USD"/>
    <n v="1443636000"/>
    <n v="1441111892"/>
    <b v="0"/>
    <n v="67"/>
    <b v="0"/>
    <n v="0.66839999999999999"/>
    <n v="99.761194029850742"/>
    <x v="1"/>
    <x v="38"/>
  </r>
  <r>
    <x v="2"/>
    <x v="0"/>
    <s v="USD"/>
    <n v="1477174138"/>
    <n v="1474150138"/>
    <b v="0"/>
    <n v="23"/>
    <b v="0"/>
    <n v="0.19566666666666666"/>
    <n v="25.521739130434781"/>
    <x v="1"/>
    <x v="38"/>
  </r>
  <r>
    <x v="2"/>
    <x v="0"/>
    <s v="USD"/>
    <n v="1448175540"/>
    <n v="1445483246"/>
    <b v="0"/>
    <n v="72"/>
    <b v="0"/>
    <n v="0.11294666666666667"/>
    <n v="117.65277777777777"/>
    <x v="1"/>
    <x v="38"/>
  </r>
  <r>
    <x v="2"/>
    <x v="0"/>
    <s v="USD"/>
    <n v="1406683172"/>
    <n v="1404523172"/>
    <b v="0"/>
    <n v="2"/>
    <b v="0"/>
    <n v="4.0000000000000002E-4"/>
    <n v="5"/>
    <x v="1"/>
    <x v="38"/>
  </r>
  <r>
    <x v="2"/>
    <x v="2"/>
    <s v="AUD"/>
    <n v="1468128537"/>
    <n v="1465536537"/>
    <b v="0"/>
    <n v="15"/>
    <b v="0"/>
    <n v="0.11985714285714286"/>
    <n v="2796.6666666666665"/>
    <x v="1"/>
    <x v="38"/>
  </r>
  <r>
    <x v="2"/>
    <x v="4"/>
    <s v="NZD"/>
    <n v="1441837879"/>
    <n v="1439245879"/>
    <b v="0"/>
    <n v="1"/>
    <b v="0"/>
    <n v="2.5000000000000001E-2"/>
    <n v="200"/>
    <x v="1"/>
    <x v="38"/>
  </r>
  <r>
    <x v="2"/>
    <x v="0"/>
    <s v="USD"/>
    <n v="1445013352"/>
    <n v="1442421352"/>
    <b v="0"/>
    <n v="2"/>
    <b v="0"/>
    <n v="6.9999999999999999E-4"/>
    <n v="87.5"/>
    <x v="1"/>
    <x v="38"/>
  </r>
  <r>
    <x v="2"/>
    <x v="0"/>
    <s v="USD"/>
    <n v="1418587234"/>
    <n v="1415995234"/>
    <b v="0"/>
    <n v="7"/>
    <b v="0"/>
    <n v="0.14099999999999999"/>
    <n v="20.142857142857142"/>
    <x v="1"/>
    <x v="38"/>
  </r>
  <r>
    <x v="2"/>
    <x v="1"/>
    <s v="GBP"/>
    <n v="1481132169"/>
    <n v="1479317769"/>
    <b v="0"/>
    <n v="16"/>
    <b v="0"/>
    <n v="3.3399999999999999E-2"/>
    <n v="20.875"/>
    <x v="1"/>
    <x v="38"/>
  </r>
  <r>
    <x v="2"/>
    <x v="0"/>
    <s v="USD"/>
    <n v="1429595940"/>
    <n v="1428082481"/>
    <b v="0"/>
    <n v="117"/>
    <b v="0"/>
    <n v="0.59775"/>
    <n v="61.307692307692307"/>
    <x v="1"/>
    <x v="38"/>
  </r>
  <r>
    <x v="2"/>
    <x v="0"/>
    <s v="USD"/>
    <n v="1477791960"/>
    <n v="1476549262"/>
    <b v="0"/>
    <n v="2"/>
    <b v="0"/>
    <n v="1.6666666666666666E-4"/>
    <n v="1"/>
    <x v="1"/>
    <x v="38"/>
  </r>
  <r>
    <x v="2"/>
    <x v="0"/>
    <s v="USD"/>
    <n v="1434309540"/>
    <n v="1429287900"/>
    <b v="0"/>
    <n v="7"/>
    <b v="0"/>
    <n v="2.3035714285714285E-4"/>
    <n v="92.142857142857139"/>
    <x v="1"/>
    <x v="38"/>
  </r>
  <r>
    <x v="2"/>
    <x v="6"/>
    <s v="EUR"/>
    <n v="1457617359"/>
    <n v="1455025359"/>
    <b v="0"/>
    <n v="3"/>
    <b v="0"/>
    <n v="8.8000000000000003E-4"/>
    <n v="7.333333333333333"/>
    <x v="1"/>
    <x v="38"/>
  </r>
  <r>
    <x v="2"/>
    <x v="0"/>
    <s v="USD"/>
    <n v="1471573640"/>
    <n v="1467253640"/>
    <b v="0"/>
    <n v="20"/>
    <b v="0"/>
    <n v="8.6400000000000005E-2"/>
    <n v="64.8"/>
    <x v="1"/>
    <x v="38"/>
  </r>
  <r>
    <x v="2"/>
    <x v="0"/>
    <s v="USD"/>
    <n v="1444405123"/>
    <n v="1439221123"/>
    <b v="0"/>
    <n v="50"/>
    <b v="0"/>
    <n v="0.15060000000000001"/>
    <n v="30.12"/>
    <x v="1"/>
    <x v="38"/>
  </r>
  <r>
    <x v="2"/>
    <x v="5"/>
    <s v="CAD"/>
    <n v="1488495478"/>
    <n v="1485903478"/>
    <b v="0"/>
    <n v="2"/>
    <b v="0"/>
    <n v="4.7727272727272731E-3"/>
    <n v="52.5"/>
    <x v="1"/>
    <x v="38"/>
  </r>
  <r>
    <x v="2"/>
    <x v="0"/>
    <s v="USD"/>
    <n v="1424920795"/>
    <n v="1422328795"/>
    <b v="0"/>
    <n v="3"/>
    <b v="0"/>
    <n v="1.1833333333333333E-3"/>
    <n v="23.666666666666668"/>
    <x v="1"/>
    <x v="38"/>
  </r>
  <r>
    <x v="2"/>
    <x v="0"/>
    <s v="USD"/>
    <n v="1427040435"/>
    <n v="1424452035"/>
    <b v="0"/>
    <n v="27"/>
    <b v="0"/>
    <n v="8.4173998587352451E-3"/>
    <n v="415.77777777777777"/>
    <x v="1"/>
    <x v="38"/>
  </r>
  <r>
    <x v="2"/>
    <x v="0"/>
    <s v="USD"/>
    <n v="1419644444"/>
    <n v="1414456844"/>
    <b v="0"/>
    <n v="7"/>
    <b v="0"/>
    <n v="1.8799999999999999E-4"/>
    <n v="53.714285714285715"/>
    <x v="1"/>
    <x v="38"/>
  </r>
  <r>
    <x v="2"/>
    <x v="0"/>
    <s v="USD"/>
    <n v="1442722891"/>
    <n v="1440130891"/>
    <b v="0"/>
    <n v="5"/>
    <b v="0"/>
    <n v="2.1029999999999998E-3"/>
    <n v="420.6"/>
    <x v="1"/>
    <x v="38"/>
  </r>
  <r>
    <x v="2"/>
    <x v="0"/>
    <s v="USD"/>
    <n v="1447628946"/>
    <n v="1445033346"/>
    <b v="0"/>
    <n v="0"/>
    <b v="0"/>
    <n v="0"/>
    <n v="0"/>
    <x v="1"/>
    <x v="38"/>
  </r>
  <r>
    <x v="2"/>
    <x v="0"/>
    <s v="USD"/>
    <n v="1409547600"/>
    <n v="1406986278"/>
    <b v="0"/>
    <n v="3"/>
    <b v="0"/>
    <n v="2.8E-3"/>
    <n v="18.666666666666668"/>
    <x v="1"/>
    <x v="38"/>
  </r>
  <r>
    <x v="2"/>
    <x v="0"/>
    <s v="USD"/>
    <n v="1430851680"/>
    <n v="1428340931"/>
    <b v="0"/>
    <n v="6"/>
    <b v="0"/>
    <n v="0.11579206701157921"/>
    <n v="78.333333333333329"/>
    <x v="1"/>
    <x v="38"/>
  </r>
  <r>
    <x v="2"/>
    <x v="0"/>
    <s v="USD"/>
    <n v="1443561159"/>
    <n v="1440969159"/>
    <b v="0"/>
    <n v="9"/>
    <b v="0"/>
    <n v="2.4400000000000002E-2"/>
    <n v="67.777777777777771"/>
    <x v="1"/>
    <x v="38"/>
  </r>
  <r>
    <x v="2"/>
    <x v="13"/>
    <s v="EUR"/>
    <n v="1439827559"/>
    <n v="1434643559"/>
    <b v="0"/>
    <n v="3"/>
    <b v="0"/>
    <n v="2.5000000000000001E-3"/>
    <n v="16.666666666666668"/>
    <x v="1"/>
    <x v="38"/>
  </r>
  <r>
    <x v="2"/>
    <x v="0"/>
    <s v="USD"/>
    <n v="1482294990"/>
    <n v="1477107390"/>
    <b v="0"/>
    <n v="2"/>
    <b v="0"/>
    <n v="6.2500000000000003E-3"/>
    <n v="62.5"/>
    <x v="1"/>
    <x v="38"/>
  </r>
  <r>
    <x v="2"/>
    <x v="0"/>
    <s v="USD"/>
    <n v="1420724460"/>
    <n v="1418046247"/>
    <b v="0"/>
    <n v="3"/>
    <b v="0"/>
    <n v="1.9384615384615384E-3"/>
    <n v="42"/>
    <x v="1"/>
    <x v="38"/>
  </r>
  <r>
    <x v="2"/>
    <x v="0"/>
    <s v="USD"/>
    <n v="1468029540"/>
    <n v="1465304483"/>
    <b v="0"/>
    <n v="45"/>
    <b v="0"/>
    <n v="0.23416000000000001"/>
    <n v="130.0888888888889"/>
    <x v="1"/>
    <x v="38"/>
  </r>
  <r>
    <x v="2"/>
    <x v="0"/>
    <s v="USD"/>
    <n v="1430505545"/>
    <n v="1425325145"/>
    <b v="0"/>
    <n v="9"/>
    <b v="0"/>
    <n v="5.080888888888889E-2"/>
    <n v="1270.2222222222222"/>
    <x v="1"/>
    <x v="38"/>
  </r>
  <r>
    <x v="2"/>
    <x v="0"/>
    <s v="USD"/>
    <n v="1471214743"/>
    <n v="1468622743"/>
    <b v="0"/>
    <n v="9"/>
    <b v="0"/>
    <n v="0.15920000000000001"/>
    <n v="88.444444444444443"/>
    <x v="1"/>
    <x v="38"/>
  </r>
  <r>
    <x v="2"/>
    <x v="0"/>
    <s v="USD"/>
    <n v="1444946400"/>
    <n v="1441723912"/>
    <b v="0"/>
    <n v="21"/>
    <b v="0"/>
    <n v="1.1831900000000001E-2"/>
    <n v="56.342380952380957"/>
    <x v="1"/>
    <x v="38"/>
  </r>
  <r>
    <x v="2"/>
    <x v="5"/>
    <s v="CAD"/>
    <n v="1401595140"/>
    <n v="1398980941"/>
    <b v="0"/>
    <n v="17"/>
    <b v="0"/>
    <n v="0.22750000000000001"/>
    <n v="53.529411764705884"/>
    <x v="1"/>
    <x v="38"/>
  </r>
  <r>
    <x v="2"/>
    <x v="0"/>
    <s v="USD"/>
    <n v="1442775956"/>
    <n v="1437591956"/>
    <b v="0"/>
    <n v="1"/>
    <b v="0"/>
    <n v="2.5000000000000001E-4"/>
    <n v="25"/>
    <x v="1"/>
    <x v="38"/>
  </r>
  <r>
    <x v="2"/>
    <x v="0"/>
    <s v="USD"/>
    <n v="1470011780"/>
    <n v="1464827780"/>
    <b v="0"/>
    <n v="1"/>
    <b v="0"/>
    <n v="3.351206434316354E-3"/>
    <n v="50"/>
    <x v="1"/>
    <x v="38"/>
  </r>
  <r>
    <x v="2"/>
    <x v="0"/>
    <s v="USD"/>
    <n v="1432151326"/>
    <n v="1429559326"/>
    <b v="0"/>
    <n v="14"/>
    <b v="0"/>
    <n v="3.9750000000000001E-2"/>
    <n v="56.785714285714285"/>
    <x v="1"/>
    <x v="38"/>
  </r>
  <r>
    <x v="2"/>
    <x v="1"/>
    <s v="GBP"/>
    <n v="1475848800"/>
    <n v="1474027501"/>
    <b v="0"/>
    <n v="42"/>
    <b v="0"/>
    <n v="0.17150000000000001"/>
    <n v="40.833333333333336"/>
    <x v="1"/>
    <x v="38"/>
  </r>
  <r>
    <x v="2"/>
    <x v="0"/>
    <s v="USD"/>
    <n v="1454890620"/>
    <n v="1450724449"/>
    <b v="0"/>
    <n v="27"/>
    <b v="0"/>
    <n v="3.608004104669061E-2"/>
    <n v="65.111111111111114"/>
    <x v="1"/>
    <x v="38"/>
  </r>
  <r>
    <x v="2"/>
    <x v="0"/>
    <s v="USD"/>
    <n v="1455251591"/>
    <n v="1452659591"/>
    <b v="0"/>
    <n v="5"/>
    <b v="0"/>
    <n v="0.13900000000000001"/>
    <n v="55.6"/>
    <x v="1"/>
    <x v="38"/>
  </r>
  <r>
    <x v="2"/>
    <x v="0"/>
    <s v="USD"/>
    <n v="1413816975"/>
    <n v="1411224975"/>
    <b v="0"/>
    <n v="13"/>
    <b v="0"/>
    <n v="0.15225"/>
    <n v="140.53846153846155"/>
    <x v="1"/>
    <x v="38"/>
  </r>
  <r>
    <x v="2"/>
    <x v="6"/>
    <s v="EUR"/>
    <n v="1437033360"/>
    <n v="1434445937"/>
    <b v="0"/>
    <n v="12"/>
    <b v="0"/>
    <n v="0.12"/>
    <n v="25"/>
    <x v="1"/>
    <x v="38"/>
  </r>
  <r>
    <x v="2"/>
    <x v="1"/>
    <s v="GBP"/>
    <n v="1471939818"/>
    <n v="1467619818"/>
    <b v="0"/>
    <n v="90"/>
    <b v="0"/>
    <n v="0.391125"/>
    <n v="69.533333333333331"/>
    <x v="1"/>
    <x v="38"/>
  </r>
  <r>
    <x v="2"/>
    <x v="0"/>
    <s v="USD"/>
    <n v="1434080706"/>
    <n v="1428896706"/>
    <b v="0"/>
    <n v="2"/>
    <b v="0"/>
    <n v="2.6829268292682929E-3"/>
    <n v="5.5"/>
    <x v="1"/>
    <x v="38"/>
  </r>
  <r>
    <x v="2"/>
    <x v="2"/>
    <s v="AUD"/>
    <n v="1422928800"/>
    <n v="1420235311"/>
    <b v="0"/>
    <n v="5"/>
    <b v="0"/>
    <n v="0.29625000000000001"/>
    <n v="237"/>
    <x v="1"/>
    <x v="38"/>
  </r>
  <r>
    <x v="2"/>
    <x v="0"/>
    <s v="USD"/>
    <n v="1413694800"/>
    <n v="1408986916"/>
    <b v="0"/>
    <n v="31"/>
    <b v="0"/>
    <n v="0.4236099230111206"/>
    <n v="79.870967741935488"/>
    <x v="1"/>
    <x v="38"/>
  </r>
  <r>
    <x v="2"/>
    <x v="1"/>
    <s v="GBP"/>
    <n v="1442440800"/>
    <n v="1440497876"/>
    <b v="0"/>
    <n v="4"/>
    <b v="0"/>
    <n v="4.1000000000000002E-2"/>
    <n v="10.25"/>
    <x v="1"/>
    <x v="38"/>
  </r>
  <r>
    <x v="2"/>
    <x v="0"/>
    <s v="USD"/>
    <n v="1431372751"/>
    <n v="1430767951"/>
    <b v="0"/>
    <n v="29"/>
    <b v="0"/>
    <n v="0.197625"/>
    <n v="272.58620689655174"/>
    <x v="1"/>
    <x v="38"/>
  </r>
  <r>
    <x v="2"/>
    <x v="0"/>
    <s v="USD"/>
    <n v="1430234394"/>
    <n v="1425053994"/>
    <b v="0"/>
    <n v="2"/>
    <b v="0"/>
    <n v="5.1999999999999995E-4"/>
    <n v="13"/>
    <x v="1"/>
    <x v="38"/>
  </r>
  <r>
    <x v="2"/>
    <x v="0"/>
    <s v="USD"/>
    <n v="1409194810"/>
    <n v="1406170810"/>
    <b v="0"/>
    <n v="114"/>
    <b v="0"/>
    <n v="0.25030188679245285"/>
    <n v="58.184210526315788"/>
    <x v="1"/>
    <x v="38"/>
  </r>
  <r>
    <x v="2"/>
    <x v="0"/>
    <s v="USD"/>
    <n v="1487465119"/>
    <n v="1484009119"/>
    <b v="0"/>
    <n v="1"/>
    <b v="0"/>
    <n v="4.0000000000000002E-4"/>
    <n v="10"/>
    <x v="1"/>
    <x v="38"/>
  </r>
  <r>
    <x v="2"/>
    <x v="0"/>
    <s v="USD"/>
    <n v="1412432220"/>
    <n v="1409753820"/>
    <b v="0"/>
    <n v="76"/>
    <b v="0"/>
    <n v="0.26640000000000003"/>
    <n v="70.10526315789474"/>
    <x v="1"/>
    <x v="38"/>
  </r>
  <r>
    <x v="2"/>
    <x v="0"/>
    <s v="USD"/>
    <n v="1477968934"/>
    <n v="1472784934"/>
    <b v="0"/>
    <n v="9"/>
    <b v="0"/>
    <n v="4.7363636363636365E-2"/>
    <n v="57.888888888888886"/>
    <x v="1"/>
    <x v="38"/>
  </r>
  <r>
    <x v="2"/>
    <x v="0"/>
    <s v="USD"/>
    <n v="1429291982"/>
    <n v="1426699982"/>
    <b v="0"/>
    <n v="37"/>
    <b v="0"/>
    <n v="4.2435339894712751E-2"/>
    <n v="125.27027027027027"/>
    <x v="1"/>
    <x v="38"/>
  </r>
  <r>
    <x v="2"/>
    <x v="0"/>
    <s v="USD"/>
    <n v="1411312250"/>
    <n v="1406128250"/>
    <b v="0"/>
    <n v="0"/>
    <b v="0"/>
    <n v="0"/>
    <n v="0"/>
    <x v="1"/>
    <x v="38"/>
  </r>
  <r>
    <x v="2"/>
    <x v="11"/>
    <s v="SEK"/>
    <n v="1465123427"/>
    <n v="1462531427"/>
    <b v="0"/>
    <n v="1"/>
    <b v="0"/>
    <n v="0.03"/>
    <n v="300"/>
    <x v="1"/>
    <x v="38"/>
  </r>
  <r>
    <x v="2"/>
    <x v="0"/>
    <s v="USD"/>
    <n v="1427890925"/>
    <n v="1426681325"/>
    <b v="0"/>
    <n v="10"/>
    <b v="0"/>
    <n v="0.57333333333333336"/>
    <n v="43"/>
    <x v="1"/>
    <x v="38"/>
  </r>
  <r>
    <x v="2"/>
    <x v="1"/>
    <s v="GBP"/>
    <n v="1464354720"/>
    <n v="1463648360"/>
    <b v="0"/>
    <n v="1"/>
    <b v="0"/>
    <n v="1E-3"/>
    <n v="1"/>
    <x v="1"/>
    <x v="38"/>
  </r>
  <r>
    <x v="2"/>
    <x v="11"/>
    <s v="SEK"/>
    <n v="1467473723"/>
    <n v="1465832123"/>
    <b v="0"/>
    <n v="2"/>
    <b v="0"/>
    <n v="3.0999999999999999E-3"/>
    <n v="775"/>
    <x v="1"/>
    <x v="38"/>
  </r>
  <r>
    <x v="2"/>
    <x v="0"/>
    <s v="USD"/>
    <n v="1427414732"/>
    <n v="1424826332"/>
    <b v="0"/>
    <n v="1"/>
    <b v="0"/>
    <n v="5.0000000000000001E-4"/>
    <n v="5"/>
    <x v="1"/>
    <x v="38"/>
  </r>
  <r>
    <x v="2"/>
    <x v="9"/>
    <s v="EUR"/>
    <n v="1462484196"/>
    <n v="1457303796"/>
    <b v="0"/>
    <n v="10"/>
    <b v="0"/>
    <n v="9.8461538461538464E-5"/>
    <n v="12.8"/>
    <x v="1"/>
    <x v="38"/>
  </r>
  <r>
    <x v="1"/>
    <x v="5"/>
    <s v="CAD"/>
    <n v="1411748335"/>
    <n v="1406564335"/>
    <b v="0"/>
    <n v="1"/>
    <b v="0"/>
    <n v="6.6666666666666671E-3"/>
    <n v="10"/>
    <x v="1"/>
    <x v="38"/>
  </r>
  <r>
    <x v="1"/>
    <x v="0"/>
    <s v="USD"/>
    <n v="1478733732"/>
    <n v="1478298132"/>
    <b v="0"/>
    <n v="2"/>
    <b v="0"/>
    <n v="0.58291457286432158"/>
    <n v="58"/>
    <x v="1"/>
    <x v="38"/>
  </r>
  <r>
    <x v="1"/>
    <x v="0"/>
    <s v="USD"/>
    <n v="1468108198"/>
    <n v="1465516198"/>
    <b v="0"/>
    <n v="348"/>
    <b v="0"/>
    <n v="0.68153600000000003"/>
    <n v="244.80459770114942"/>
    <x v="1"/>
    <x v="38"/>
  </r>
  <r>
    <x v="1"/>
    <x v="0"/>
    <s v="USD"/>
    <n v="1422902601"/>
    <n v="1417718601"/>
    <b v="0"/>
    <n v="4"/>
    <b v="0"/>
    <n v="3.2499999999999997E-5"/>
    <n v="6.5"/>
    <x v="1"/>
    <x v="38"/>
  </r>
  <r>
    <x v="1"/>
    <x v="0"/>
    <s v="USD"/>
    <n v="1452142672"/>
    <n v="1449550672"/>
    <b v="0"/>
    <n v="0"/>
    <b v="0"/>
    <n v="0"/>
    <n v="0"/>
    <x v="1"/>
    <x v="38"/>
  </r>
  <r>
    <x v="1"/>
    <x v="0"/>
    <s v="USD"/>
    <n v="1459121162"/>
    <n v="1456532762"/>
    <b v="0"/>
    <n v="17"/>
    <b v="0"/>
    <n v="4.1599999999999998E-2"/>
    <n v="61.176470588235297"/>
    <x v="1"/>
    <x v="38"/>
  </r>
  <r>
    <x v="1"/>
    <x v="0"/>
    <s v="USD"/>
    <n v="1425242029"/>
    <n v="1422650029"/>
    <b v="0"/>
    <n v="0"/>
    <b v="0"/>
    <n v="0"/>
    <n v="0"/>
    <x v="1"/>
    <x v="38"/>
  </r>
  <r>
    <x v="3"/>
    <x v="0"/>
    <s v="USD"/>
    <n v="1489690141"/>
    <n v="1487101741"/>
    <b v="0"/>
    <n v="117"/>
    <b v="0"/>
    <n v="1.0860666666666667"/>
    <n v="139.23931623931625"/>
    <x v="1"/>
    <x v="6"/>
  </r>
  <r>
    <x v="3"/>
    <x v="0"/>
    <s v="USD"/>
    <n v="1492542819"/>
    <n v="1489090419"/>
    <b v="0"/>
    <n v="1"/>
    <b v="0"/>
    <n v="8.0000000000000002E-3"/>
    <n v="10"/>
    <x v="1"/>
    <x v="6"/>
  </r>
  <r>
    <x v="3"/>
    <x v="0"/>
    <s v="USD"/>
    <n v="1492145940"/>
    <n v="1489504916"/>
    <b v="0"/>
    <n v="4"/>
    <b v="0"/>
    <n v="3.7499999999999999E-2"/>
    <n v="93.75"/>
    <x v="1"/>
    <x v="6"/>
  </r>
  <r>
    <x v="3"/>
    <x v="0"/>
    <s v="USD"/>
    <n v="1491656045"/>
    <n v="1489067645"/>
    <b v="0"/>
    <n v="12"/>
    <b v="0"/>
    <n v="0.15731707317073171"/>
    <n v="53.75"/>
    <x v="1"/>
    <x v="6"/>
  </r>
  <r>
    <x v="3"/>
    <x v="0"/>
    <s v="USD"/>
    <n v="1492759460"/>
    <n v="1487579060"/>
    <b v="0"/>
    <n v="1"/>
    <b v="0"/>
    <n v="3.3333333333333332E-4"/>
    <n v="10"/>
    <x v="1"/>
    <x v="6"/>
  </r>
  <r>
    <x v="3"/>
    <x v="1"/>
    <s v="GBP"/>
    <n v="1490358834"/>
    <n v="1487770434"/>
    <b v="0"/>
    <n v="16"/>
    <b v="0"/>
    <n v="1.08"/>
    <n v="33.75"/>
    <x v="1"/>
    <x v="6"/>
  </r>
  <r>
    <x v="3"/>
    <x v="1"/>
    <s v="GBP"/>
    <n v="1490631419"/>
    <n v="1488820619"/>
    <b v="0"/>
    <n v="12"/>
    <b v="0"/>
    <n v="0.22500000000000001"/>
    <n v="18.75"/>
    <x v="1"/>
    <x v="6"/>
  </r>
  <r>
    <x v="3"/>
    <x v="0"/>
    <s v="USD"/>
    <n v="1491277121"/>
    <n v="1489376321"/>
    <b v="0"/>
    <n v="7"/>
    <b v="0"/>
    <n v="0.20849420849420849"/>
    <n v="23.142857142857142"/>
    <x v="1"/>
    <x v="6"/>
  </r>
  <r>
    <x v="3"/>
    <x v="1"/>
    <s v="GBP"/>
    <n v="1491001140"/>
    <n v="1487847954"/>
    <b v="0"/>
    <n v="22"/>
    <b v="0"/>
    <n v="1.278"/>
    <n v="29.045454545454547"/>
    <x v="1"/>
    <x v="6"/>
  </r>
  <r>
    <x v="3"/>
    <x v="0"/>
    <s v="USD"/>
    <n v="1493838720"/>
    <n v="1489439669"/>
    <b v="0"/>
    <n v="1"/>
    <b v="0"/>
    <n v="3.3333333333333333E-2"/>
    <n v="50"/>
    <x v="1"/>
    <x v="6"/>
  </r>
  <r>
    <x v="3"/>
    <x v="1"/>
    <s v="GBP"/>
    <n v="1491233407"/>
    <n v="1489591807"/>
    <b v="0"/>
    <n v="0"/>
    <b v="0"/>
    <n v="0"/>
    <n v="0"/>
    <x v="1"/>
    <x v="6"/>
  </r>
  <r>
    <x v="3"/>
    <x v="14"/>
    <s v="MXN"/>
    <n v="1490416380"/>
    <n v="1487485760"/>
    <b v="0"/>
    <n v="6"/>
    <b v="0"/>
    <n v="5.3999999999999999E-2"/>
    <n v="450"/>
    <x v="1"/>
    <x v="6"/>
  </r>
  <r>
    <x v="3"/>
    <x v="6"/>
    <s v="EUR"/>
    <n v="1491581703"/>
    <n v="1488993303"/>
    <b v="0"/>
    <n v="4"/>
    <b v="0"/>
    <n v="9.5999999999999992E-3"/>
    <n v="24"/>
    <x v="1"/>
    <x v="6"/>
  </r>
  <r>
    <x v="3"/>
    <x v="9"/>
    <s v="EUR"/>
    <n v="1492372800"/>
    <n v="1488823488"/>
    <b v="0"/>
    <n v="8"/>
    <b v="0"/>
    <n v="0.51600000000000001"/>
    <n v="32.25"/>
    <x v="1"/>
    <x v="6"/>
  </r>
  <r>
    <x v="3"/>
    <x v="1"/>
    <s v="GBP"/>
    <n v="1489922339"/>
    <n v="1487333939"/>
    <b v="0"/>
    <n v="3"/>
    <b v="0"/>
    <n v="1.6363636363636365E-2"/>
    <n v="15"/>
    <x v="1"/>
    <x v="6"/>
  </r>
  <r>
    <x v="3"/>
    <x v="1"/>
    <s v="GBP"/>
    <n v="1491726956"/>
    <n v="1489480556"/>
    <b v="0"/>
    <n v="0"/>
    <b v="0"/>
    <n v="0"/>
    <n v="0"/>
    <x v="1"/>
    <x v="6"/>
  </r>
  <r>
    <x v="3"/>
    <x v="0"/>
    <s v="USD"/>
    <n v="1489903200"/>
    <n v="1488459307"/>
    <b v="0"/>
    <n v="30"/>
    <b v="0"/>
    <n v="0.754"/>
    <n v="251.33333333333334"/>
    <x v="1"/>
    <x v="6"/>
  </r>
  <r>
    <x v="3"/>
    <x v="0"/>
    <s v="USD"/>
    <n v="1490659134"/>
    <n v="1485478734"/>
    <b v="0"/>
    <n v="0"/>
    <b v="0"/>
    <n v="0"/>
    <n v="0"/>
    <x v="1"/>
    <x v="6"/>
  </r>
  <r>
    <x v="3"/>
    <x v="14"/>
    <s v="MXN"/>
    <n v="1492356166"/>
    <n v="1488471766"/>
    <b v="0"/>
    <n v="12"/>
    <b v="0"/>
    <n v="0.105"/>
    <n v="437.5"/>
    <x v="1"/>
    <x v="6"/>
  </r>
  <r>
    <x v="0"/>
    <x v="0"/>
    <s v="USD"/>
    <n v="1415319355"/>
    <n v="1411859755"/>
    <b v="1"/>
    <n v="213"/>
    <b v="1"/>
    <n v="1.1752499999999999"/>
    <n v="110.35211267605634"/>
    <x v="1"/>
    <x v="6"/>
  </r>
  <r>
    <x v="0"/>
    <x v="0"/>
    <s v="USD"/>
    <n v="1412136000"/>
    <n v="1410278284"/>
    <b v="1"/>
    <n v="57"/>
    <b v="1"/>
    <n v="1.3116666666666668"/>
    <n v="41.421052631578945"/>
    <x v="1"/>
    <x v="6"/>
  </r>
  <r>
    <x v="0"/>
    <x v="0"/>
    <s v="USD"/>
    <n v="1354845600"/>
    <n v="1352766300"/>
    <b v="1"/>
    <n v="25"/>
    <b v="1"/>
    <n v="1.04"/>
    <n v="52"/>
    <x v="1"/>
    <x v="6"/>
  </r>
  <r>
    <x v="0"/>
    <x v="0"/>
    <s v="USD"/>
    <n v="1295928000"/>
    <n v="1288160403"/>
    <b v="1"/>
    <n v="104"/>
    <b v="1"/>
    <n v="1.01"/>
    <n v="33.990384615384613"/>
    <x v="1"/>
    <x v="6"/>
  </r>
  <r>
    <x v="0"/>
    <x v="0"/>
    <s v="USD"/>
    <n v="1410379774"/>
    <n v="1407787774"/>
    <b v="1"/>
    <n v="34"/>
    <b v="1"/>
    <n v="1.004"/>
    <n v="103.35294117647059"/>
    <x v="1"/>
    <x v="6"/>
  </r>
  <r>
    <x v="0"/>
    <x v="1"/>
    <s v="GBP"/>
    <n v="1383425367"/>
    <n v="1380833367"/>
    <b v="1"/>
    <n v="67"/>
    <b v="1"/>
    <n v="1.0595454545454546"/>
    <n v="34.791044776119406"/>
    <x v="1"/>
    <x v="6"/>
  </r>
  <r>
    <x v="0"/>
    <x v="0"/>
    <s v="USD"/>
    <n v="1304225940"/>
    <n v="1301542937"/>
    <b v="1"/>
    <n v="241"/>
    <b v="1"/>
    <n v="3.3558333333333334"/>
    <n v="41.773858921161825"/>
    <x v="1"/>
    <x v="6"/>
  </r>
  <r>
    <x v="0"/>
    <x v="0"/>
    <s v="USD"/>
    <n v="1333310458"/>
    <n v="1330722058"/>
    <b v="1"/>
    <n v="123"/>
    <b v="1"/>
    <n v="1.1292857142857142"/>
    <n v="64.268292682926827"/>
    <x v="1"/>
    <x v="6"/>
  </r>
  <r>
    <x v="0"/>
    <x v="1"/>
    <s v="GBP"/>
    <n v="1356004725"/>
    <n v="1353412725"/>
    <b v="1"/>
    <n v="302"/>
    <b v="1"/>
    <n v="1.885046"/>
    <n v="31.209370860927152"/>
    <x v="1"/>
    <x v="6"/>
  </r>
  <r>
    <x v="0"/>
    <x v="0"/>
    <s v="USD"/>
    <n v="1338591144"/>
    <n v="1335567144"/>
    <b v="1"/>
    <n v="89"/>
    <b v="1"/>
    <n v="1.0181818181818181"/>
    <n v="62.921348314606739"/>
    <x v="1"/>
    <x v="6"/>
  </r>
  <r>
    <x v="0"/>
    <x v="0"/>
    <s v="USD"/>
    <n v="1405746000"/>
    <n v="1404932105"/>
    <b v="1"/>
    <n v="41"/>
    <b v="1"/>
    <n v="1.01"/>
    <n v="98.536585365853654"/>
    <x v="1"/>
    <x v="6"/>
  </r>
  <r>
    <x v="0"/>
    <x v="0"/>
    <s v="USD"/>
    <n v="1374523752"/>
    <n v="1371931752"/>
    <b v="1"/>
    <n v="69"/>
    <b v="1"/>
    <n v="1.1399999999999999"/>
    <n v="82.608695652173907"/>
    <x v="1"/>
    <x v="6"/>
  </r>
  <r>
    <x v="0"/>
    <x v="0"/>
    <s v="USD"/>
    <n v="1326927600"/>
    <n v="1323221761"/>
    <b v="1"/>
    <n v="52"/>
    <b v="1"/>
    <n v="1.3348133333333334"/>
    <n v="38.504230769230773"/>
    <x v="1"/>
    <x v="6"/>
  </r>
  <r>
    <x v="0"/>
    <x v="0"/>
    <s v="USD"/>
    <n v="1407905940"/>
    <n v="1405923687"/>
    <b v="1"/>
    <n v="57"/>
    <b v="1"/>
    <n v="1.0153333333333334"/>
    <n v="80.15789473684211"/>
    <x v="1"/>
    <x v="6"/>
  </r>
  <r>
    <x v="0"/>
    <x v="1"/>
    <s v="GBP"/>
    <n v="1413377522"/>
    <n v="1410785522"/>
    <b v="1"/>
    <n v="74"/>
    <b v="1"/>
    <n v="1.0509999999999999"/>
    <n v="28.405405405405407"/>
    <x v="1"/>
    <x v="6"/>
  </r>
  <r>
    <x v="0"/>
    <x v="0"/>
    <s v="USD"/>
    <n v="1404698400"/>
    <n v="1402331262"/>
    <b v="1"/>
    <n v="63"/>
    <b v="1"/>
    <n v="1.2715000000000001"/>
    <n v="80.730158730158735"/>
    <x v="1"/>
    <x v="6"/>
  </r>
  <r>
    <x v="0"/>
    <x v="0"/>
    <s v="USD"/>
    <n v="1402855525"/>
    <n v="1400263525"/>
    <b v="1"/>
    <n v="72"/>
    <b v="1"/>
    <n v="1.1115384615384616"/>
    <n v="200.69444444444446"/>
    <x v="1"/>
    <x v="6"/>
  </r>
  <r>
    <x v="0"/>
    <x v="0"/>
    <s v="USD"/>
    <n v="1402341615"/>
    <n v="1399490415"/>
    <b v="1"/>
    <n v="71"/>
    <b v="1"/>
    <n v="1.0676000000000001"/>
    <n v="37.591549295774648"/>
    <x v="1"/>
    <x v="6"/>
  </r>
  <r>
    <x v="0"/>
    <x v="0"/>
    <s v="USD"/>
    <n v="1304395140"/>
    <n v="1302493760"/>
    <b v="1"/>
    <n v="21"/>
    <b v="1"/>
    <n v="1.6266666666666667"/>
    <n v="58.095238095238095"/>
    <x v="1"/>
    <x v="6"/>
  </r>
  <r>
    <x v="0"/>
    <x v="0"/>
    <s v="USD"/>
    <n v="1416988740"/>
    <n v="1414514153"/>
    <b v="1"/>
    <n v="930"/>
    <b v="1"/>
    <n v="1.6022808571428573"/>
    <n v="60.300892473118282"/>
    <x v="1"/>
    <x v="6"/>
  </r>
  <r>
    <x v="0"/>
    <x v="0"/>
    <s v="USD"/>
    <n v="1406952781"/>
    <n v="1405743181"/>
    <b v="1"/>
    <n v="55"/>
    <b v="1"/>
    <n v="1.1616666666666666"/>
    <n v="63.363636363636367"/>
    <x v="1"/>
    <x v="6"/>
  </r>
  <r>
    <x v="0"/>
    <x v="0"/>
    <s v="USD"/>
    <n v="1402696800"/>
    <n v="1399948353"/>
    <b v="1"/>
    <n v="61"/>
    <b v="1"/>
    <n v="1.242"/>
    <n v="50.901639344262293"/>
    <x v="1"/>
    <x v="6"/>
  </r>
  <r>
    <x v="0"/>
    <x v="0"/>
    <s v="USD"/>
    <n v="1386910740"/>
    <n v="1384364561"/>
    <b v="1"/>
    <n v="82"/>
    <b v="1"/>
    <n v="1.030125"/>
    <n v="100.5"/>
    <x v="1"/>
    <x v="6"/>
  </r>
  <r>
    <x v="0"/>
    <x v="0"/>
    <s v="USD"/>
    <n v="1404273600"/>
    <n v="1401414944"/>
    <b v="1"/>
    <n v="71"/>
    <b v="1"/>
    <n v="1.1225000000000001"/>
    <n v="31.619718309859156"/>
    <x v="1"/>
    <x v="6"/>
  </r>
  <r>
    <x v="0"/>
    <x v="1"/>
    <s v="GBP"/>
    <n v="1462545358"/>
    <n v="1459953358"/>
    <b v="1"/>
    <n v="117"/>
    <b v="1"/>
    <n v="1.0881428571428571"/>
    <n v="65.102564102564102"/>
    <x v="1"/>
    <x v="6"/>
  </r>
  <r>
    <x v="0"/>
    <x v="0"/>
    <s v="USD"/>
    <n v="1329240668"/>
    <n v="1326648668"/>
    <b v="1"/>
    <n v="29"/>
    <b v="1"/>
    <n v="1.1499999999999999"/>
    <n v="79.310344827586206"/>
    <x v="1"/>
    <x v="6"/>
  </r>
  <r>
    <x v="0"/>
    <x v="0"/>
    <s v="USD"/>
    <n v="1411765492"/>
    <n v="1409173492"/>
    <b v="1"/>
    <n v="74"/>
    <b v="1"/>
    <n v="1.03"/>
    <n v="139.18918918918919"/>
    <x v="1"/>
    <x v="6"/>
  </r>
  <r>
    <x v="0"/>
    <x v="0"/>
    <s v="USD"/>
    <n v="1408999508"/>
    <n v="1407789908"/>
    <b v="1"/>
    <n v="23"/>
    <b v="1"/>
    <n v="1.0113333333333334"/>
    <n v="131.91304347826087"/>
    <x v="1"/>
    <x v="6"/>
  </r>
  <r>
    <x v="0"/>
    <x v="0"/>
    <s v="USD"/>
    <n v="1297977427"/>
    <n v="1292793427"/>
    <b v="1"/>
    <n v="60"/>
    <b v="1"/>
    <n v="1.0955999999999999"/>
    <n v="91.3"/>
    <x v="1"/>
    <x v="6"/>
  </r>
  <r>
    <x v="0"/>
    <x v="0"/>
    <s v="USD"/>
    <n v="1376838000"/>
    <n v="1374531631"/>
    <b v="1"/>
    <n v="55"/>
    <b v="1"/>
    <n v="1.148421052631579"/>
    <n v="39.672727272727272"/>
    <x v="1"/>
    <x v="6"/>
  </r>
  <r>
    <x v="0"/>
    <x v="0"/>
    <s v="USD"/>
    <n v="1403366409"/>
    <n v="1400774409"/>
    <b v="1"/>
    <n v="51"/>
    <b v="1"/>
    <n v="1.1739999999999999"/>
    <n v="57.549019607843135"/>
    <x v="1"/>
    <x v="6"/>
  </r>
  <r>
    <x v="0"/>
    <x v="1"/>
    <s v="GBP"/>
    <n v="1405521075"/>
    <n v="1402929075"/>
    <b v="1"/>
    <n v="78"/>
    <b v="1"/>
    <n v="1.7173333333333334"/>
    <n v="33.025641025641029"/>
    <x v="1"/>
    <x v="6"/>
  </r>
  <r>
    <x v="0"/>
    <x v="0"/>
    <s v="USD"/>
    <n v="1367859071"/>
    <n v="1365699071"/>
    <b v="1"/>
    <n v="62"/>
    <b v="1"/>
    <n v="1.1416238095238094"/>
    <n v="77.335806451612896"/>
    <x v="1"/>
    <x v="6"/>
  </r>
  <r>
    <x v="0"/>
    <x v="1"/>
    <s v="GBP"/>
    <n v="1403258049"/>
    <n v="1400666049"/>
    <b v="1"/>
    <n v="45"/>
    <b v="1"/>
    <n v="1.1975"/>
    <n v="31.933333333333334"/>
    <x v="1"/>
    <x v="6"/>
  </r>
  <r>
    <x v="0"/>
    <x v="1"/>
    <s v="GBP"/>
    <n v="1402848000"/>
    <n v="1400570787"/>
    <b v="1"/>
    <n v="15"/>
    <b v="1"/>
    <n v="1.0900000000000001"/>
    <n v="36.333333333333336"/>
    <x v="1"/>
    <x v="6"/>
  </r>
  <r>
    <x v="0"/>
    <x v="0"/>
    <s v="USD"/>
    <n v="1328029200"/>
    <n v="1323211621"/>
    <b v="1"/>
    <n v="151"/>
    <b v="1"/>
    <n v="1.0088571428571429"/>
    <n v="46.768211920529801"/>
    <x v="1"/>
    <x v="6"/>
  </r>
  <r>
    <x v="0"/>
    <x v="0"/>
    <s v="USD"/>
    <n v="1377284669"/>
    <n v="1375729469"/>
    <b v="1"/>
    <n v="68"/>
    <b v="1"/>
    <n v="1.0900000000000001"/>
    <n v="40.073529411764703"/>
    <x v="1"/>
    <x v="6"/>
  </r>
  <r>
    <x v="0"/>
    <x v="0"/>
    <s v="USD"/>
    <n v="1404258631"/>
    <n v="1401666631"/>
    <b v="1"/>
    <n v="46"/>
    <b v="1"/>
    <n v="1.0720930232558139"/>
    <n v="100.21739130434783"/>
    <x v="1"/>
    <x v="6"/>
  </r>
  <r>
    <x v="0"/>
    <x v="1"/>
    <s v="GBP"/>
    <n v="1405553241"/>
    <n v="1404948441"/>
    <b v="1"/>
    <n v="24"/>
    <b v="1"/>
    <n v="1"/>
    <n v="41.666666666666664"/>
    <x v="1"/>
    <x v="6"/>
  </r>
  <r>
    <x v="0"/>
    <x v="1"/>
    <s v="GBP"/>
    <n v="1410901200"/>
    <n v="1408313438"/>
    <b v="1"/>
    <n v="70"/>
    <b v="1"/>
    <n v="1.0218750000000001"/>
    <n v="46.714285714285715"/>
    <x v="1"/>
    <x v="6"/>
  </r>
  <r>
    <x v="0"/>
    <x v="0"/>
    <s v="USD"/>
    <n v="1407167973"/>
    <n v="1405439973"/>
    <b v="1"/>
    <n v="244"/>
    <b v="1"/>
    <n v="1.1629333333333334"/>
    <n v="71.491803278688522"/>
    <x v="1"/>
    <x v="6"/>
  </r>
  <r>
    <x v="2"/>
    <x v="1"/>
    <s v="GBP"/>
    <n v="1433930302"/>
    <n v="1432115902"/>
    <b v="0"/>
    <n v="9"/>
    <b v="0"/>
    <n v="0.65"/>
    <n v="14.444444444444445"/>
    <x v="1"/>
    <x v="40"/>
  </r>
  <r>
    <x v="2"/>
    <x v="11"/>
    <s v="SEK"/>
    <n v="1432455532"/>
    <n v="1429863532"/>
    <b v="0"/>
    <n v="19"/>
    <b v="0"/>
    <n v="0.12327272727272727"/>
    <n v="356.84210526315792"/>
    <x v="1"/>
    <x v="40"/>
  </r>
  <r>
    <x v="2"/>
    <x v="5"/>
    <s v="CAD"/>
    <n v="1481258275"/>
    <n v="1478662675"/>
    <b v="0"/>
    <n v="0"/>
    <b v="0"/>
    <n v="0"/>
    <n v="0"/>
    <x v="1"/>
    <x v="40"/>
  </r>
  <r>
    <x v="2"/>
    <x v="0"/>
    <s v="USD"/>
    <n v="1471370869"/>
    <n v="1466186869"/>
    <b v="0"/>
    <n v="4"/>
    <b v="0"/>
    <n v="4.0266666666666666E-2"/>
    <n v="37.75"/>
    <x v="1"/>
    <x v="40"/>
  </r>
  <r>
    <x v="2"/>
    <x v="1"/>
    <s v="GBP"/>
    <n v="1425160800"/>
    <n v="1421274859"/>
    <b v="0"/>
    <n v="8"/>
    <b v="0"/>
    <n v="1.0200000000000001E-2"/>
    <n v="12.75"/>
    <x v="1"/>
    <x v="40"/>
  </r>
  <r>
    <x v="2"/>
    <x v="1"/>
    <s v="GBP"/>
    <n v="1424474056"/>
    <n v="1420586056"/>
    <b v="0"/>
    <n v="24"/>
    <b v="0"/>
    <n v="0.1174"/>
    <n v="24.458333333333332"/>
    <x v="1"/>
    <x v="40"/>
  </r>
  <r>
    <x v="2"/>
    <x v="0"/>
    <s v="USD"/>
    <n v="1437960598"/>
    <n v="1435368598"/>
    <b v="0"/>
    <n v="0"/>
    <b v="0"/>
    <n v="0"/>
    <n v="0"/>
    <x v="1"/>
    <x v="40"/>
  </r>
  <r>
    <x v="2"/>
    <x v="0"/>
    <s v="USD"/>
    <n v="1423750542"/>
    <n v="1421158542"/>
    <b v="0"/>
    <n v="39"/>
    <b v="0"/>
    <n v="0.59142857142857141"/>
    <n v="53.07692307692308"/>
    <x v="1"/>
    <x v="40"/>
  </r>
  <r>
    <x v="2"/>
    <x v="0"/>
    <s v="USD"/>
    <n v="1438437600"/>
    <n v="1433254875"/>
    <b v="0"/>
    <n v="6"/>
    <b v="0"/>
    <n v="5.9999999999999995E-4"/>
    <n v="300"/>
    <x v="1"/>
    <x v="40"/>
  </r>
  <r>
    <x v="2"/>
    <x v="10"/>
    <s v="NOK"/>
    <n v="1423050618"/>
    <n v="1420458618"/>
    <b v="0"/>
    <n v="4"/>
    <b v="0"/>
    <n v="0.1145"/>
    <n v="286.25"/>
    <x v="1"/>
    <x v="40"/>
  </r>
  <r>
    <x v="2"/>
    <x v="8"/>
    <s v="DKK"/>
    <n v="1424081477"/>
    <n v="1420798277"/>
    <b v="0"/>
    <n v="3"/>
    <b v="0"/>
    <n v="3.6666666666666666E-3"/>
    <n v="36.666666666666664"/>
    <x v="1"/>
    <x v="40"/>
  </r>
  <r>
    <x v="2"/>
    <x v="0"/>
    <s v="USD"/>
    <n v="1410037200"/>
    <n v="1407435418"/>
    <b v="0"/>
    <n v="53"/>
    <b v="0"/>
    <n v="0.52159999999999995"/>
    <n v="49.20754716981132"/>
    <x v="1"/>
    <x v="40"/>
  </r>
  <r>
    <x v="2"/>
    <x v="0"/>
    <s v="USD"/>
    <n v="1461994440"/>
    <n v="1459410101"/>
    <b v="0"/>
    <n v="1"/>
    <b v="0"/>
    <n v="2.0000000000000002E-5"/>
    <n v="1"/>
    <x v="1"/>
    <x v="40"/>
  </r>
  <r>
    <x v="2"/>
    <x v="1"/>
    <s v="GBP"/>
    <n v="1409509477"/>
    <n v="1407695077"/>
    <b v="0"/>
    <n v="2"/>
    <b v="0"/>
    <n v="1.2500000000000001E-2"/>
    <n v="12.5"/>
    <x v="1"/>
    <x v="40"/>
  </r>
  <r>
    <x v="2"/>
    <x v="0"/>
    <s v="USD"/>
    <n v="1450072740"/>
    <n v="1445027346"/>
    <b v="0"/>
    <n v="25"/>
    <b v="0"/>
    <n v="0.54520000000000002"/>
    <n v="109.04"/>
    <x v="1"/>
    <x v="40"/>
  </r>
  <r>
    <x v="2"/>
    <x v="0"/>
    <s v="USD"/>
    <n v="1443224622"/>
    <n v="1440632622"/>
    <b v="0"/>
    <n v="6"/>
    <b v="0"/>
    <n v="0.25"/>
    <n v="41.666666666666664"/>
    <x v="1"/>
    <x v="40"/>
  </r>
  <r>
    <x v="2"/>
    <x v="0"/>
    <s v="USD"/>
    <n v="1437149640"/>
    <n v="1434558479"/>
    <b v="0"/>
    <n v="0"/>
    <b v="0"/>
    <n v="0"/>
    <n v="0"/>
    <x v="1"/>
    <x v="40"/>
  </r>
  <r>
    <x v="2"/>
    <x v="1"/>
    <s v="GBP"/>
    <n v="1430470772"/>
    <n v="1427878772"/>
    <b v="0"/>
    <n v="12"/>
    <b v="0"/>
    <n v="3.4125000000000003E-2"/>
    <n v="22.75"/>
    <x v="1"/>
    <x v="40"/>
  </r>
  <r>
    <x v="2"/>
    <x v="0"/>
    <s v="USD"/>
    <n v="1442644651"/>
    <n v="1440052651"/>
    <b v="0"/>
    <n v="0"/>
    <b v="0"/>
    <n v="0"/>
    <n v="0"/>
    <x v="1"/>
    <x v="40"/>
  </r>
  <r>
    <x v="2"/>
    <x v="0"/>
    <s v="USD"/>
    <n v="1429767607"/>
    <n v="1424587207"/>
    <b v="0"/>
    <n v="36"/>
    <b v="0"/>
    <n v="0.46363636363636362"/>
    <n v="70.833333333333329"/>
    <x v="1"/>
    <x v="40"/>
  </r>
  <r>
    <x v="0"/>
    <x v="0"/>
    <s v="USD"/>
    <n v="1406557877"/>
    <n v="1404743477"/>
    <b v="1"/>
    <n v="82"/>
    <b v="1"/>
    <n v="1.0349999999999999"/>
    <n v="63.109756097560975"/>
    <x v="1"/>
    <x v="6"/>
  </r>
  <r>
    <x v="0"/>
    <x v="0"/>
    <s v="USD"/>
    <n v="1403305200"/>
    <n v="1400512658"/>
    <b v="1"/>
    <n v="226"/>
    <b v="1"/>
    <n v="1.1932315789473684"/>
    <n v="50.157964601769912"/>
    <x v="1"/>
    <x v="6"/>
  </r>
  <r>
    <x v="0"/>
    <x v="0"/>
    <s v="USD"/>
    <n v="1338523140"/>
    <n v="1334442519"/>
    <b v="1"/>
    <n v="60"/>
    <b v="1"/>
    <n v="1.2576666666666667"/>
    <n v="62.883333333333333"/>
    <x v="1"/>
    <x v="6"/>
  </r>
  <r>
    <x v="0"/>
    <x v="0"/>
    <s v="USD"/>
    <n v="1408068000"/>
    <n v="1405346680"/>
    <b v="1"/>
    <n v="322"/>
    <b v="1"/>
    <n v="1.1974347826086957"/>
    <n v="85.531055900621112"/>
    <x v="1"/>
    <x v="6"/>
  </r>
  <r>
    <x v="0"/>
    <x v="0"/>
    <s v="USD"/>
    <n v="1407524751"/>
    <n v="1404932751"/>
    <b v="1"/>
    <n v="94"/>
    <b v="1"/>
    <n v="1.2625"/>
    <n v="53.723404255319146"/>
    <x v="1"/>
    <x v="6"/>
  </r>
  <r>
    <x v="0"/>
    <x v="1"/>
    <s v="GBP"/>
    <n v="1437934759"/>
    <n v="1434478759"/>
    <b v="1"/>
    <n v="47"/>
    <b v="1"/>
    <n v="1.0011666666666668"/>
    <n v="127.80851063829788"/>
    <x v="1"/>
    <x v="6"/>
  </r>
  <r>
    <x v="0"/>
    <x v="1"/>
    <s v="GBP"/>
    <n v="1452038100"/>
    <n v="1448823673"/>
    <b v="1"/>
    <n v="115"/>
    <b v="1"/>
    <n v="1.0213333333333334"/>
    <n v="106.57391304347826"/>
    <x v="1"/>
    <x v="6"/>
  </r>
  <r>
    <x v="0"/>
    <x v="0"/>
    <s v="USD"/>
    <n v="1441857540"/>
    <n v="1438617471"/>
    <b v="1"/>
    <n v="134"/>
    <b v="1"/>
    <n v="1.0035142857142858"/>
    <n v="262.11194029850748"/>
    <x v="1"/>
    <x v="6"/>
  </r>
  <r>
    <x v="0"/>
    <x v="1"/>
    <s v="GBP"/>
    <n v="1436625000"/>
    <n v="1433934371"/>
    <b v="1"/>
    <n v="35"/>
    <b v="1"/>
    <n v="1.0004999999999999"/>
    <n v="57.171428571428571"/>
    <x v="1"/>
    <x v="6"/>
  </r>
  <r>
    <x v="0"/>
    <x v="0"/>
    <s v="USD"/>
    <n v="1478264784"/>
    <n v="1475672784"/>
    <b v="1"/>
    <n v="104"/>
    <b v="1"/>
    <n v="1.1602222222222223"/>
    <n v="50.20192307692308"/>
    <x v="1"/>
    <x v="6"/>
  </r>
  <r>
    <x v="0"/>
    <x v="1"/>
    <s v="GBP"/>
    <n v="1419984000"/>
    <n v="1417132986"/>
    <b v="1"/>
    <n v="184"/>
    <b v="1"/>
    <n v="1.0209999999999999"/>
    <n v="66.586956521739125"/>
    <x v="1"/>
    <x v="6"/>
  </r>
  <r>
    <x v="0"/>
    <x v="0"/>
    <s v="USD"/>
    <n v="1427063747"/>
    <n v="1424043347"/>
    <b v="1"/>
    <n v="119"/>
    <b v="1"/>
    <n v="1.0011000000000001"/>
    <n v="168.25210084033614"/>
    <x v="1"/>
    <x v="6"/>
  </r>
  <r>
    <x v="0"/>
    <x v="0"/>
    <s v="USD"/>
    <n v="1489352400"/>
    <n v="1486411204"/>
    <b v="1"/>
    <n v="59"/>
    <b v="1"/>
    <n v="1.0084"/>
    <n v="256.37288135593218"/>
    <x v="1"/>
    <x v="6"/>
  </r>
  <r>
    <x v="0"/>
    <x v="1"/>
    <s v="GBP"/>
    <n v="1436114603"/>
    <n v="1433090603"/>
    <b v="1"/>
    <n v="113"/>
    <b v="1"/>
    <n v="1.0342499999999999"/>
    <n v="36.610619469026545"/>
    <x v="1"/>
    <x v="6"/>
  </r>
  <r>
    <x v="0"/>
    <x v="0"/>
    <s v="USD"/>
    <n v="1445722140"/>
    <n v="1443016697"/>
    <b v="1"/>
    <n v="84"/>
    <b v="1"/>
    <n v="1.248"/>
    <n v="37.142857142857146"/>
    <x v="1"/>
    <x v="6"/>
  </r>
  <r>
    <x v="0"/>
    <x v="0"/>
    <s v="USD"/>
    <n v="1440100976"/>
    <n v="1437508976"/>
    <b v="1"/>
    <n v="74"/>
    <b v="1"/>
    <n v="1.0951612903225807"/>
    <n v="45.878378378378379"/>
    <x v="1"/>
    <x v="6"/>
  </r>
  <r>
    <x v="0"/>
    <x v="0"/>
    <s v="USD"/>
    <n v="1484024400"/>
    <n v="1479932713"/>
    <b v="1"/>
    <n v="216"/>
    <b v="1"/>
    <n v="1.0203333333333333"/>
    <n v="141.71296296296296"/>
    <x v="1"/>
    <x v="6"/>
  </r>
  <r>
    <x v="0"/>
    <x v="0"/>
    <s v="USD"/>
    <n v="1464987600"/>
    <n v="1463145938"/>
    <b v="1"/>
    <n v="39"/>
    <b v="1"/>
    <n v="1.0235000000000001"/>
    <n v="52.487179487179489"/>
    <x v="1"/>
    <x v="6"/>
  </r>
  <r>
    <x v="0"/>
    <x v="1"/>
    <s v="GBP"/>
    <n v="1446213612"/>
    <n v="1443621612"/>
    <b v="1"/>
    <n v="21"/>
    <b v="1"/>
    <n v="1.0416666666666667"/>
    <n v="59.523809523809526"/>
    <x v="1"/>
    <x v="6"/>
  </r>
  <r>
    <x v="0"/>
    <x v="1"/>
    <s v="GBP"/>
    <n v="1484687436"/>
    <n v="1482095436"/>
    <b v="0"/>
    <n v="30"/>
    <b v="1"/>
    <n v="1.25"/>
    <n v="50"/>
    <x v="1"/>
    <x v="6"/>
  </r>
  <r>
    <x v="0"/>
    <x v="0"/>
    <s v="USD"/>
    <n v="1450328340"/>
    <n v="1447606884"/>
    <b v="1"/>
    <n v="37"/>
    <b v="1"/>
    <n v="1.0234285714285714"/>
    <n v="193.62162162162161"/>
    <x v="1"/>
    <x v="6"/>
  </r>
  <r>
    <x v="0"/>
    <x v="0"/>
    <s v="USD"/>
    <n v="1416470398"/>
    <n v="1413874798"/>
    <b v="1"/>
    <n v="202"/>
    <b v="1"/>
    <n v="1.0786500000000001"/>
    <n v="106.79702970297029"/>
    <x v="1"/>
    <x v="6"/>
  </r>
  <r>
    <x v="0"/>
    <x v="0"/>
    <s v="USD"/>
    <n v="1412135940"/>
    <n v="1410840126"/>
    <b v="1"/>
    <n v="37"/>
    <b v="1"/>
    <n v="1.0988461538461538"/>
    <n v="77.21621621621621"/>
    <x v="1"/>
    <x v="6"/>
  </r>
  <r>
    <x v="0"/>
    <x v="0"/>
    <s v="USD"/>
    <n v="1460846347"/>
    <n v="1458254347"/>
    <b v="0"/>
    <n v="28"/>
    <b v="1"/>
    <n v="1.61"/>
    <n v="57.5"/>
    <x v="1"/>
    <x v="6"/>
  </r>
  <r>
    <x v="0"/>
    <x v="0"/>
    <s v="USD"/>
    <n v="1462334340"/>
    <n v="1459711917"/>
    <b v="1"/>
    <n v="26"/>
    <b v="1"/>
    <n v="1.3120000000000001"/>
    <n v="50.46153846153846"/>
    <x v="1"/>
    <x v="6"/>
  </r>
  <r>
    <x v="0"/>
    <x v="0"/>
    <s v="USD"/>
    <n v="1488482355"/>
    <n v="1485890355"/>
    <b v="0"/>
    <n v="61"/>
    <b v="1"/>
    <n v="1.1879999999999999"/>
    <n v="97.377049180327873"/>
    <x v="1"/>
    <x v="6"/>
  </r>
  <r>
    <x v="0"/>
    <x v="1"/>
    <s v="GBP"/>
    <n v="1485991860"/>
    <n v="1483124208"/>
    <b v="0"/>
    <n v="115"/>
    <b v="1"/>
    <n v="1.0039275000000001"/>
    <n v="34.91921739130435"/>
    <x v="1"/>
    <x v="6"/>
  </r>
  <r>
    <x v="0"/>
    <x v="0"/>
    <s v="USD"/>
    <n v="1467361251"/>
    <n v="1464769251"/>
    <b v="1"/>
    <n v="181"/>
    <b v="1"/>
    <n v="1.0320666666666667"/>
    <n v="85.530386740331494"/>
    <x v="1"/>
    <x v="6"/>
  </r>
  <r>
    <x v="0"/>
    <x v="0"/>
    <s v="USD"/>
    <n v="1482962433"/>
    <n v="1480370433"/>
    <b v="0"/>
    <n v="110"/>
    <b v="1"/>
    <n v="1.006"/>
    <n v="182.90909090909091"/>
    <x v="1"/>
    <x v="6"/>
  </r>
  <r>
    <x v="0"/>
    <x v="0"/>
    <s v="USD"/>
    <n v="1443499140"/>
    <n v="1441452184"/>
    <b v="1"/>
    <n v="269"/>
    <b v="1"/>
    <n v="1.0078754285714286"/>
    <n v="131.13620817843866"/>
    <x v="1"/>
    <x v="6"/>
  </r>
  <r>
    <x v="0"/>
    <x v="1"/>
    <s v="GBP"/>
    <n v="1435752898"/>
    <n v="1433160898"/>
    <b v="1"/>
    <n v="79"/>
    <b v="1"/>
    <n v="1.1232142857142857"/>
    <n v="39.810126582278478"/>
    <x v="1"/>
    <x v="6"/>
  </r>
  <r>
    <x v="0"/>
    <x v="1"/>
    <s v="GBP"/>
    <n v="1445817540"/>
    <n v="1443665293"/>
    <b v="1"/>
    <n v="104"/>
    <b v="1"/>
    <n v="1.0591914022517912"/>
    <n v="59.701730769230764"/>
    <x v="1"/>
    <x v="6"/>
  </r>
  <r>
    <x v="0"/>
    <x v="1"/>
    <s v="GBP"/>
    <n v="1487286000"/>
    <n v="1484843948"/>
    <b v="0"/>
    <n v="34"/>
    <b v="1"/>
    <n v="1.0056666666666667"/>
    <n v="88.735294117647058"/>
    <x v="1"/>
    <x v="6"/>
  </r>
  <r>
    <x v="0"/>
    <x v="0"/>
    <s v="USD"/>
    <n v="1413269940"/>
    <n v="1410421670"/>
    <b v="1"/>
    <n v="167"/>
    <b v="1"/>
    <n v="1.1530588235294117"/>
    <n v="58.688622754491021"/>
    <x v="1"/>
    <x v="6"/>
  </r>
  <r>
    <x v="0"/>
    <x v="0"/>
    <s v="USD"/>
    <n v="1411150092"/>
    <n v="1408558092"/>
    <b v="1"/>
    <n v="183"/>
    <b v="1"/>
    <n v="1.273042"/>
    <n v="69.56513661202186"/>
    <x v="1"/>
    <x v="6"/>
  </r>
  <r>
    <x v="0"/>
    <x v="0"/>
    <s v="USD"/>
    <n v="1444348800"/>
    <n v="1442283562"/>
    <b v="1"/>
    <n v="71"/>
    <b v="1"/>
    <n v="1.028375"/>
    <n v="115.87323943661971"/>
    <x v="1"/>
    <x v="6"/>
  </r>
  <r>
    <x v="0"/>
    <x v="1"/>
    <s v="GBP"/>
    <n v="1480613982"/>
    <n v="1478018382"/>
    <b v="0"/>
    <n v="69"/>
    <b v="1"/>
    <n v="1.0293749999999999"/>
    <n v="23.869565217391305"/>
    <x v="1"/>
    <x v="6"/>
  </r>
  <r>
    <x v="0"/>
    <x v="0"/>
    <s v="USD"/>
    <n v="1434074400"/>
    <n v="1431354258"/>
    <b v="0"/>
    <n v="270"/>
    <b v="1"/>
    <n v="1.043047619047619"/>
    <n v="81.125925925925927"/>
    <x v="1"/>
    <x v="6"/>
  </r>
  <r>
    <x v="0"/>
    <x v="0"/>
    <s v="USD"/>
    <n v="1442030340"/>
    <n v="1439551200"/>
    <b v="1"/>
    <n v="193"/>
    <b v="1"/>
    <n v="1.1122000000000001"/>
    <n v="57.626943005181346"/>
    <x v="1"/>
    <x v="6"/>
  </r>
  <r>
    <x v="0"/>
    <x v="1"/>
    <s v="GBP"/>
    <n v="1436696712"/>
    <n v="1434104712"/>
    <b v="1"/>
    <n v="57"/>
    <b v="1"/>
    <n v="1.0586"/>
    <n v="46.429824561403507"/>
    <x v="1"/>
    <x v="6"/>
  </r>
  <r>
    <x v="0"/>
    <x v="0"/>
    <s v="USD"/>
    <n v="1428178757"/>
    <n v="1425590357"/>
    <b v="1"/>
    <n v="200"/>
    <b v="1"/>
    <n v="1.0079166666666666"/>
    <n v="60.475000000000001"/>
    <x v="1"/>
    <x v="6"/>
  </r>
  <r>
    <x v="0"/>
    <x v="0"/>
    <s v="USD"/>
    <n v="1434822914"/>
    <n v="1432230914"/>
    <b v="1"/>
    <n v="88"/>
    <b v="1"/>
    <n v="1.0492727272727274"/>
    <n v="65.579545454545453"/>
    <x v="1"/>
    <x v="6"/>
  </r>
  <r>
    <x v="0"/>
    <x v="0"/>
    <s v="USD"/>
    <n v="1415213324"/>
    <n v="1412617724"/>
    <b v="1"/>
    <n v="213"/>
    <b v="1"/>
    <n v="1.01552"/>
    <n v="119.1924882629108"/>
    <x v="1"/>
    <x v="6"/>
  </r>
  <r>
    <x v="0"/>
    <x v="0"/>
    <s v="USD"/>
    <n v="1434907966"/>
    <n v="1432315966"/>
    <b v="1"/>
    <n v="20"/>
    <b v="1"/>
    <n v="1.1073333333333333"/>
    <n v="83.05"/>
    <x v="1"/>
    <x v="6"/>
  </r>
  <r>
    <x v="0"/>
    <x v="1"/>
    <s v="GBP"/>
    <n v="1473247240"/>
    <n v="1470655240"/>
    <b v="1"/>
    <n v="50"/>
    <b v="1"/>
    <n v="1.2782222222222221"/>
    <n v="57.52"/>
    <x v="1"/>
    <x v="6"/>
  </r>
  <r>
    <x v="0"/>
    <x v="0"/>
    <s v="USD"/>
    <n v="1473306300"/>
    <n v="1471701028"/>
    <b v="1"/>
    <n v="115"/>
    <b v="1"/>
    <n v="1.0182500000000001"/>
    <n v="177.08695652173913"/>
    <x v="1"/>
    <x v="6"/>
  </r>
  <r>
    <x v="0"/>
    <x v="1"/>
    <s v="GBP"/>
    <n v="1427331809"/>
    <n v="1424743409"/>
    <b v="1"/>
    <n v="186"/>
    <b v="1"/>
    <n v="1.012576923076923"/>
    <n v="70.771505376344081"/>
    <x v="1"/>
    <x v="6"/>
  </r>
  <r>
    <x v="0"/>
    <x v="1"/>
    <s v="GBP"/>
    <n v="1412706375"/>
    <n v="1410114375"/>
    <b v="1"/>
    <n v="18"/>
    <b v="1"/>
    <n v="1.75"/>
    <n v="29.166666666666668"/>
    <x v="1"/>
    <x v="6"/>
  </r>
  <r>
    <x v="0"/>
    <x v="0"/>
    <s v="USD"/>
    <n v="1433995140"/>
    <n v="1432129577"/>
    <b v="1"/>
    <n v="176"/>
    <b v="1"/>
    <n v="1.2806"/>
    <n v="72.76136363636364"/>
    <x v="1"/>
    <x v="6"/>
  </r>
  <r>
    <x v="0"/>
    <x v="1"/>
    <s v="GBP"/>
    <n v="1487769952"/>
    <n v="1485177952"/>
    <b v="0"/>
    <n v="41"/>
    <b v="1"/>
    <n v="1.0629949999999999"/>
    <n v="51.853414634146333"/>
    <x v="1"/>
    <x v="6"/>
  </r>
  <r>
    <x v="0"/>
    <x v="0"/>
    <s v="USD"/>
    <n v="1420751861"/>
    <n v="1418159861"/>
    <b v="1"/>
    <n v="75"/>
    <b v="1"/>
    <n v="1.052142857142857"/>
    <n v="98.2"/>
    <x v="1"/>
    <x v="6"/>
  </r>
  <r>
    <x v="0"/>
    <x v="0"/>
    <s v="USD"/>
    <n v="1475294340"/>
    <n v="1472753745"/>
    <b v="1"/>
    <n v="97"/>
    <b v="1"/>
    <n v="1.0616782608695652"/>
    <n v="251.7381443298969"/>
    <x v="1"/>
    <x v="6"/>
  </r>
  <r>
    <x v="0"/>
    <x v="0"/>
    <s v="USD"/>
    <n v="1448903318"/>
    <n v="1445875718"/>
    <b v="1"/>
    <n v="73"/>
    <b v="1"/>
    <n v="1.0924"/>
    <n v="74.821917808219183"/>
    <x v="1"/>
    <x v="6"/>
  </r>
  <r>
    <x v="0"/>
    <x v="0"/>
    <s v="USD"/>
    <n v="1437067476"/>
    <n v="1434475476"/>
    <b v="1"/>
    <n v="49"/>
    <b v="1"/>
    <n v="1.0045454545454546"/>
    <n v="67.65306122448979"/>
    <x v="1"/>
    <x v="6"/>
  </r>
  <r>
    <x v="0"/>
    <x v="0"/>
    <s v="USD"/>
    <n v="1419220800"/>
    <n v="1416555262"/>
    <b v="1"/>
    <n v="134"/>
    <b v="1"/>
    <n v="1.0304098360655738"/>
    <n v="93.81343283582089"/>
    <x v="1"/>
    <x v="6"/>
  </r>
  <r>
    <x v="0"/>
    <x v="0"/>
    <s v="USD"/>
    <n v="1446238800"/>
    <n v="1444220588"/>
    <b v="1"/>
    <n v="68"/>
    <b v="1"/>
    <n v="1.121664"/>
    <n v="41.237647058823526"/>
    <x v="1"/>
    <x v="6"/>
  </r>
  <r>
    <x v="0"/>
    <x v="0"/>
    <s v="USD"/>
    <n v="1422482400"/>
    <n v="1421089938"/>
    <b v="1"/>
    <n v="49"/>
    <b v="1"/>
    <n v="1.03"/>
    <n v="52.551020408163268"/>
    <x v="1"/>
    <x v="6"/>
  </r>
  <r>
    <x v="0"/>
    <x v="17"/>
    <s v="EUR"/>
    <n v="1449162000"/>
    <n v="1446570315"/>
    <b v="1"/>
    <n v="63"/>
    <b v="1"/>
    <n v="1.64"/>
    <n v="70.285714285714292"/>
    <x v="1"/>
    <x v="6"/>
  </r>
  <r>
    <x v="0"/>
    <x v="0"/>
    <s v="USD"/>
    <n v="1434142800"/>
    <n v="1431435122"/>
    <b v="1"/>
    <n v="163"/>
    <b v="1"/>
    <n v="1.3128333333333333"/>
    <n v="48.325153374233132"/>
    <x v="1"/>
    <x v="6"/>
  </r>
  <r>
    <x v="0"/>
    <x v="0"/>
    <s v="USD"/>
    <n v="1437156660"/>
    <n v="1434564660"/>
    <b v="1"/>
    <n v="288"/>
    <b v="1"/>
    <n v="1.0209999999999999"/>
    <n v="53.177083333333336"/>
    <x v="1"/>
    <x v="6"/>
  </r>
  <r>
    <x v="0"/>
    <x v="0"/>
    <s v="USD"/>
    <n v="1472074928"/>
    <n v="1470692528"/>
    <b v="1"/>
    <n v="42"/>
    <b v="1"/>
    <n v="1.28"/>
    <n v="60.952380952380949"/>
    <x v="1"/>
    <x v="6"/>
  </r>
  <r>
    <x v="0"/>
    <x v="1"/>
    <s v="GBP"/>
    <n v="1434452400"/>
    <n v="1431509397"/>
    <b v="1"/>
    <n v="70"/>
    <b v="1"/>
    <n v="1.0149999999999999"/>
    <n v="116"/>
    <x v="1"/>
    <x v="6"/>
  </r>
  <r>
    <x v="0"/>
    <x v="1"/>
    <s v="GBP"/>
    <n v="1436705265"/>
    <n v="1434113265"/>
    <b v="1"/>
    <n v="30"/>
    <b v="1"/>
    <n v="1.0166666666666666"/>
    <n v="61"/>
    <x v="1"/>
    <x v="6"/>
  </r>
  <r>
    <x v="0"/>
    <x v="1"/>
    <s v="GBP"/>
    <n v="1414927775"/>
    <n v="1412332175"/>
    <b v="1"/>
    <n v="51"/>
    <b v="1"/>
    <n v="1.3"/>
    <n v="38.235294117647058"/>
    <x v="1"/>
    <x v="6"/>
  </r>
  <r>
    <x v="0"/>
    <x v="0"/>
    <s v="USD"/>
    <n v="1446814809"/>
    <n v="1444219209"/>
    <b v="1"/>
    <n v="145"/>
    <b v="1"/>
    <n v="1.5443"/>
    <n v="106.50344827586207"/>
    <x v="1"/>
    <x v="6"/>
  </r>
  <r>
    <x v="0"/>
    <x v="0"/>
    <s v="USD"/>
    <n v="1473879600"/>
    <n v="1472498042"/>
    <b v="1"/>
    <n v="21"/>
    <b v="1"/>
    <n v="1.0740000000000001"/>
    <n v="204.57142857142858"/>
    <x v="1"/>
    <x v="6"/>
  </r>
  <r>
    <x v="0"/>
    <x v="0"/>
    <s v="USD"/>
    <n v="1458075600"/>
    <n v="1454259272"/>
    <b v="1"/>
    <n v="286"/>
    <b v="1"/>
    <n v="1.0132258064516129"/>
    <n v="54.912587412587413"/>
    <x v="1"/>
    <x v="6"/>
  </r>
  <r>
    <x v="0"/>
    <x v="0"/>
    <s v="USD"/>
    <n v="1423456200"/>
    <n v="1421183271"/>
    <b v="1"/>
    <n v="12"/>
    <b v="1"/>
    <n v="1.0027777777777778"/>
    <n v="150.41666666666666"/>
    <x v="1"/>
    <x v="6"/>
  </r>
  <r>
    <x v="0"/>
    <x v="5"/>
    <s v="CAD"/>
    <n v="1459483140"/>
    <n v="1456526879"/>
    <b v="1"/>
    <n v="100"/>
    <b v="1"/>
    <n v="1.1684444444444444"/>
    <n v="52.58"/>
    <x v="1"/>
    <x v="6"/>
  </r>
  <r>
    <x v="0"/>
    <x v="1"/>
    <s v="GBP"/>
    <n v="1416331406"/>
    <n v="1413735806"/>
    <b v="1"/>
    <n v="100"/>
    <b v="1"/>
    <n v="1.0860000000000001"/>
    <n v="54.3"/>
    <x v="1"/>
    <x v="6"/>
  </r>
  <r>
    <x v="0"/>
    <x v="1"/>
    <s v="GBP"/>
    <n v="1433017303"/>
    <n v="1430425303"/>
    <b v="1"/>
    <n v="34"/>
    <b v="1"/>
    <n v="1.034"/>
    <n v="76.029411764705884"/>
    <x v="1"/>
    <x v="6"/>
  </r>
  <r>
    <x v="0"/>
    <x v="0"/>
    <s v="USD"/>
    <n v="1459474059"/>
    <n v="1456885659"/>
    <b v="0"/>
    <n v="63"/>
    <b v="1"/>
    <n v="1.1427586206896552"/>
    <n v="105.2063492063492"/>
    <x v="1"/>
    <x v="6"/>
  </r>
  <r>
    <x v="0"/>
    <x v="0"/>
    <s v="USD"/>
    <n v="1433134800"/>
    <n v="1430158198"/>
    <b v="0"/>
    <n v="30"/>
    <b v="1"/>
    <n v="1.03"/>
    <n v="68.666666666666671"/>
    <x v="1"/>
    <x v="6"/>
  </r>
  <r>
    <x v="0"/>
    <x v="0"/>
    <s v="USD"/>
    <n v="1441153705"/>
    <n v="1438561705"/>
    <b v="0"/>
    <n v="47"/>
    <b v="1"/>
    <n v="1.216"/>
    <n v="129.36170212765958"/>
    <x v="1"/>
    <x v="6"/>
  </r>
  <r>
    <x v="0"/>
    <x v="0"/>
    <s v="USD"/>
    <n v="1461904788"/>
    <n v="1458103188"/>
    <b v="0"/>
    <n v="237"/>
    <b v="1"/>
    <n v="1.026467741935484"/>
    <n v="134.26371308016877"/>
    <x v="1"/>
    <x v="6"/>
  </r>
  <r>
    <x v="0"/>
    <x v="1"/>
    <s v="GBP"/>
    <n v="1455138000"/>
    <n v="1452448298"/>
    <b v="0"/>
    <n v="47"/>
    <b v="1"/>
    <n v="1.0475000000000001"/>
    <n v="17.829787234042552"/>
    <x v="1"/>
    <x v="6"/>
  </r>
  <r>
    <x v="0"/>
    <x v="0"/>
    <s v="USD"/>
    <n v="1454047140"/>
    <n v="1452546853"/>
    <b v="0"/>
    <n v="15"/>
    <b v="1"/>
    <n v="1.016"/>
    <n v="203.2"/>
    <x v="1"/>
    <x v="6"/>
  </r>
  <r>
    <x v="0"/>
    <x v="0"/>
    <s v="USD"/>
    <n v="1488258000"/>
    <n v="1485556626"/>
    <b v="0"/>
    <n v="81"/>
    <b v="1"/>
    <n v="1.1210242048409682"/>
    <n v="69.18518518518519"/>
    <x v="1"/>
    <x v="6"/>
  </r>
  <r>
    <x v="0"/>
    <x v="0"/>
    <s v="USD"/>
    <n v="1471291782"/>
    <n v="1468699782"/>
    <b v="0"/>
    <n v="122"/>
    <b v="1"/>
    <n v="1.0176666666666667"/>
    <n v="125.12295081967213"/>
    <x v="1"/>
    <x v="6"/>
  </r>
  <r>
    <x v="0"/>
    <x v="5"/>
    <s v="CAD"/>
    <n v="1448733628"/>
    <n v="1446573628"/>
    <b v="0"/>
    <n v="34"/>
    <b v="1"/>
    <n v="1"/>
    <n v="73.529411764705884"/>
    <x v="1"/>
    <x v="6"/>
  </r>
  <r>
    <x v="0"/>
    <x v="1"/>
    <s v="GBP"/>
    <n v="1466463600"/>
    <n v="1463337315"/>
    <b v="0"/>
    <n v="207"/>
    <b v="1"/>
    <n v="1.0026489999999999"/>
    <n v="48.437149758454105"/>
    <x v="1"/>
    <x v="6"/>
  </r>
  <r>
    <x v="0"/>
    <x v="1"/>
    <s v="GBP"/>
    <n v="1487580602"/>
    <n v="1485161402"/>
    <b v="0"/>
    <n v="25"/>
    <b v="1"/>
    <n v="1.3304200000000002"/>
    <n v="26.608400000000003"/>
    <x v="1"/>
    <x v="6"/>
  </r>
  <r>
    <x v="0"/>
    <x v="1"/>
    <s v="GBP"/>
    <n v="1489234891"/>
    <n v="1486642891"/>
    <b v="0"/>
    <n v="72"/>
    <b v="1"/>
    <n v="1.212"/>
    <n v="33.666666666666664"/>
    <x v="1"/>
    <x v="6"/>
  </r>
  <r>
    <x v="0"/>
    <x v="0"/>
    <s v="USD"/>
    <n v="1442462340"/>
    <n v="1439743900"/>
    <b v="0"/>
    <n v="14"/>
    <b v="1"/>
    <n v="1.1399999999999999"/>
    <n v="40.714285714285715"/>
    <x v="1"/>
    <x v="6"/>
  </r>
  <r>
    <x v="0"/>
    <x v="1"/>
    <s v="GBP"/>
    <n v="1449257348"/>
    <n v="1444069748"/>
    <b v="0"/>
    <n v="15"/>
    <b v="1"/>
    <n v="2.8613861386138613"/>
    <n v="19.266666666666666"/>
    <x v="1"/>
    <x v="6"/>
  </r>
  <r>
    <x v="0"/>
    <x v="4"/>
    <s v="NZD"/>
    <n v="1488622352"/>
    <n v="1486030352"/>
    <b v="0"/>
    <n v="91"/>
    <b v="1"/>
    <n v="1.7044444444444444"/>
    <n v="84.285714285714292"/>
    <x v="1"/>
    <x v="6"/>
  </r>
  <r>
    <x v="0"/>
    <x v="1"/>
    <s v="GBP"/>
    <n v="1434459554"/>
    <n v="1431867554"/>
    <b v="0"/>
    <n v="24"/>
    <b v="1"/>
    <n v="1.1833333333333333"/>
    <n v="29.583333333333332"/>
    <x v="1"/>
    <x v="6"/>
  </r>
  <r>
    <x v="0"/>
    <x v="1"/>
    <s v="GBP"/>
    <n v="1474886229"/>
    <n v="1472294229"/>
    <b v="0"/>
    <n v="27"/>
    <b v="1"/>
    <n v="1.0285857142857142"/>
    <n v="26.667037037037037"/>
    <x v="1"/>
    <x v="6"/>
  </r>
  <r>
    <x v="0"/>
    <x v="1"/>
    <s v="GBP"/>
    <n v="1448229600"/>
    <n v="1446401372"/>
    <b v="0"/>
    <n v="47"/>
    <b v="1"/>
    <n v="1.4406666666666668"/>
    <n v="45.978723404255319"/>
    <x v="1"/>
    <x v="6"/>
  </r>
  <r>
    <x v="0"/>
    <x v="1"/>
    <s v="GBP"/>
    <n v="1438037940"/>
    <n v="1436380256"/>
    <b v="0"/>
    <n v="44"/>
    <b v="1"/>
    <n v="1.0007272727272727"/>
    <n v="125.09090909090909"/>
    <x v="1"/>
    <x v="6"/>
  </r>
  <r>
    <x v="0"/>
    <x v="0"/>
    <s v="USD"/>
    <n v="1442102400"/>
    <n v="1440370768"/>
    <b v="0"/>
    <n v="72"/>
    <b v="1"/>
    <n v="1.0173000000000001"/>
    <n v="141.29166666666666"/>
    <x v="1"/>
    <x v="6"/>
  </r>
  <r>
    <x v="0"/>
    <x v="0"/>
    <s v="USD"/>
    <n v="1444860063"/>
    <n v="1442268063"/>
    <b v="0"/>
    <n v="63"/>
    <b v="1"/>
    <n v="1.1619999999999999"/>
    <n v="55.333333333333336"/>
    <x v="1"/>
    <x v="6"/>
  </r>
  <r>
    <x v="0"/>
    <x v="0"/>
    <s v="USD"/>
    <n v="1430329862"/>
    <n v="1428515462"/>
    <b v="0"/>
    <n v="88"/>
    <b v="1"/>
    <n v="1.3616666666666666"/>
    <n v="46.420454545454547"/>
    <x v="1"/>
    <x v="6"/>
  </r>
  <r>
    <x v="0"/>
    <x v="0"/>
    <s v="USD"/>
    <n v="1470034740"/>
    <n v="1466185176"/>
    <b v="0"/>
    <n v="70"/>
    <b v="1"/>
    <n v="1.3346666666666667"/>
    <n v="57.2"/>
    <x v="1"/>
    <x v="6"/>
  </r>
  <r>
    <x v="0"/>
    <x v="3"/>
    <s v="EUR"/>
    <n v="1481099176"/>
    <n v="1478507176"/>
    <b v="0"/>
    <n v="50"/>
    <b v="1"/>
    <n v="1.0339285714285715"/>
    <n v="173.7"/>
    <x v="1"/>
    <x v="6"/>
  </r>
  <r>
    <x v="0"/>
    <x v="0"/>
    <s v="USD"/>
    <n v="1427553484"/>
    <n v="1424533084"/>
    <b v="0"/>
    <n v="35"/>
    <b v="1"/>
    <n v="1.1588888888888889"/>
    <n v="59.6"/>
    <x v="1"/>
    <x v="6"/>
  </r>
  <r>
    <x v="0"/>
    <x v="0"/>
    <s v="USD"/>
    <n v="1482418752"/>
    <n v="1479826752"/>
    <b v="0"/>
    <n v="175"/>
    <b v="1"/>
    <n v="1.0451666666666666"/>
    <n v="89.585714285714289"/>
    <x v="1"/>
    <x v="6"/>
  </r>
  <r>
    <x v="0"/>
    <x v="0"/>
    <s v="USD"/>
    <n v="1438374748"/>
    <n v="1435782748"/>
    <b v="0"/>
    <n v="20"/>
    <b v="1"/>
    <n v="1.0202500000000001"/>
    <n v="204.05"/>
    <x v="1"/>
    <x v="6"/>
  </r>
  <r>
    <x v="0"/>
    <x v="0"/>
    <s v="USD"/>
    <n v="1465527600"/>
    <n v="1462252542"/>
    <b v="0"/>
    <n v="54"/>
    <b v="1"/>
    <n v="1.7533333333333334"/>
    <n v="48.703703703703702"/>
    <x v="1"/>
    <x v="6"/>
  </r>
  <r>
    <x v="0"/>
    <x v="0"/>
    <s v="USD"/>
    <n v="1463275339"/>
    <n v="1460683339"/>
    <b v="0"/>
    <n v="20"/>
    <b v="1"/>
    <n v="1.0668"/>
    <n v="53.339999999999996"/>
    <x v="1"/>
    <x v="6"/>
  </r>
  <r>
    <x v="0"/>
    <x v="0"/>
    <s v="USD"/>
    <n v="1460581365"/>
    <n v="1458766965"/>
    <b v="0"/>
    <n v="57"/>
    <b v="1"/>
    <n v="1.2228571428571429"/>
    <n v="75.087719298245617"/>
    <x v="1"/>
    <x v="6"/>
  </r>
  <r>
    <x v="0"/>
    <x v="1"/>
    <s v="GBP"/>
    <n v="1476632178"/>
    <n v="1473953778"/>
    <b v="0"/>
    <n v="31"/>
    <b v="1"/>
    <n v="1.5942857142857143"/>
    <n v="18"/>
    <x v="1"/>
    <x v="6"/>
  </r>
  <r>
    <x v="0"/>
    <x v="0"/>
    <s v="USD"/>
    <n v="1444169825"/>
    <n v="1441577825"/>
    <b v="0"/>
    <n v="31"/>
    <b v="1"/>
    <n v="1.0007692307692309"/>
    <n v="209.83870967741936"/>
    <x v="1"/>
    <x v="6"/>
  </r>
  <r>
    <x v="0"/>
    <x v="0"/>
    <s v="USD"/>
    <n v="1445065210"/>
    <n v="1442473210"/>
    <b v="0"/>
    <n v="45"/>
    <b v="1"/>
    <n v="1.0984"/>
    <n v="61.022222222222226"/>
    <x v="1"/>
    <x v="6"/>
  </r>
  <r>
    <x v="0"/>
    <x v="0"/>
    <s v="USD"/>
    <n v="1478901600"/>
    <n v="1477077946"/>
    <b v="0"/>
    <n v="41"/>
    <b v="1"/>
    <n v="1.0004"/>
    <n v="61"/>
    <x v="1"/>
    <x v="6"/>
  </r>
  <r>
    <x v="0"/>
    <x v="0"/>
    <s v="USD"/>
    <n v="1453856400"/>
    <n v="1452664317"/>
    <b v="0"/>
    <n v="29"/>
    <b v="1"/>
    <n v="1.1605000000000001"/>
    <n v="80.034482758620683"/>
    <x v="1"/>
    <x v="6"/>
  </r>
  <r>
    <x v="0"/>
    <x v="1"/>
    <s v="GBP"/>
    <n v="1431115500"/>
    <n v="1428733511"/>
    <b v="0"/>
    <n v="58"/>
    <b v="1"/>
    <n v="2.1074999999999999"/>
    <n v="29.068965517241381"/>
    <x v="1"/>
    <x v="6"/>
  </r>
  <r>
    <x v="0"/>
    <x v="1"/>
    <s v="GBP"/>
    <n v="1462519041"/>
    <n v="1459927041"/>
    <b v="0"/>
    <n v="89"/>
    <b v="1"/>
    <n v="1.1000000000000001"/>
    <n v="49.438202247191015"/>
    <x v="1"/>
    <x v="6"/>
  </r>
  <r>
    <x v="0"/>
    <x v="0"/>
    <s v="USD"/>
    <n v="1407506040"/>
    <n v="1404680075"/>
    <b v="0"/>
    <n v="125"/>
    <b v="1"/>
    <n v="1.0008673425918038"/>
    <n v="93.977440000000001"/>
    <x v="1"/>
    <x v="6"/>
  </r>
  <r>
    <x v="0"/>
    <x v="0"/>
    <s v="USD"/>
    <n v="1465347424"/>
    <n v="1462755424"/>
    <b v="0"/>
    <n v="18"/>
    <b v="1"/>
    <n v="1.0619047619047619"/>
    <n v="61.944444444444443"/>
    <x v="1"/>
    <x v="6"/>
  </r>
  <r>
    <x v="0"/>
    <x v="5"/>
    <s v="CAD"/>
    <n v="1460341800"/>
    <n v="1456902893"/>
    <b v="0"/>
    <n v="32"/>
    <b v="1"/>
    <n v="1.256"/>
    <n v="78.5"/>
    <x v="1"/>
    <x v="6"/>
  </r>
  <r>
    <x v="0"/>
    <x v="1"/>
    <s v="GBP"/>
    <n v="1422712986"/>
    <n v="1418824986"/>
    <b v="0"/>
    <n v="16"/>
    <b v="1"/>
    <n v="1.08"/>
    <n v="33.75"/>
    <x v="1"/>
    <x v="6"/>
  </r>
  <r>
    <x v="0"/>
    <x v="0"/>
    <s v="USD"/>
    <n v="1466557557"/>
    <n v="1463965557"/>
    <b v="0"/>
    <n v="38"/>
    <b v="1"/>
    <n v="1.01"/>
    <n v="66.44736842105263"/>
    <x v="1"/>
    <x v="6"/>
  </r>
  <r>
    <x v="0"/>
    <x v="0"/>
    <s v="USD"/>
    <n v="1413431940"/>
    <n v="1412216665"/>
    <b v="0"/>
    <n v="15"/>
    <b v="1"/>
    <n v="1.0740000000000001"/>
    <n v="35.799999999999997"/>
    <x v="1"/>
    <x v="6"/>
  </r>
  <r>
    <x v="0"/>
    <x v="0"/>
    <s v="USD"/>
    <n v="1466567700"/>
    <n v="1464653696"/>
    <b v="0"/>
    <n v="23"/>
    <b v="1"/>
    <n v="1.0151515151515151"/>
    <n v="145.65217391304347"/>
    <x v="1"/>
    <x v="6"/>
  </r>
  <r>
    <x v="0"/>
    <x v="1"/>
    <s v="GBP"/>
    <n v="1474793208"/>
    <n v="1472201208"/>
    <b v="0"/>
    <n v="49"/>
    <b v="1"/>
    <n v="1.2589999999999999"/>
    <n v="25.693877551020407"/>
    <x v="1"/>
    <x v="6"/>
  </r>
  <r>
    <x v="0"/>
    <x v="17"/>
    <s v="EUR"/>
    <n v="1465135190"/>
    <n v="1463925590"/>
    <b v="0"/>
    <n v="10"/>
    <b v="1"/>
    <n v="1.0166666666666666"/>
    <n v="152.5"/>
    <x v="1"/>
    <x v="6"/>
  </r>
  <r>
    <x v="0"/>
    <x v="1"/>
    <s v="GBP"/>
    <n v="1428256277"/>
    <n v="1425235877"/>
    <b v="0"/>
    <n v="15"/>
    <b v="1"/>
    <n v="1.125"/>
    <n v="30"/>
    <x v="1"/>
    <x v="6"/>
  </r>
  <r>
    <x v="0"/>
    <x v="0"/>
    <s v="USD"/>
    <n v="1425830905"/>
    <n v="1423242505"/>
    <b v="0"/>
    <n v="57"/>
    <b v="1"/>
    <n v="1.0137499999999999"/>
    <n v="142.28070175438597"/>
    <x v="1"/>
    <x v="6"/>
  </r>
  <r>
    <x v="0"/>
    <x v="1"/>
    <s v="GBP"/>
    <n v="1462697966"/>
    <n v="1460105966"/>
    <b v="0"/>
    <n v="33"/>
    <b v="1"/>
    <n v="1.0125"/>
    <n v="24.545454545454547"/>
    <x v="1"/>
    <x v="6"/>
  </r>
  <r>
    <x v="0"/>
    <x v="0"/>
    <s v="USD"/>
    <n v="1404522000"/>
    <n v="1404308883"/>
    <b v="0"/>
    <n v="9"/>
    <b v="1"/>
    <n v="1.4638888888888888"/>
    <n v="292.77777777777777"/>
    <x v="1"/>
    <x v="6"/>
  </r>
  <r>
    <x v="0"/>
    <x v="1"/>
    <s v="GBP"/>
    <n v="1406502000"/>
    <n v="1405583108"/>
    <b v="0"/>
    <n v="26"/>
    <b v="1"/>
    <n v="1.1679999999999999"/>
    <n v="44.92307692307692"/>
    <x v="1"/>
    <x v="6"/>
  </r>
  <r>
    <x v="0"/>
    <x v="1"/>
    <s v="GBP"/>
    <n v="1427919468"/>
    <n v="1425331068"/>
    <b v="0"/>
    <n v="69"/>
    <b v="1"/>
    <n v="1.0626666666666666"/>
    <n v="23.10144927536232"/>
    <x v="1"/>
    <x v="6"/>
  </r>
  <r>
    <x v="0"/>
    <x v="0"/>
    <s v="USD"/>
    <n v="1444149886"/>
    <n v="1441125886"/>
    <b v="0"/>
    <n v="65"/>
    <b v="1"/>
    <n v="1.0451999999999999"/>
    <n v="80.400000000000006"/>
    <x v="1"/>
    <x v="6"/>
  </r>
  <r>
    <x v="0"/>
    <x v="0"/>
    <s v="USD"/>
    <n v="1405802330"/>
    <n v="1403210330"/>
    <b v="0"/>
    <n v="83"/>
    <b v="1"/>
    <n v="1"/>
    <n v="72.289156626506028"/>
    <x v="1"/>
    <x v="6"/>
  </r>
  <r>
    <x v="0"/>
    <x v="0"/>
    <s v="USD"/>
    <n v="1434384880"/>
    <n v="1432484080"/>
    <b v="0"/>
    <n v="111"/>
    <b v="1"/>
    <n v="1.0457142857142858"/>
    <n v="32.972972972972975"/>
    <x v="1"/>
    <x v="6"/>
  </r>
  <r>
    <x v="0"/>
    <x v="0"/>
    <s v="USD"/>
    <n v="1438259422"/>
    <n v="1435667422"/>
    <b v="0"/>
    <n v="46"/>
    <b v="1"/>
    <n v="1.3862051149573753"/>
    <n v="116.65217391304348"/>
    <x v="1"/>
    <x v="6"/>
  </r>
  <r>
    <x v="0"/>
    <x v="1"/>
    <s v="GBP"/>
    <n v="1407106800"/>
    <n v="1404749446"/>
    <b v="0"/>
    <n v="63"/>
    <b v="1"/>
    <n v="1.0032000000000001"/>
    <n v="79.61904761904762"/>
    <x v="1"/>
    <x v="6"/>
  </r>
  <r>
    <x v="0"/>
    <x v="1"/>
    <s v="GBP"/>
    <n v="1459845246"/>
    <n v="1457429646"/>
    <b v="0"/>
    <n v="9"/>
    <b v="1"/>
    <n v="1"/>
    <n v="27.777777777777779"/>
    <x v="1"/>
    <x v="6"/>
  </r>
  <r>
    <x v="0"/>
    <x v="1"/>
    <s v="GBP"/>
    <n v="1412974800"/>
    <n v="1411109167"/>
    <b v="0"/>
    <n v="34"/>
    <b v="1"/>
    <n v="1.1020000000000001"/>
    <n v="81.029411764705884"/>
    <x v="1"/>
    <x v="6"/>
  </r>
  <r>
    <x v="0"/>
    <x v="0"/>
    <s v="USD"/>
    <n v="1487944080"/>
    <n v="1486129680"/>
    <b v="0"/>
    <n v="112"/>
    <b v="1"/>
    <n v="1.0218"/>
    <n v="136.84821428571428"/>
    <x v="1"/>
    <x v="6"/>
  </r>
  <r>
    <x v="0"/>
    <x v="0"/>
    <s v="USD"/>
    <n v="1469721518"/>
    <n v="1467129518"/>
    <b v="0"/>
    <n v="47"/>
    <b v="1"/>
    <n v="1.0435000000000001"/>
    <n v="177.61702127659575"/>
    <x v="1"/>
    <x v="6"/>
  </r>
  <r>
    <x v="0"/>
    <x v="0"/>
    <s v="USD"/>
    <n v="1481066554"/>
    <n v="1478906554"/>
    <b v="0"/>
    <n v="38"/>
    <b v="1"/>
    <n v="1.3816666666666666"/>
    <n v="109.07894736842105"/>
    <x v="1"/>
    <x v="6"/>
  </r>
  <r>
    <x v="0"/>
    <x v="1"/>
    <s v="GBP"/>
    <n v="1465750800"/>
    <n v="1463771421"/>
    <b v="0"/>
    <n v="28"/>
    <b v="1"/>
    <n v="1"/>
    <n v="119.64285714285714"/>
    <x v="1"/>
    <x v="6"/>
  </r>
  <r>
    <x v="0"/>
    <x v="0"/>
    <s v="USD"/>
    <n v="1427864340"/>
    <n v="1425020810"/>
    <b v="0"/>
    <n v="78"/>
    <b v="1"/>
    <n v="1.0166666666666666"/>
    <n v="78.205128205128204"/>
    <x v="1"/>
    <x v="6"/>
  </r>
  <r>
    <x v="0"/>
    <x v="1"/>
    <s v="GBP"/>
    <n v="1460553480"/>
    <n v="1458770384"/>
    <b v="0"/>
    <n v="23"/>
    <b v="1"/>
    <n v="1.7142857142857142"/>
    <n v="52.173913043478258"/>
    <x v="1"/>
    <x v="6"/>
  </r>
  <r>
    <x v="0"/>
    <x v="0"/>
    <s v="USD"/>
    <n v="1409374093"/>
    <n v="1406782093"/>
    <b v="0"/>
    <n v="40"/>
    <b v="1"/>
    <n v="1.0144444444444445"/>
    <n v="114.125"/>
    <x v="1"/>
    <x v="6"/>
  </r>
  <r>
    <x v="0"/>
    <x v="0"/>
    <s v="USD"/>
    <n v="1429317420"/>
    <n v="1424226768"/>
    <b v="0"/>
    <n v="13"/>
    <b v="1"/>
    <n v="1.3"/>
    <n v="50"/>
    <x v="1"/>
    <x v="6"/>
  </r>
  <r>
    <x v="0"/>
    <x v="0"/>
    <s v="USD"/>
    <n v="1424910910"/>
    <n v="1424306110"/>
    <b v="0"/>
    <n v="18"/>
    <b v="1"/>
    <n v="1.1000000000000001"/>
    <n v="91.666666666666671"/>
    <x v="1"/>
    <x v="6"/>
  </r>
  <r>
    <x v="0"/>
    <x v="1"/>
    <s v="GBP"/>
    <n v="1462741200"/>
    <n v="1461503654"/>
    <b v="0"/>
    <n v="22"/>
    <b v="1"/>
    <n v="1.1944999999999999"/>
    <n v="108.59090909090909"/>
    <x v="1"/>
    <x v="6"/>
  </r>
  <r>
    <x v="0"/>
    <x v="0"/>
    <s v="USD"/>
    <n v="1461988740"/>
    <n v="1459949080"/>
    <b v="0"/>
    <n v="79"/>
    <b v="1"/>
    <n v="1.002909090909091"/>
    <n v="69.822784810126578"/>
    <x v="1"/>
    <x v="6"/>
  </r>
  <r>
    <x v="0"/>
    <x v="0"/>
    <s v="USD"/>
    <n v="1465837200"/>
    <n v="1463971172"/>
    <b v="0"/>
    <n v="14"/>
    <b v="1"/>
    <n v="1.534"/>
    <n v="109.57142857142857"/>
    <x v="1"/>
    <x v="6"/>
  </r>
  <r>
    <x v="0"/>
    <x v="19"/>
    <s v="EUR"/>
    <n v="1448838000"/>
    <n v="1445791811"/>
    <b v="0"/>
    <n v="51"/>
    <b v="1"/>
    <n v="1.0442857142857143"/>
    <n v="71.666666666666671"/>
    <x v="1"/>
    <x v="6"/>
  </r>
  <r>
    <x v="0"/>
    <x v="1"/>
    <s v="GBP"/>
    <n v="1406113200"/>
    <n v="1402910965"/>
    <b v="0"/>
    <n v="54"/>
    <b v="1"/>
    <n v="1.0109999999999999"/>
    <n v="93.611111111111114"/>
    <x v="1"/>
    <x v="6"/>
  </r>
  <r>
    <x v="0"/>
    <x v="1"/>
    <s v="GBP"/>
    <n v="1467414000"/>
    <n v="1462492178"/>
    <b v="0"/>
    <n v="70"/>
    <b v="1"/>
    <n v="1.0751999999999999"/>
    <n v="76.8"/>
    <x v="1"/>
    <x v="6"/>
  </r>
  <r>
    <x v="0"/>
    <x v="1"/>
    <s v="GBP"/>
    <n v="1462230000"/>
    <n v="1461061350"/>
    <b v="0"/>
    <n v="44"/>
    <b v="1"/>
    <n v="3.15"/>
    <n v="35.795454545454547"/>
    <x v="1"/>
    <x v="6"/>
  </r>
  <r>
    <x v="0"/>
    <x v="0"/>
    <s v="USD"/>
    <n v="1446091260"/>
    <n v="1443029206"/>
    <b v="0"/>
    <n v="55"/>
    <b v="1"/>
    <n v="1.0193333333333334"/>
    <n v="55.6"/>
    <x v="1"/>
    <x v="6"/>
  </r>
  <r>
    <x v="0"/>
    <x v="1"/>
    <s v="GBP"/>
    <n v="1462879020"/>
    <n v="1461941527"/>
    <b v="0"/>
    <n v="15"/>
    <b v="1"/>
    <n v="1.2628571428571429"/>
    <n v="147.33333333333334"/>
    <x v="1"/>
    <x v="6"/>
  </r>
  <r>
    <x v="0"/>
    <x v="1"/>
    <s v="GBP"/>
    <n v="1468611272"/>
    <n v="1466019272"/>
    <b v="0"/>
    <n v="27"/>
    <b v="1"/>
    <n v="1.014"/>
    <n v="56.333333333333336"/>
    <x v="1"/>
    <x v="6"/>
  </r>
  <r>
    <x v="0"/>
    <x v="1"/>
    <s v="GBP"/>
    <n v="1406887310"/>
    <n v="1404295310"/>
    <b v="0"/>
    <n v="21"/>
    <b v="1"/>
    <n v="1.01"/>
    <n v="96.19047619047619"/>
    <x v="1"/>
    <x v="6"/>
  </r>
  <r>
    <x v="0"/>
    <x v="0"/>
    <s v="USD"/>
    <n v="1416385679"/>
    <n v="1413790079"/>
    <b v="0"/>
    <n v="162"/>
    <b v="1"/>
    <n v="1.0299"/>
    <n v="63.574074074074076"/>
    <x v="1"/>
    <x v="6"/>
  </r>
  <r>
    <x v="0"/>
    <x v="0"/>
    <s v="USD"/>
    <n v="1487985734"/>
    <n v="1484097734"/>
    <b v="0"/>
    <n v="23"/>
    <b v="1"/>
    <n v="1.0625"/>
    <n v="184.78260869565219"/>
    <x v="1"/>
    <x v="6"/>
  </r>
  <r>
    <x v="0"/>
    <x v="20"/>
    <s v="SGD"/>
    <n v="1481731140"/>
    <n v="1479866343"/>
    <b v="0"/>
    <n v="72"/>
    <b v="1"/>
    <n v="1.0137777777777779"/>
    <n v="126.72222222222223"/>
    <x v="1"/>
    <x v="6"/>
  </r>
  <r>
    <x v="0"/>
    <x v="0"/>
    <s v="USD"/>
    <n v="1409587140"/>
    <n v="1408062990"/>
    <b v="0"/>
    <n v="68"/>
    <b v="1"/>
    <n v="1.1346000000000001"/>
    <n v="83.42647058823529"/>
    <x v="1"/>
    <x v="6"/>
  </r>
  <r>
    <x v="0"/>
    <x v="0"/>
    <s v="USD"/>
    <n v="1425704100"/>
    <n v="1424484717"/>
    <b v="0"/>
    <n v="20"/>
    <b v="1"/>
    <n v="2.1800000000000002"/>
    <n v="54.5"/>
    <x v="1"/>
    <x v="6"/>
  </r>
  <r>
    <x v="0"/>
    <x v="0"/>
    <s v="USD"/>
    <n v="1408464000"/>
    <n v="1406831445"/>
    <b v="0"/>
    <n v="26"/>
    <b v="1"/>
    <n v="1.0141935483870967"/>
    <n v="302.30769230769232"/>
    <x v="1"/>
    <x v="6"/>
  </r>
  <r>
    <x v="0"/>
    <x v="1"/>
    <s v="GBP"/>
    <n v="1458075600"/>
    <n v="1456183649"/>
    <b v="0"/>
    <n v="72"/>
    <b v="1"/>
    <n v="1.0593333333333332"/>
    <n v="44.138888888888886"/>
    <x v="1"/>
    <x v="6"/>
  </r>
  <r>
    <x v="0"/>
    <x v="0"/>
    <s v="USD"/>
    <n v="1449973592"/>
    <n v="1447381592"/>
    <b v="0"/>
    <n v="3"/>
    <b v="1"/>
    <n v="1.04"/>
    <n v="866.66666666666663"/>
    <x v="1"/>
    <x v="6"/>
  </r>
  <r>
    <x v="0"/>
    <x v="0"/>
    <s v="USD"/>
    <n v="1431481037"/>
    <n v="1428889037"/>
    <b v="0"/>
    <n v="18"/>
    <b v="1"/>
    <n v="2.21"/>
    <n v="61.388888888888886"/>
    <x v="1"/>
    <x v="6"/>
  </r>
  <r>
    <x v="0"/>
    <x v="1"/>
    <s v="GBP"/>
    <n v="1438467894"/>
    <n v="1436307894"/>
    <b v="0"/>
    <n v="30"/>
    <b v="1"/>
    <n v="1.1866666666666668"/>
    <n v="29.666666666666668"/>
    <x v="1"/>
    <x v="6"/>
  </r>
  <r>
    <x v="0"/>
    <x v="0"/>
    <s v="USD"/>
    <n v="1420088400"/>
    <n v="1416977259"/>
    <b v="0"/>
    <n v="23"/>
    <b v="1"/>
    <n v="1.046"/>
    <n v="45.478260869565219"/>
    <x v="1"/>
    <x v="6"/>
  </r>
  <r>
    <x v="0"/>
    <x v="17"/>
    <s v="EUR"/>
    <n v="1484441980"/>
    <n v="1479257980"/>
    <b v="0"/>
    <n v="54"/>
    <b v="1"/>
    <n v="1.0389999999999999"/>
    <n v="96.203703703703709"/>
    <x v="1"/>
    <x v="6"/>
  </r>
  <r>
    <x v="0"/>
    <x v="0"/>
    <s v="USD"/>
    <n v="1481961600"/>
    <n v="1479283285"/>
    <b v="0"/>
    <n v="26"/>
    <b v="1"/>
    <n v="1.1773333333333333"/>
    <n v="67.92307692307692"/>
    <x v="1"/>
    <x v="6"/>
  </r>
  <r>
    <x v="0"/>
    <x v="0"/>
    <s v="USD"/>
    <n v="1449089965"/>
    <n v="1446670765"/>
    <b v="0"/>
    <n v="9"/>
    <b v="1"/>
    <n v="1.385"/>
    <n v="30.777777777777779"/>
    <x v="1"/>
    <x v="6"/>
  </r>
  <r>
    <x v="0"/>
    <x v="0"/>
    <s v="USD"/>
    <n v="1408942740"/>
    <n v="1407157756"/>
    <b v="0"/>
    <n v="27"/>
    <b v="1"/>
    <n v="1.0349999999999999"/>
    <n v="38.333333333333336"/>
    <x v="1"/>
    <x v="6"/>
  </r>
  <r>
    <x v="0"/>
    <x v="1"/>
    <s v="GBP"/>
    <n v="1437235200"/>
    <n v="1435177840"/>
    <b v="0"/>
    <n v="30"/>
    <b v="1"/>
    <n v="1.0024999999999999"/>
    <n v="66.833333333333329"/>
    <x v="1"/>
    <x v="6"/>
  </r>
  <r>
    <x v="0"/>
    <x v="5"/>
    <s v="CAD"/>
    <n v="1446053616"/>
    <n v="1443461616"/>
    <b v="0"/>
    <n v="52"/>
    <b v="1"/>
    <n v="1.0657142857142856"/>
    <n v="71.730769230769226"/>
    <x v="1"/>
    <x v="6"/>
  </r>
  <r>
    <x v="0"/>
    <x v="1"/>
    <s v="GBP"/>
    <n v="1400423973"/>
    <n v="1399387173"/>
    <b v="0"/>
    <n v="17"/>
    <b v="1"/>
    <n v="1"/>
    <n v="176.47058823529412"/>
    <x v="1"/>
    <x v="6"/>
  </r>
  <r>
    <x v="0"/>
    <x v="0"/>
    <s v="USD"/>
    <n v="1429976994"/>
    <n v="1424796594"/>
    <b v="0"/>
    <n v="19"/>
    <b v="1"/>
    <n v="1.0001249999999999"/>
    <n v="421.10526315789474"/>
    <x v="1"/>
    <x v="6"/>
  </r>
  <r>
    <x v="0"/>
    <x v="1"/>
    <s v="GBP"/>
    <n v="1426870560"/>
    <n v="1424280899"/>
    <b v="0"/>
    <n v="77"/>
    <b v="1"/>
    <n v="1.0105"/>
    <n v="104.98701298701299"/>
    <x v="1"/>
    <x v="6"/>
  </r>
  <r>
    <x v="0"/>
    <x v="1"/>
    <s v="GBP"/>
    <n v="1409490480"/>
    <n v="1407400306"/>
    <b v="0"/>
    <n v="21"/>
    <b v="1"/>
    <n v="1.0763636363636364"/>
    <n v="28.19047619047619"/>
    <x v="1"/>
    <x v="6"/>
  </r>
  <r>
    <x v="0"/>
    <x v="1"/>
    <s v="GBP"/>
    <n v="1440630000"/>
    <n v="1439122800"/>
    <b v="0"/>
    <n v="38"/>
    <b v="1"/>
    <n v="1.0365"/>
    <n v="54.55263157894737"/>
    <x v="1"/>
    <x v="6"/>
  </r>
  <r>
    <x v="0"/>
    <x v="0"/>
    <s v="USD"/>
    <n v="1417305178"/>
    <n v="1414277578"/>
    <b v="0"/>
    <n v="28"/>
    <b v="1"/>
    <n v="1.0443333333333333"/>
    <n v="111.89285714285714"/>
    <x v="1"/>
    <x v="6"/>
  </r>
  <r>
    <x v="0"/>
    <x v="0"/>
    <s v="USD"/>
    <n v="1426044383"/>
    <n v="1423455983"/>
    <b v="0"/>
    <n v="48"/>
    <b v="1"/>
    <n v="1.0225"/>
    <n v="85.208333333333329"/>
    <x v="1"/>
    <x v="6"/>
  </r>
  <r>
    <x v="0"/>
    <x v="1"/>
    <s v="GBP"/>
    <n v="1470092340"/>
    <n v="1467973256"/>
    <b v="0"/>
    <n v="46"/>
    <b v="1"/>
    <n v="1.0074285714285713"/>
    <n v="76.652173913043484"/>
    <x v="1"/>
    <x v="6"/>
  </r>
  <r>
    <x v="0"/>
    <x v="0"/>
    <s v="USD"/>
    <n v="1466707620"/>
    <n v="1464979620"/>
    <b v="0"/>
    <n v="30"/>
    <b v="1"/>
    <n v="1.1171428571428572"/>
    <n v="65.166666666666671"/>
    <x v="1"/>
    <x v="6"/>
  </r>
  <r>
    <x v="0"/>
    <x v="0"/>
    <s v="USD"/>
    <n v="1448074800"/>
    <n v="1444874768"/>
    <b v="0"/>
    <n v="64"/>
    <b v="1"/>
    <n v="1.0001100000000001"/>
    <n v="93.760312499999998"/>
    <x v="1"/>
    <x v="6"/>
  </r>
  <r>
    <x v="0"/>
    <x v="0"/>
    <s v="USD"/>
    <n v="1418244552"/>
    <n v="1415652552"/>
    <b v="0"/>
    <n v="15"/>
    <b v="1"/>
    <n v="1"/>
    <n v="133.33333333333334"/>
    <x v="1"/>
    <x v="6"/>
  </r>
  <r>
    <x v="0"/>
    <x v="0"/>
    <s v="USD"/>
    <n v="1417620506"/>
    <n v="1415028506"/>
    <b v="0"/>
    <n v="41"/>
    <b v="1"/>
    <n v="1.05"/>
    <n v="51.219512195121951"/>
    <x v="1"/>
    <x v="6"/>
  </r>
  <r>
    <x v="0"/>
    <x v="0"/>
    <s v="USD"/>
    <n v="1418581088"/>
    <n v="1415125088"/>
    <b v="0"/>
    <n v="35"/>
    <b v="1"/>
    <n v="1.1686666666666667"/>
    <n v="100.17142857142858"/>
    <x v="1"/>
    <x v="6"/>
  </r>
  <r>
    <x v="0"/>
    <x v="1"/>
    <s v="GBP"/>
    <n v="1434625441"/>
    <n v="1432033441"/>
    <b v="0"/>
    <n v="45"/>
    <b v="1"/>
    <n v="1.038"/>
    <n v="34.6"/>
    <x v="1"/>
    <x v="6"/>
  </r>
  <r>
    <x v="0"/>
    <x v="0"/>
    <s v="USD"/>
    <n v="1464960682"/>
    <n v="1462368682"/>
    <b v="0"/>
    <n v="62"/>
    <b v="1"/>
    <n v="1.145"/>
    <n v="184.67741935483872"/>
    <x v="1"/>
    <x v="6"/>
  </r>
  <r>
    <x v="0"/>
    <x v="0"/>
    <s v="USD"/>
    <n v="1405017345"/>
    <n v="1403721345"/>
    <b v="0"/>
    <n v="22"/>
    <b v="1"/>
    <n v="1.024"/>
    <n v="69.818181818181813"/>
    <x v="1"/>
    <x v="6"/>
  </r>
  <r>
    <x v="0"/>
    <x v="0"/>
    <s v="USD"/>
    <n v="1407536880"/>
    <n v="1404997548"/>
    <b v="0"/>
    <n v="18"/>
    <b v="1"/>
    <n v="2.23"/>
    <n v="61.944444444444443"/>
    <x v="1"/>
    <x v="6"/>
  </r>
  <r>
    <x v="0"/>
    <x v="1"/>
    <s v="GBP"/>
    <n v="1462565855"/>
    <n v="1458245855"/>
    <b v="0"/>
    <n v="12"/>
    <b v="1"/>
    <n v="1"/>
    <n v="41.666666666666664"/>
    <x v="1"/>
    <x v="6"/>
  </r>
  <r>
    <x v="0"/>
    <x v="0"/>
    <s v="USD"/>
    <n v="1415234760"/>
    <n v="1413065230"/>
    <b v="0"/>
    <n v="44"/>
    <b v="1"/>
    <n v="1.0580000000000001"/>
    <n v="36.06818181818182"/>
    <x v="1"/>
    <x v="6"/>
  </r>
  <r>
    <x v="0"/>
    <x v="1"/>
    <s v="GBP"/>
    <n v="1406470645"/>
    <n v="1403878645"/>
    <b v="0"/>
    <n v="27"/>
    <b v="1"/>
    <n v="1.4236363636363636"/>
    <n v="29"/>
    <x v="1"/>
    <x v="6"/>
  </r>
  <r>
    <x v="0"/>
    <x v="1"/>
    <s v="GBP"/>
    <n v="1433009400"/>
    <n v="1431795944"/>
    <b v="0"/>
    <n v="38"/>
    <b v="1"/>
    <n v="1.84"/>
    <n v="24.210526315789473"/>
    <x v="1"/>
    <x v="6"/>
  </r>
  <r>
    <x v="0"/>
    <x v="0"/>
    <s v="USD"/>
    <n v="1401595140"/>
    <n v="1399286589"/>
    <b v="0"/>
    <n v="28"/>
    <b v="1"/>
    <n v="1.0433333333333332"/>
    <n v="55.892857142857146"/>
    <x v="1"/>
    <x v="6"/>
  </r>
  <r>
    <x v="0"/>
    <x v="1"/>
    <s v="GBP"/>
    <n v="1455832800"/>
    <n v="1452338929"/>
    <b v="0"/>
    <n v="24"/>
    <b v="1"/>
    <n v="1.1200000000000001"/>
    <n v="11.666666666666666"/>
    <x v="1"/>
    <x v="6"/>
  </r>
  <r>
    <x v="0"/>
    <x v="0"/>
    <s v="USD"/>
    <n v="1416589200"/>
    <n v="1414605776"/>
    <b v="0"/>
    <n v="65"/>
    <b v="1"/>
    <n v="1.1107499999999999"/>
    <n v="68.353846153846149"/>
    <x v="1"/>
    <x v="6"/>
  </r>
  <r>
    <x v="0"/>
    <x v="1"/>
    <s v="GBP"/>
    <n v="1424556325"/>
    <n v="1421964325"/>
    <b v="0"/>
    <n v="46"/>
    <b v="1"/>
    <n v="1.0375000000000001"/>
    <n v="27.065217391304348"/>
    <x v="1"/>
    <x v="6"/>
  </r>
  <r>
    <x v="0"/>
    <x v="0"/>
    <s v="USD"/>
    <n v="1409266414"/>
    <n v="1405378414"/>
    <b v="0"/>
    <n v="85"/>
    <b v="1"/>
    <n v="1.0041"/>
    <n v="118.12941176470588"/>
    <x v="1"/>
    <x v="6"/>
  </r>
  <r>
    <x v="0"/>
    <x v="1"/>
    <s v="GBP"/>
    <n v="1438968146"/>
    <n v="1436376146"/>
    <b v="0"/>
    <n v="66"/>
    <b v="1"/>
    <n v="1.0186206896551724"/>
    <n v="44.757575757575758"/>
    <x v="1"/>
    <x v="6"/>
  </r>
  <r>
    <x v="0"/>
    <x v="0"/>
    <s v="USD"/>
    <n v="1447295460"/>
    <n v="1444747843"/>
    <b v="0"/>
    <n v="165"/>
    <b v="1"/>
    <n v="1.0976666666666666"/>
    <n v="99.787878787878782"/>
    <x v="1"/>
    <x v="6"/>
  </r>
  <r>
    <x v="0"/>
    <x v="1"/>
    <s v="GBP"/>
    <n v="1435230324"/>
    <n v="1432638324"/>
    <b v="0"/>
    <n v="17"/>
    <b v="1"/>
    <n v="1"/>
    <n v="117.64705882352941"/>
    <x v="1"/>
    <x v="6"/>
  </r>
  <r>
    <x v="0"/>
    <x v="0"/>
    <s v="USD"/>
    <n v="1434542702"/>
    <n v="1432814702"/>
    <b v="0"/>
    <n v="3"/>
    <b v="1"/>
    <n v="1.22"/>
    <n v="203.33333333333334"/>
    <x v="1"/>
    <x v="6"/>
  </r>
  <r>
    <x v="0"/>
    <x v="1"/>
    <s v="GBP"/>
    <n v="1456876740"/>
    <n v="1455063886"/>
    <b v="0"/>
    <n v="17"/>
    <b v="1"/>
    <n v="1.3757142857142857"/>
    <n v="28.323529411764707"/>
    <x v="1"/>
    <x v="6"/>
  </r>
  <r>
    <x v="0"/>
    <x v="0"/>
    <s v="USD"/>
    <n v="1405511376"/>
    <n v="1401623376"/>
    <b v="0"/>
    <n v="91"/>
    <b v="1"/>
    <n v="1.0031000000000001"/>
    <n v="110.23076923076923"/>
    <x v="1"/>
    <x v="6"/>
  </r>
  <r>
    <x v="0"/>
    <x v="1"/>
    <s v="GBP"/>
    <n v="1404641289"/>
    <n v="1402049289"/>
    <b v="0"/>
    <n v="67"/>
    <b v="1"/>
    <n v="1.071"/>
    <n v="31.970149253731343"/>
    <x v="1"/>
    <x v="6"/>
  </r>
  <r>
    <x v="0"/>
    <x v="0"/>
    <s v="USD"/>
    <n v="1405727304"/>
    <n v="1403135304"/>
    <b v="0"/>
    <n v="18"/>
    <b v="1"/>
    <n v="2.11"/>
    <n v="58.611111111111114"/>
    <x v="1"/>
    <x v="6"/>
  </r>
  <r>
    <x v="0"/>
    <x v="1"/>
    <s v="GBP"/>
    <n v="1469998680"/>
    <n v="1466710358"/>
    <b v="0"/>
    <n v="21"/>
    <b v="1"/>
    <n v="1.236"/>
    <n v="29.428571428571427"/>
    <x v="1"/>
    <x v="6"/>
  </r>
  <r>
    <x v="0"/>
    <x v="0"/>
    <s v="USD"/>
    <n v="1465196400"/>
    <n v="1462841990"/>
    <b v="0"/>
    <n v="40"/>
    <b v="1"/>
    <n v="1.085"/>
    <n v="81.375"/>
    <x v="1"/>
    <x v="6"/>
  </r>
  <r>
    <x v="0"/>
    <x v="0"/>
    <s v="USD"/>
    <n v="1444264372"/>
    <n v="1442536372"/>
    <b v="0"/>
    <n v="78"/>
    <b v="1"/>
    <n v="1.0356666666666667"/>
    <n v="199.16666666666666"/>
    <x v="1"/>
    <x v="6"/>
  </r>
  <r>
    <x v="0"/>
    <x v="1"/>
    <s v="GBP"/>
    <n v="1411858862"/>
    <n v="1409266862"/>
    <b v="0"/>
    <n v="26"/>
    <b v="1"/>
    <n v="1"/>
    <n v="115.38461538461539"/>
    <x v="1"/>
    <x v="6"/>
  </r>
  <r>
    <x v="0"/>
    <x v="0"/>
    <s v="USD"/>
    <n v="1425099540"/>
    <n v="1424280938"/>
    <b v="0"/>
    <n v="14"/>
    <b v="1"/>
    <n v="1.3"/>
    <n v="46.428571428571431"/>
    <x v="1"/>
    <x v="6"/>
  </r>
  <r>
    <x v="0"/>
    <x v="0"/>
    <s v="USD"/>
    <n v="1480579140"/>
    <n v="1478030325"/>
    <b v="0"/>
    <n v="44"/>
    <b v="1"/>
    <n v="1.0349999999999999"/>
    <n v="70.568181818181813"/>
    <x v="1"/>
    <x v="6"/>
  </r>
  <r>
    <x v="0"/>
    <x v="0"/>
    <s v="USD"/>
    <n v="1460935800"/>
    <n v="1459999656"/>
    <b v="0"/>
    <n v="9"/>
    <b v="1"/>
    <n v="1"/>
    <n v="22.222222222222221"/>
    <x v="1"/>
    <x v="6"/>
  </r>
  <r>
    <x v="0"/>
    <x v="1"/>
    <s v="GBP"/>
    <n v="1429813800"/>
    <n v="1427363645"/>
    <b v="0"/>
    <n v="30"/>
    <b v="1"/>
    <n v="1.196"/>
    <n v="159.46666666666667"/>
    <x v="1"/>
    <x v="6"/>
  </r>
  <r>
    <x v="0"/>
    <x v="0"/>
    <s v="USD"/>
    <n v="1414284180"/>
    <n v="1410558948"/>
    <b v="0"/>
    <n v="45"/>
    <b v="1"/>
    <n v="1.0000058823529412"/>
    <n v="37.777999999999999"/>
    <x v="1"/>
    <x v="6"/>
  </r>
  <r>
    <x v="0"/>
    <x v="0"/>
    <s v="USD"/>
    <n v="1400875307"/>
    <n v="1398283307"/>
    <b v="0"/>
    <n v="56"/>
    <b v="1"/>
    <n v="1.00875"/>
    <n v="72.053571428571431"/>
    <x v="1"/>
    <x v="6"/>
  </r>
  <r>
    <x v="0"/>
    <x v="17"/>
    <s v="EUR"/>
    <n v="1459978200"/>
    <n v="1458416585"/>
    <b v="0"/>
    <n v="46"/>
    <b v="1"/>
    <n v="1.0654545454545454"/>
    <n v="63.695652173913047"/>
    <x v="1"/>
    <x v="6"/>
  </r>
  <r>
    <x v="0"/>
    <x v="1"/>
    <s v="GBP"/>
    <n v="1455408000"/>
    <n v="1454638202"/>
    <b v="0"/>
    <n v="34"/>
    <b v="1"/>
    <n v="1.38"/>
    <n v="28.411764705882351"/>
    <x v="1"/>
    <x v="6"/>
  </r>
  <r>
    <x v="0"/>
    <x v="0"/>
    <s v="USD"/>
    <n v="1425495563"/>
    <n v="1422903563"/>
    <b v="0"/>
    <n v="98"/>
    <b v="1"/>
    <n v="1.0115000000000001"/>
    <n v="103.21428571428571"/>
    <x v="1"/>
    <x v="6"/>
  </r>
  <r>
    <x v="0"/>
    <x v="1"/>
    <s v="GBP"/>
    <n v="1450051200"/>
    <n v="1447594176"/>
    <b v="0"/>
    <n v="46"/>
    <b v="1"/>
    <n v="1.091"/>
    <n v="71.152173913043484"/>
    <x v="1"/>
    <x v="6"/>
  </r>
  <r>
    <x v="0"/>
    <x v="0"/>
    <s v="USD"/>
    <n v="1429912341"/>
    <n v="1427320341"/>
    <b v="0"/>
    <n v="10"/>
    <b v="1"/>
    <n v="1.4"/>
    <n v="35"/>
    <x v="1"/>
    <x v="6"/>
  </r>
  <r>
    <x v="0"/>
    <x v="0"/>
    <s v="USD"/>
    <n v="1423119540"/>
    <n v="1421252084"/>
    <b v="0"/>
    <n v="76"/>
    <b v="1"/>
    <n v="1.0358333333333334"/>
    <n v="81.776315789473685"/>
    <x v="1"/>
    <x v="6"/>
  </r>
  <r>
    <x v="0"/>
    <x v="0"/>
    <s v="USD"/>
    <n v="1412434136"/>
    <n v="1409669336"/>
    <b v="0"/>
    <n v="104"/>
    <b v="1"/>
    <n v="1.0297033333333332"/>
    <n v="297.02980769230766"/>
    <x v="1"/>
    <x v="6"/>
  </r>
  <r>
    <x v="0"/>
    <x v="0"/>
    <s v="USD"/>
    <n v="1411264800"/>
    <n v="1409620903"/>
    <b v="0"/>
    <n v="87"/>
    <b v="1"/>
    <n v="1.0813333333333333"/>
    <n v="46.609195402298852"/>
    <x v="1"/>
    <x v="6"/>
  </r>
  <r>
    <x v="0"/>
    <x v="1"/>
    <s v="GBP"/>
    <n v="1404314952"/>
    <n v="1401722952"/>
    <b v="0"/>
    <n v="29"/>
    <b v="1"/>
    <n v="1"/>
    <n v="51.724137931034484"/>
    <x v="1"/>
    <x v="6"/>
  </r>
  <r>
    <x v="0"/>
    <x v="1"/>
    <s v="GBP"/>
    <n v="1425142800"/>
    <n v="1422983847"/>
    <b v="0"/>
    <n v="51"/>
    <b v="1"/>
    <n v="1.0275000000000001"/>
    <n v="40.294117647058826"/>
    <x v="1"/>
    <x v="6"/>
  </r>
  <r>
    <x v="0"/>
    <x v="1"/>
    <s v="GBP"/>
    <n v="1478046661"/>
    <n v="1476837061"/>
    <b v="0"/>
    <n v="12"/>
    <b v="1"/>
    <n v="1.3"/>
    <n v="16.25"/>
    <x v="1"/>
    <x v="6"/>
  </r>
  <r>
    <x v="0"/>
    <x v="1"/>
    <s v="GBP"/>
    <n v="1406760101"/>
    <n v="1404168101"/>
    <b v="0"/>
    <n v="72"/>
    <b v="1"/>
    <n v="1.0854949999999999"/>
    <n v="30.152638888888887"/>
    <x v="1"/>
    <x v="6"/>
  </r>
  <r>
    <x v="0"/>
    <x v="0"/>
    <s v="USD"/>
    <n v="1408383153"/>
    <n v="1405791153"/>
    <b v="0"/>
    <n v="21"/>
    <b v="1"/>
    <n v="1"/>
    <n v="95.238095238095241"/>
    <x v="1"/>
    <x v="6"/>
  </r>
  <r>
    <x v="0"/>
    <x v="0"/>
    <s v="USD"/>
    <n v="1454709600"/>
    <n v="1452520614"/>
    <b v="0"/>
    <n v="42"/>
    <b v="1"/>
    <n v="1.0965"/>
    <n v="52.214285714285715"/>
    <x v="1"/>
    <x v="6"/>
  </r>
  <r>
    <x v="0"/>
    <x v="0"/>
    <s v="USD"/>
    <n v="1402974000"/>
    <n v="1400290255"/>
    <b v="0"/>
    <n v="71"/>
    <b v="1"/>
    <n v="1.0026315789473683"/>
    <n v="134.1549295774648"/>
    <x v="1"/>
    <x v="6"/>
  </r>
  <r>
    <x v="0"/>
    <x v="0"/>
    <s v="USD"/>
    <n v="1404983269"/>
    <n v="1402391269"/>
    <b v="0"/>
    <n v="168"/>
    <b v="1"/>
    <n v="1.0555000000000001"/>
    <n v="62.827380952380949"/>
    <x v="1"/>
    <x v="6"/>
  </r>
  <r>
    <x v="0"/>
    <x v="0"/>
    <s v="USD"/>
    <n v="1470538800"/>
    <n v="1469112493"/>
    <b v="0"/>
    <n v="19"/>
    <b v="1"/>
    <n v="1.1200000000000001"/>
    <n v="58.94736842105263"/>
    <x v="1"/>
    <x v="6"/>
  </r>
  <r>
    <x v="0"/>
    <x v="0"/>
    <s v="USD"/>
    <n v="1408638480"/>
    <n v="1406811593"/>
    <b v="0"/>
    <n v="37"/>
    <b v="1"/>
    <n v="1.0589999999999999"/>
    <n v="143.1081081081081"/>
    <x v="1"/>
    <x v="6"/>
  </r>
  <r>
    <x v="0"/>
    <x v="0"/>
    <s v="USD"/>
    <n v="1440003820"/>
    <n v="1437411820"/>
    <b v="0"/>
    <n v="36"/>
    <b v="1"/>
    <n v="1.01"/>
    <n v="84.166666666666671"/>
    <x v="1"/>
    <x v="6"/>
  </r>
  <r>
    <x v="0"/>
    <x v="1"/>
    <s v="GBP"/>
    <n v="1430600400"/>
    <n v="1428358567"/>
    <b v="0"/>
    <n v="14"/>
    <b v="1"/>
    <n v="1.042"/>
    <n v="186.07142857142858"/>
    <x v="1"/>
    <x v="6"/>
  </r>
  <r>
    <x v="0"/>
    <x v="0"/>
    <s v="USD"/>
    <n v="1453179540"/>
    <n v="1452030730"/>
    <b v="0"/>
    <n v="18"/>
    <b v="1"/>
    <n v="1.3467833333333334"/>
    <n v="89.785555555555561"/>
    <x v="1"/>
    <x v="6"/>
  </r>
  <r>
    <x v="0"/>
    <x v="0"/>
    <s v="USD"/>
    <n v="1405095300"/>
    <n v="1403146628"/>
    <b v="0"/>
    <n v="82"/>
    <b v="1"/>
    <n v="1.052184"/>
    <n v="64.157560975609755"/>
    <x v="1"/>
    <x v="6"/>
  </r>
  <r>
    <x v="0"/>
    <x v="0"/>
    <s v="USD"/>
    <n v="1447445820"/>
    <n v="1445077121"/>
    <b v="0"/>
    <n v="43"/>
    <b v="1"/>
    <n v="1.026"/>
    <n v="59.651162790697676"/>
    <x v="1"/>
    <x v="6"/>
  </r>
  <r>
    <x v="0"/>
    <x v="0"/>
    <s v="USD"/>
    <n v="1433016672"/>
    <n v="1430424672"/>
    <b v="0"/>
    <n v="8"/>
    <b v="1"/>
    <n v="1"/>
    <n v="31.25"/>
    <x v="1"/>
    <x v="6"/>
  </r>
  <r>
    <x v="0"/>
    <x v="0"/>
    <s v="USD"/>
    <n v="1410266146"/>
    <n v="1407674146"/>
    <b v="0"/>
    <n v="45"/>
    <b v="1"/>
    <n v="1.855"/>
    <n v="41.222222222222221"/>
    <x v="1"/>
    <x v="6"/>
  </r>
  <r>
    <x v="0"/>
    <x v="2"/>
    <s v="AUD"/>
    <n v="1465394340"/>
    <n v="1464677986"/>
    <b v="0"/>
    <n v="20"/>
    <b v="1"/>
    <n v="2.89"/>
    <n v="43.35"/>
    <x v="1"/>
    <x v="6"/>
  </r>
  <r>
    <x v="0"/>
    <x v="1"/>
    <s v="GBP"/>
    <n v="1445604236"/>
    <n v="1443185036"/>
    <b v="0"/>
    <n v="31"/>
    <b v="1"/>
    <n v="1"/>
    <n v="64.516129032258064"/>
    <x v="1"/>
    <x v="6"/>
  </r>
  <r>
    <x v="0"/>
    <x v="1"/>
    <s v="GBP"/>
    <n v="1423138800"/>
    <n v="1421092725"/>
    <b v="0"/>
    <n v="25"/>
    <b v="1"/>
    <n v="1.0820000000000001"/>
    <n v="43.28"/>
    <x v="1"/>
    <x v="6"/>
  </r>
  <r>
    <x v="0"/>
    <x v="0"/>
    <s v="USD"/>
    <n v="1458332412"/>
    <n v="1454448012"/>
    <b v="0"/>
    <n v="14"/>
    <b v="1"/>
    <n v="1.0780000000000001"/>
    <n v="77"/>
    <x v="1"/>
    <x v="6"/>
  </r>
  <r>
    <x v="0"/>
    <x v="0"/>
    <s v="USD"/>
    <n v="1418784689"/>
    <n v="1416192689"/>
    <b v="0"/>
    <n v="45"/>
    <b v="1"/>
    <n v="1.0976190476190477"/>
    <n v="51.222222222222221"/>
    <x v="1"/>
    <x v="6"/>
  </r>
  <r>
    <x v="0"/>
    <x v="0"/>
    <s v="USD"/>
    <n v="1468036800"/>
    <n v="1465607738"/>
    <b v="0"/>
    <n v="20"/>
    <b v="1"/>
    <n v="1.70625"/>
    <n v="68.25"/>
    <x v="1"/>
    <x v="6"/>
  </r>
  <r>
    <x v="0"/>
    <x v="1"/>
    <s v="GBP"/>
    <n v="1427990071"/>
    <n v="1422809671"/>
    <b v="0"/>
    <n v="39"/>
    <b v="1"/>
    <n v="1.52"/>
    <n v="19.487179487179485"/>
    <x v="1"/>
    <x v="6"/>
  </r>
  <r>
    <x v="0"/>
    <x v="0"/>
    <s v="USD"/>
    <n v="1429636927"/>
    <n v="1427304127"/>
    <b v="0"/>
    <n v="16"/>
    <b v="1"/>
    <n v="1.0123076923076924"/>
    <n v="41.125"/>
    <x v="1"/>
    <x v="6"/>
  </r>
  <r>
    <x v="0"/>
    <x v="0"/>
    <s v="USD"/>
    <n v="1406087940"/>
    <n v="1404141626"/>
    <b v="0"/>
    <n v="37"/>
    <b v="1"/>
    <n v="1.532"/>
    <n v="41.405405405405403"/>
    <x v="1"/>
    <x v="6"/>
  </r>
  <r>
    <x v="0"/>
    <x v="1"/>
    <s v="GBP"/>
    <n v="1471130956"/>
    <n v="1465946956"/>
    <b v="0"/>
    <n v="14"/>
    <b v="1"/>
    <n v="1.2833333333333334"/>
    <n v="27.5"/>
    <x v="1"/>
    <x v="6"/>
  </r>
  <r>
    <x v="0"/>
    <x v="1"/>
    <s v="GBP"/>
    <n v="1406825159"/>
    <n v="1404233159"/>
    <b v="0"/>
    <n v="21"/>
    <b v="1"/>
    <n v="1.0071428571428571"/>
    <n v="33.571428571428569"/>
    <x v="1"/>
    <x v="6"/>
  </r>
  <r>
    <x v="0"/>
    <x v="0"/>
    <s v="USD"/>
    <n v="1476381627"/>
    <n v="1473789627"/>
    <b v="0"/>
    <n v="69"/>
    <b v="1"/>
    <n v="1.0065"/>
    <n v="145.86956521739131"/>
    <x v="1"/>
    <x v="6"/>
  </r>
  <r>
    <x v="0"/>
    <x v="0"/>
    <s v="USD"/>
    <n v="1406876340"/>
    <n v="1404190567"/>
    <b v="0"/>
    <n v="16"/>
    <b v="1"/>
    <n v="1.913"/>
    <n v="358.6875"/>
    <x v="1"/>
    <x v="6"/>
  </r>
  <r>
    <x v="0"/>
    <x v="0"/>
    <s v="USD"/>
    <n v="1423720740"/>
    <n v="1421081857"/>
    <b v="0"/>
    <n v="55"/>
    <b v="1"/>
    <n v="1.4019999999999999"/>
    <n v="50.981818181818184"/>
    <x v="1"/>
    <x v="6"/>
  </r>
  <r>
    <x v="0"/>
    <x v="0"/>
    <s v="USD"/>
    <n v="1422937620"/>
    <n v="1420606303"/>
    <b v="0"/>
    <n v="27"/>
    <b v="1"/>
    <n v="1.2433537832310839"/>
    <n v="45.037037037037038"/>
    <x v="1"/>
    <x v="6"/>
  </r>
  <r>
    <x v="0"/>
    <x v="1"/>
    <s v="GBP"/>
    <n v="1463743860"/>
    <n v="1461151860"/>
    <b v="0"/>
    <n v="36"/>
    <b v="1"/>
    <n v="1.262"/>
    <n v="17.527777777777779"/>
    <x v="1"/>
    <x v="6"/>
  </r>
  <r>
    <x v="0"/>
    <x v="1"/>
    <s v="GBP"/>
    <n v="1408106352"/>
    <n v="1406896752"/>
    <b v="0"/>
    <n v="19"/>
    <b v="1"/>
    <n v="1.9"/>
    <n v="50"/>
    <x v="1"/>
    <x v="6"/>
  </r>
  <r>
    <x v="0"/>
    <x v="0"/>
    <s v="USD"/>
    <n v="1477710000"/>
    <n v="1475248279"/>
    <b v="0"/>
    <n v="12"/>
    <b v="1"/>
    <n v="1.39"/>
    <n v="57.916666666666664"/>
    <x v="1"/>
    <x v="6"/>
  </r>
  <r>
    <x v="0"/>
    <x v="0"/>
    <s v="USD"/>
    <n v="1436551200"/>
    <n v="1435181628"/>
    <b v="0"/>
    <n v="17"/>
    <b v="1"/>
    <n v="2.02"/>
    <n v="29.705882352941178"/>
    <x v="1"/>
    <x v="6"/>
  </r>
  <r>
    <x v="0"/>
    <x v="5"/>
    <s v="CAD"/>
    <n v="1476158340"/>
    <n v="1472594585"/>
    <b v="0"/>
    <n v="114"/>
    <b v="1"/>
    <n v="1.0338000000000001"/>
    <n v="90.684210526315795"/>
    <x v="1"/>
    <x v="6"/>
  </r>
  <r>
    <x v="0"/>
    <x v="0"/>
    <s v="USD"/>
    <n v="1471921637"/>
    <n v="1469329637"/>
    <b v="0"/>
    <n v="93"/>
    <b v="1"/>
    <n v="1.023236"/>
    <n v="55.012688172043013"/>
    <x v="1"/>
    <x v="6"/>
  </r>
  <r>
    <x v="0"/>
    <x v="1"/>
    <s v="GBP"/>
    <n v="1439136000"/>
    <n v="1436972472"/>
    <b v="0"/>
    <n v="36"/>
    <b v="1"/>
    <n v="1.03"/>
    <n v="57.222222222222221"/>
    <x v="1"/>
    <x v="6"/>
  </r>
  <r>
    <x v="0"/>
    <x v="0"/>
    <s v="USD"/>
    <n v="1461108450"/>
    <n v="1455928050"/>
    <b v="0"/>
    <n v="61"/>
    <b v="1"/>
    <n v="1.2714285714285714"/>
    <n v="72.950819672131146"/>
    <x v="1"/>
    <x v="6"/>
  </r>
  <r>
    <x v="0"/>
    <x v="0"/>
    <s v="USD"/>
    <n v="1426864032"/>
    <n v="1424275632"/>
    <b v="0"/>
    <n v="47"/>
    <b v="1"/>
    <n v="1.01"/>
    <n v="64.468085106382972"/>
    <x v="1"/>
    <x v="6"/>
  </r>
  <r>
    <x v="0"/>
    <x v="0"/>
    <s v="USD"/>
    <n v="1474426800"/>
    <n v="1471976529"/>
    <b v="0"/>
    <n v="17"/>
    <b v="1"/>
    <n v="1.2178"/>
    <n v="716.35294117647061"/>
    <x v="1"/>
    <x v="6"/>
  </r>
  <r>
    <x v="0"/>
    <x v="0"/>
    <s v="USD"/>
    <n v="1461857045"/>
    <n v="1459265045"/>
    <b v="0"/>
    <n v="63"/>
    <b v="1"/>
    <n v="1.1339285714285714"/>
    <n v="50.396825396825399"/>
    <x v="1"/>
    <x v="6"/>
  </r>
  <r>
    <x v="0"/>
    <x v="0"/>
    <s v="USD"/>
    <n v="1468618680"/>
    <n v="1465345902"/>
    <b v="0"/>
    <n v="9"/>
    <b v="1"/>
    <n v="1.5"/>
    <n v="41.666666666666664"/>
    <x v="1"/>
    <x v="6"/>
  </r>
  <r>
    <x v="0"/>
    <x v="1"/>
    <s v="GBP"/>
    <n v="1409515200"/>
    <n v="1405971690"/>
    <b v="0"/>
    <n v="30"/>
    <b v="1"/>
    <n v="2.1459999999999999"/>
    <n v="35.766666666666666"/>
    <x v="1"/>
    <x v="6"/>
  </r>
  <r>
    <x v="0"/>
    <x v="0"/>
    <s v="USD"/>
    <n v="1415253540"/>
    <n v="1413432331"/>
    <b v="0"/>
    <n v="23"/>
    <b v="1"/>
    <n v="1.0205"/>
    <n v="88.739130434782609"/>
    <x v="1"/>
    <x v="6"/>
  </r>
  <r>
    <x v="0"/>
    <x v="0"/>
    <s v="USD"/>
    <n v="1426883220"/>
    <n v="1425067296"/>
    <b v="0"/>
    <n v="33"/>
    <b v="1"/>
    <n v="1"/>
    <n v="148.4848484848485"/>
    <x v="1"/>
    <x v="6"/>
  </r>
  <r>
    <x v="0"/>
    <x v="1"/>
    <s v="GBP"/>
    <n v="1469016131"/>
    <n v="1466424131"/>
    <b v="0"/>
    <n v="39"/>
    <b v="1"/>
    <n v="1.01"/>
    <n v="51.794871794871796"/>
    <x v="1"/>
    <x v="6"/>
  </r>
  <r>
    <x v="0"/>
    <x v="1"/>
    <s v="GBP"/>
    <n v="1414972800"/>
    <n v="1412629704"/>
    <b v="0"/>
    <n v="17"/>
    <b v="1"/>
    <n v="1.1333333333333333"/>
    <n v="20"/>
    <x v="1"/>
    <x v="6"/>
  </r>
  <r>
    <x v="0"/>
    <x v="0"/>
    <s v="USD"/>
    <n v="1414378800"/>
    <n v="1412836990"/>
    <b v="0"/>
    <n v="6"/>
    <b v="1"/>
    <n v="1.04"/>
    <n v="52"/>
    <x v="1"/>
    <x v="6"/>
  </r>
  <r>
    <x v="0"/>
    <x v="0"/>
    <s v="USD"/>
    <n v="1431831600"/>
    <n v="1430761243"/>
    <b v="0"/>
    <n v="39"/>
    <b v="1"/>
    <n v="1.1533333333333333"/>
    <n v="53.230769230769234"/>
    <x v="1"/>
    <x v="6"/>
  </r>
  <r>
    <x v="0"/>
    <x v="0"/>
    <s v="USD"/>
    <n v="1426539600"/>
    <n v="1424296822"/>
    <b v="0"/>
    <n v="57"/>
    <b v="1"/>
    <n v="1.1285000000000001"/>
    <n v="39.596491228070178"/>
    <x v="1"/>
    <x v="6"/>
  </r>
  <r>
    <x v="0"/>
    <x v="1"/>
    <s v="GBP"/>
    <n v="1403382680"/>
    <n v="1400790680"/>
    <b v="0"/>
    <n v="56"/>
    <b v="1"/>
    <n v="1.2786666666666666"/>
    <n v="34.25"/>
    <x v="1"/>
    <x v="6"/>
  </r>
  <r>
    <x v="0"/>
    <x v="0"/>
    <s v="USD"/>
    <n v="1436562000"/>
    <n v="1434440227"/>
    <b v="0"/>
    <n v="13"/>
    <b v="1"/>
    <n v="1.4266666666666667"/>
    <n v="164.61538461538461"/>
    <x v="1"/>
    <x v="6"/>
  </r>
  <r>
    <x v="0"/>
    <x v="2"/>
    <s v="AUD"/>
    <n v="1420178188"/>
    <n v="1418709388"/>
    <b v="0"/>
    <n v="95"/>
    <b v="1"/>
    <n v="1.1879999999999999"/>
    <n v="125.05263157894737"/>
    <x v="1"/>
    <x v="6"/>
  </r>
  <r>
    <x v="0"/>
    <x v="1"/>
    <s v="GBP"/>
    <n v="1404671466"/>
    <n v="1402079466"/>
    <b v="0"/>
    <n v="80"/>
    <b v="1"/>
    <n v="1.3833333333333333"/>
    <n v="51.875"/>
    <x v="1"/>
    <x v="6"/>
  </r>
  <r>
    <x v="0"/>
    <x v="0"/>
    <s v="USD"/>
    <n v="1404403381"/>
    <n v="1401811381"/>
    <b v="0"/>
    <n v="133"/>
    <b v="1"/>
    <n v="1.599402985074627"/>
    <n v="40.285714285714285"/>
    <x v="1"/>
    <x v="6"/>
  </r>
  <r>
    <x v="0"/>
    <x v="0"/>
    <s v="USD"/>
    <n v="1466014499"/>
    <n v="1463422499"/>
    <b v="0"/>
    <n v="44"/>
    <b v="1"/>
    <n v="1.1424000000000001"/>
    <n v="64.909090909090907"/>
    <x v="1"/>
    <x v="6"/>
  </r>
  <r>
    <x v="0"/>
    <x v="0"/>
    <s v="USD"/>
    <n v="1454431080"/>
    <n v="1451839080"/>
    <b v="0"/>
    <n v="30"/>
    <b v="1"/>
    <n v="1.0060606060606061"/>
    <n v="55.333333333333336"/>
    <x v="1"/>
    <x v="6"/>
  </r>
  <r>
    <x v="0"/>
    <x v="0"/>
    <s v="USD"/>
    <n v="1433314740"/>
    <n v="1430600401"/>
    <b v="0"/>
    <n v="56"/>
    <b v="1"/>
    <n v="1.552"/>
    <n v="83.142857142857139"/>
    <x v="1"/>
    <x v="6"/>
  </r>
  <r>
    <x v="0"/>
    <x v="1"/>
    <s v="GBP"/>
    <n v="1435185252"/>
    <n v="1432593252"/>
    <b v="0"/>
    <n v="66"/>
    <b v="1"/>
    <n v="1.2775000000000001"/>
    <n v="38.712121212121211"/>
    <x v="1"/>
    <x v="6"/>
  </r>
  <r>
    <x v="0"/>
    <x v="0"/>
    <s v="USD"/>
    <n v="1429286400"/>
    <n v="1427221560"/>
    <b v="0"/>
    <n v="29"/>
    <b v="1"/>
    <n v="1.212"/>
    <n v="125.37931034482759"/>
    <x v="1"/>
    <x v="6"/>
  </r>
  <r>
    <x v="0"/>
    <x v="1"/>
    <s v="GBP"/>
    <n v="1400965200"/>
    <n v="1398352531"/>
    <b v="0"/>
    <n v="72"/>
    <b v="1"/>
    <n v="1.127"/>
    <n v="78.263888888888886"/>
    <x v="1"/>
    <x v="6"/>
  </r>
  <r>
    <x v="0"/>
    <x v="0"/>
    <s v="USD"/>
    <n v="1460574924"/>
    <n v="1457982924"/>
    <b v="0"/>
    <n v="27"/>
    <b v="1"/>
    <n v="1.2749999999999999"/>
    <n v="47.222222222222221"/>
    <x v="1"/>
    <x v="6"/>
  </r>
  <r>
    <x v="0"/>
    <x v="0"/>
    <s v="USD"/>
    <n v="1431928784"/>
    <n v="1430114384"/>
    <b v="0"/>
    <n v="10"/>
    <b v="1"/>
    <n v="1.5820000000000001"/>
    <n v="79.099999999999994"/>
    <x v="1"/>
    <x v="6"/>
  </r>
  <r>
    <x v="0"/>
    <x v="0"/>
    <s v="USD"/>
    <n v="1445818397"/>
    <n v="1442794397"/>
    <b v="0"/>
    <n v="35"/>
    <b v="1"/>
    <n v="1.0526894736842105"/>
    <n v="114.29199999999999"/>
    <x v="1"/>
    <x v="6"/>
  </r>
  <r>
    <x v="0"/>
    <x v="0"/>
    <s v="USD"/>
    <n v="1408252260"/>
    <n v="1406580436"/>
    <b v="0"/>
    <n v="29"/>
    <b v="1"/>
    <n v="1"/>
    <n v="51.724137931034484"/>
    <x v="1"/>
    <x v="6"/>
  </r>
  <r>
    <x v="0"/>
    <x v="0"/>
    <s v="USD"/>
    <n v="1480140000"/>
    <n v="1479186575"/>
    <b v="0"/>
    <n v="13"/>
    <b v="1"/>
    <n v="1"/>
    <n v="30.76923076923077"/>
    <x v="1"/>
    <x v="6"/>
  </r>
  <r>
    <x v="0"/>
    <x v="5"/>
    <s v="CAD"/>
    <n v="1414862280"/>
    <n v="1412360309"/>
    <b v="0"/>
    <n v="72"/>
    <b v="1"/>
    <n v="1.0686"/>
    <n v="74.208333333333329"/>
    <x v="1"/>
    <x v="6"/>
  </r>
  <r>
    <x v="0"/>
    <x v="0"/>
    <s v="USD"/>
    <n v="1473625166"/>
    <n v="1470169166"/>
    <b v="0"/>
    <n v="78"/>
    <b v="1"/>
    <n v="1.244"/>
    <n v="47.846153846153847"/>
    <x v="1"/>
    <x v="6"/>
  </r>
  <r>
    <x v="0"/>
    <x v="0"/>
    <s v="USD"/>
    <n v="1464904800"/>
    <n v="1463852904"/>
    <b v="0"/>
    <n v="49"/>
    <b v="1"/>
    <n v="1.0870406189555126"/>
    <n v="34.408163265306122"/>
    <x v="1"/>
    <x v="6"/>
  </r>
  <r>
    <x v="0"/>
    <x v="5"/>
    <s v="CAD"/>
    <n v="1464471840"/>
    <n v="1459309704"/>
    <b v="0"/>
    <n v="42"/>
    <b v="1"/>
    <n v="1.0242424242424242"/>
    <n v="40.238095238095241"/>
    <x v="1"/>
    <x v="6"/>
  </r>
  <r>
    <x v="0"/>
    <x v="0"/>
    <s v="USD"/>
    <n v="1435733940"/>
    <n v="1431046325"/>
    <b v="0"/>
    <n v="35"/>
    <b v="1"/>
    <n v="1.0549999999999999"/>
    <n v="60.285714285714285"/>
    <x v="1"/>
    <x v="6"/>
  </r>
  <r>
    <x v="0"/>
    <x v="0"/>
    <s v="USD"/>
    <n v="1457326740"/>
    <n v="1455919438"/>
    <b v="0"/>
    <n v="42"/>
    <b v="1"/>
    <n v="1.0629999999999999"/>
    <n v="25.30952380952381"/>
    <x v="1"/>
    <x v="6"/>
  </r>
  <r>
    <x v="0"/>
    <x v="1"/>
    <s v="GBP"/>
    <n v="1441995595"/>
    <n v="1439835595"/>
    <b v="0"/>
    <n v="42"/>
    <b v="1"/>
    <n v="1.0066666666666666"/>
    <n v="35.952380952380949"/>
    <x v="1"/>
    <x v="6"/>
  </r>
  <r>
    <x v="0"/>
    <x v="0"/>
    <s v="USD"/>
    <n v="1458100740"/>
    <n v="1456862924"/>
    <b v="0"/>
    <n v="31"/>
    <b v="1"/>
    <n v="1.054"/>
    <n v="136"/>
    <x v="1"/>
    <x v="6"/>
  </r>
  <r>
    <x v="0"/>
    <x v="1"/>
    <s v="GBP"/>
    <n v="1469359728"/>
    <n v="1466767728"/>
    <b v="0"/>
    <n v="38"/>
    <b v="1"/>
    <n v="1.0755999999999999"/>
    <n v="70.763157894736835"/>
    <x v="1"/>
    <x v="6"/>
  </r>
  <r>
    <x v="0"/>
    <x v="0"/>
    <s v="USD"/>
    <n v="1447959491"/>
    <n v="1445363891"/>
    <b v="0"/>
    <n v="8"/>
    <b v="1"/>
    <n v="1"/>
    <n v="125"/>
    <x v="1"/>
    <x v="6"/>
  </r>
  <r>
    <x v="0"/>
    <x v="0"/>
    <s v="USD"/>
    <n v="1399953600"/>
    <n v="1398983245"/>
    <b v="0"/>
    <n v="39"/>
    <b v="1"/>
    <n v="1.0376000000000001"/>
    <n v="66.512820512820511"/>
    <x v="1"/>
    <x v="6"/>
  </r>
  <r>
    <x v="0"/>
    <x v="0"/>
    <s v="USD"/>
    <n v="1408815440"/>
    <n v="1404927440"/>
    <b v="0"/>
    <n v="29"/>
    <b v="1"/>
    <n v="1.0149999999999999"/>
    <n v="105"/>
    <x v="1"/>
    <x v="6"/>
  </r>
  <r>
    <x v="0"/>
    <x v="0"/>
    <s v="USD"/>
    <n v="1464732537"/>
    <n v="1462140537"/>
    <b v="0"/>
    <n v="72"/>
    <b v="1"/>
    <n v="1.044"/>
    <n v="145"/>
    <x v="1"/>
    <x v="6"/>
  </r>
  <r>
    <x v="0"/>
    <x v="1"/>
    <s v="GBP"/>
    <n v="1462914000"/>
    <n v="1460914253"/>
    <b v="0"/>
    <n v="15"/>
    <b v="1"/>
    <n v="1.8"/>
    <n v="12"/>
    <x v="1"/>
    <x v="6"/>
  </r>
  <r>
    <x v="0"/>
    <x v="0"/>
    <s v="USD"/>
    <n v="1416545700"/>
    <n v="1415392666"/>
    <b v="0"/>
    <n v="33"/>
    <b v="1"/>
    <n v="1.0633333333333332"/>
    <n v="96.666666666666671"/>
    <x v="1"/>
    <x v="6"/>
  </r>
  <r>
    <x v="0"/>
    <x v="0"/>
    <s v="USD"/>
    <n v="1404312846"/>
    <n v="1402584846"/>
    <b v="0"/>
    <n v="15"/>
    <b v="1"/>
    <n v="1.0055555555555555"/>
    <n v="60.333333333333336"/>
    <x v="1"/>
    <x v="6"/>
  </r>
  <r>
    <x v="0"/>
    <x v="1"/>
    <s v="GBP"/>
    <n v="1415385000"/>
    <n v="1413406695"/>
    <b v="0"/>
    <n v="19"/>
    <b v="1"/>
    <n v="1.012"/>
    <n v="79.89473684210526"/>
    <x v="1"/>
    <x v="6"/>
  </r>
  <r>
    <x v="0"/>
    <x v="1"/>
    <s v="GBP"/>
    <n v="1429789992"/>
    <n v="1424609592"/>
    <b v="0"/>
    <n v="17"/>
    <b v="1"/>
    <n v="1"/>
    <n v="58.823529411764703"/>
    <x v="1"/>
    <x v="6"/>
  </r>
  <r>
    <x v="0"/>
    <x v="0"/>
    <s v="USD"/>
    <n v="1401857940"/>
    <n v="1400725112"/>
    <b v="0"/>
    <n v="44"/>
    <b v="1"/>
    <n v="1.1839285714285714"/>
    <n v="75.340909090909093"/>
    <x v="1"/>
    <x v="6"/>
  </r>
  <r>
    <x v="0"/>
    <x v="0"/>
    <s v="USD"/>
    <n v="1422853140"/>
    <n v="1421439552"/>
    <b v="0"/>
    <n v="10"/>
    <b v="1"/>
    <n v="1.1000000000000001"/>
    <n v="55"/>
    <x v="1"/>
    <x v="6"/>
  </r>
  <r>
    <x v="0"/>
    <x v="0"/>
    <s v="USD"/>
    <n v="1433097171"/>
    <n v="1430505171"/>
    <b v="0"/>
    <n v="46"/>
    <b v="1"/>
    <n v="1.0266666666666666"/>
    <n v="66.956521739130437"/>
    <x v="1"/>
    <x v="6"/>
  </r>
  <r>
    <x v="0"/>
    <x v="0"/>
    <s v="USD"/>
    <n v="1410145200"/>
    <n v="1407197670"/>
    <b v="0"/>
    <n v="11"/>
    <b v="1"/>
    <n v="1"/>
    <n v="227.27272727272728"/>
    <x v="1"/>
    <x v="6"/>
  </r>
  <r>
    <x v="0"/>
    <x v="1"/>
    <s v="GBP"/>
    <n v="1404471600"/>
    <n v="1401910634"/>
    <b v="0"/>
    <n v="13"/>
    <b v="1"/>
    <n v="1"/>
    <n v="307.69230769230768"/>
    <x v="1"/>
    <x v="6"/>
  </r>
  <r>
    <x v="0"/>
    <x v="0"/>
    <s v="USD"/>
    <n v="1412259660"/>
    <n v="1410461299"/>
    <b v="0"/>
    <n v="33"/>
    <b v="1"/>
    <n v="1.10046"/>
    <n v="50.020909090909093"/>
    <x v="1"/>
    <x v="6"/>
  </r>
  <r>
    <x v="0"/>
    <x v="1"/>
    <s v="GBP"/>
    <n v="1425478950"/>
    <n v="1422886950"/>
    <b v="0"/>
    <n v="28"/>
    <b v="1"/>
    <n v="1.0135000000000001"/>
    <n v="72.392857142857139"/>
    <x v="1"/>
    <x v="6"/>
  </r>
  <r>
    <x v="0"/>
    <x v="1"/>
    <s v="GBP"/>
    <n v="1441547220"/>
    <n v="1439322412"/>
    <b v="0"/>
    <n v="21"/>
    <b v="1"/>
    <n v="1.0075000000000001"/>
    <n v="95.952380952380949"/>
    <x v="1"/>
    <x v="6"/>
  </r>
  <r>
    <x v="0"/>
    <x v="0"/>
    <s v="USD"/>
    <n v="1411980020"/>
    <n v="1409388020"/>
    <b v="0"/>
    <n v="13"/>
    <b v="1"/>
    <n v="1.6942857142857144"/>
    <n v="45.615384615384613"/>
    <x v="1"/>
    <x v="6"/>
  </r>
  <r>
    <x v="0"/>
    <x v="1"/>
    <s v="GBP"/>
    <n v="1442311560"/>
    <n v="1439924246"/>
    <b v="0"/>
    <n v="34"/>
    <b v="1"/>
    <n v="1"/>
    <n v="41.029411764705884"/>
    <x v="1"/>
    <x v="6"/>
  </r>
  <r>
    <x v="0"/>
    <x v="1"/>
    <s v="GBP"/>
    <n v="1474844400"/>
    <n v="1469871148"/>
    <b v="0"/>
    <n v="80"/>
    <b v="1"/>
    <n v="1.1365000000000001"/>
    <n v="56.825000000000003"/>
    <x v="1"/>
    <x v="6"/>
  </r>
  <r>
    <x v="0"/>
    <x v="0"/>
    <s v="USD"/>
    <n v="1410580800"/>
    <n v="1409336373"/>
    <b v="0"/>
    <n v="74"/>
    <b v="1"/>
    <n v="1.0156000000000001"/>
    <n v="137.24324324324326"/>
    <x v="1"/>
    <x v="6"/>
  </r>
  <r>
    <x v="0"/>
    <x v="0"/>
    <s v="USD"/>
    <n v="1439136000"/>
    <n v="1438188106"/>
    <b v="0"/>
    <n v="7"/>
    <b v="1"/>
    <n v="1.06"/>
    <n v="75.714285714285708"/>
    <x v="1"/>
    <x v="6"/>
  </r>
  <r>
    <x v="0"/>
    <x v="0"/>
    <s v="USD"/>
    <n v="1461823140"/>
    <n v="1459411371"/>
    <b v="0"/>
    <n v="34"/>
    <b v="1"/>
    <n v="1.02"/>
    <n v="99"/>
    <x v="1"/>
    <x v="6"/>
  </r>
  <r>
    <x v="0"/>
    <x v="0"/>
    <s v="USD"/>
    <n v="1436587140"/>
    <n v="1434069205"/>
    <b v="0"/>
    <n v="86"/>
    <b v="1"/>
    <n v="1.1691666666666667"/>
    <n v="81.569767441860463"/>
    <x v="1"/>
    <x v="6"/>
  </r>
  <r>
    <x v="0"/>
    <x v="1"/>
    <s v="GBP"/>
    <n v="1484740918"/>
    <n v="1483012918"/>
    <b v="0"/>
    <n v="37"/>
    <b v="1"/>
    <n v="1.0115151515151515"/>
    <n v="45.108108108108105"/>
    <x v="1"/>
    <x v="6"/>
  </r>
  <r>
    <x v="0"/>
    <x v="0"/>
    <s v="USD"/>
    <n v="1436749200"/>
    <n v="1434997018"/>
    <b v="0"/>
    <n v="18"/>
    <b v="1"/>
    <n v="1.32"/>
    <n v="36.666666666666664"/>
    <x v="1"/>
    <x v="6"/>
  </r>
  <r>
    <x v="0"/>
    <x v="1"/>
    <s v="GBP"/>
    <n v="1460318400"/>
    <n v="1457881057"/>
    <b v="0"/>
    <n v="22"/>
    <b v="1"/>
    <n v="1"/>
    <n v="125"/>
    <x v="1"/>
    <x v="6"/>
  </r>
  <r>
    <x v="0"/>
    <x v="0"/>
    <s v="USD"/>
    <n v="1467301334"/>
    <n v="1464709334"/>
    <b v="0"/>
    <n v="26"/>
    <b v="1"/>
    <n v="1.28"/>
    <n v="49.230769230769234"/>
    <x v="1"/>
    <x v="6"/>
  </r>
  <r>
    <x v="0"/>
    <x v="0"/>
    <s v="USD"/>
    <n v="1411012740"/>
    <n v="1409667827"/>
    <b v="0"/>
    <n v="27"/>
    <b v="1"/>
    <n v="1.1895833333333334"/>
    <n v="42.296296296296298"/>
    <x v="1"/>
    <x v="6"/>
  </r>
  <r>
    <x v="0"/>
    <x v="0"/>
    <s v="USD"/>
    <n v="1447269367"/>
    <n v="1444673767"/>
    <b v="0"/>
    <n v="8"/>
    <b v="1"/>
    <n v="1.262"/>
    <n v="78.875"/>
    <x v="1"/>
    <x v="6"/>
  </r>
  <r>
    <x v="0"/>
    <x v="0"/>
    <s v="USD"/>
    <n v="1443711623"/>
    <n v="1440687623"/>
    <b v="0"/>
    <n v="204"/>
    <b v="1"/>
    <n v="1.5620000000000001"/>
    <n v="38.284313725490193"/>
    <x v="1"/>
    <x v="6"/>
  </r>
  <r>
    <x v="0"/>
    <x v="1"/>
    <s v="GBP"/>
    <n v="1443808800"/>
    <n v="1441120910"/>
    <b v="0"/>
    <n v="46"/>
    <b v="1"/>
    <n v="1.0315000000000001"/>
    <n v="44.847826086956523"/>
    <x v="1"/>
    <x v="6"/>
  </r>
  <r>
    <x v="0"/>
    <x v="1"/>
    <s v="GBP"/>
    <n v="1450612740"/>
    <n v="1448040425"/>
    <b v="0"/>
    <n v="17"/>
    <b v="1"/>
    <n v="1.5333333333333334"/>
    <n v="13.529411764705882"/>
    <x v="1"/>
    <x v="6"/>
  </r>
  <r>
    <x v="0"/>
    <x v="5"/>
    <s v="CAD"/>
    <n v="1416211140"/>
    <n v="1413016216"/>
    <b v="0"/>
    <n v="28"/>
    <b v="1"/>
    <n v="1.8044444444444445"/>
    <n v="43.5"/>
    <x v="1"/>
    <x v="6"/>
  </r>
  <r>
    <x v="0"/>
    <x v="1"/>
    <s v="GBP"/>
    <n v="1471428340"/>
    <n v="1469009140"/>
    <b v="0"/>
    <n v="83"/>
    <b v="1"/>
    <n v="1.2845"/>
    <n v="30.951807228915662"/>
    <x v="1"/>
    <x v="6"/>
  </r>
  <r>
    <x v="0"/>
    <x v="0"/>
    <s v="USD"/>
    <n v="1473358122"/>
    <n v="1471543722"/>
    <b v="0"/>
    <n v="13"/>
    <b v="1"/>
    <n v="1.1966666666666668"/>
    <n v="55.230769230769234"/>
    <x v="1"/>
    <x v="6"/>
  </r>
  <r>
    <x v="0"/>
    <x v="1"/>
    <s v="GBP"/>
    <n v="1466899491"/>
    <n v="1464307491"/>
    <b v="0"/>
    <n v="8"/>
    <b v="1"/>
    <n v="1.23"/>
    <n v="46.125"/>
    <x v="1"/>
    <x v="6"/>
  </r>
  <r>
    <x v="0"/>
    <x v="1"/>
    <s v="GBP"/>
    <n v="1441042275"/>
    <n v="1438882275"/>
    <b v="0"/>
    <n v="32"/>
    <b v="1"/>
    <n v="1.05"/>
    <n v="39.375"/>
    <x v="1"/>
    <x v="6"/>
  </r>
  <r>
    <x v="0"/>
    <x v="0"/>
    <s v="USD"/>
    <n v="1410099822"/>
    <n v="1404915822"/>
    <b v="0"/>
    <n v="85"/>
    <b v="1"/>
    <n v="1.0223636363636364"/>
    <n v="66.152941176470591"/>
    <x v="1"/>
    <x v="6"/>
  </r>
  <r>
    <x v="0"/>
    <x v="12"/>
    <s v="EUR"/>
    <n v="1435255659"/>
    <n v="1432663659"/>
    <b v="0"/>
    <n v="29"/>
    <b v="1"/>
    <n v="1.0466666666666666"/>
    <n v="54.137931034482762"/>
    <x v="1"/>
    <x v="6"/>
  </r>
  <r>
    <x v="0"/>
    <x v="0"/>
    <s v="USD"/>
    <n v="1425758257"/>
    <n v="1423166257"/>
    <b v="0"/>
    <n v="24"/>
    <b v="1"/>
    <n v="1"/>
    <n v="104.16666666666667"/>
    <x v="1"/>
    <x v="6"/>
  </r>
  <r>
    <x v="0"/>
    <x v="0"/>
    <s v="USD"/>
    <n v="1428780159"/>
    <n v="1426188159"/>
    <b v="0"/>
    <n v="8"/>
    <b v="1"/>
    <n v="1.004"/>
    <n v="31.375"/>
    <x v="1"/>
    <x v="6"/>
  </r>
  <r>
    <x v="0"/>
    <x v="0"/>
    <s v="USD"/>
    <n v="1427860740"/>
    <n v="1426002684"/>
    <b v="0"/>
    <n v="19"/>
    <b v="1"/>
    <n v="1.0227272727272727"/>
    <n v="59.210526315789473"/>
    <x v="1"/>
    <x v="6"/>
  </r>
  <r>
    <x v="0"/>
    <x v="0"/>
    <s v="USD"/>
    <n v="1463198340"/>
    <n v="1461117201"/>
    <b v="0"/>
    <n v="336"/>
    <b v="1"/>
    <n v="1.1440928571428572"/>
    <n v="119.17633928571429"/>
    <x v="1"/>
    <x v="6"/>
  </r>
  <r>
    <x v="0"/>
    <x v="0"/>
    <s v="USD"/>
    <n v="1457139600"/>
    <n v="1455230214"/>
    <b v="0"/>
    <n v="13"/>
    <b v="1"/>
    <n v="1.019047619047619"/>
    <n v="164.61538461538461"/>
    <x v="1"/>
    <x v="6"/>
  </r>
  <r>
    <x v="0"/>
    <x v="1"/>
    <s v="GBP"/>
    <n v="1441358873"/>
    <n v="1438939673"/>
    <b v="0"/>
    <n v="42"/>
    <b v="1"/>
    <n v="1.02"/>
    <n v="24.285714285714285"/>
    <x v="1"/>
    <x v="6"/>
  </r>
  <r>
    <x v="0"/>
    <x v="1"/>
    <s v="GBP"/>
    <n v="1462224398"/>
    <n v="1459632398"/>
    <b v="0"/>
    <n v="64"/>
    <b v="1"/>
    <n v="1.048"/>
    <n v="40.9375"/>
    <x v="1"/>
    <x v="6"/>
  </r>
  <r>
    <x v="0"/>
    <x v="0"/>
    <s v="USD"/>
    <n v="1400796420"/>
    <n v="1398342170"/>
    <b v="0"/>
    <n v="25"/>
    <b v="1"/>
    <n v="1.0183333333333333"/>
    <n v="61.1"/>
    <x v="1"/>
    <x v="6"/>
  </r>
  <r>
    <x v="0"/>
    <x v="1"/>
    <s v="GBP"/>
    <n v="1403964324"/>
    <n v="1401372324"/>
    <b v="0"/>
    <n v="20"/>
    <b v="1"/>
    <n v="1"/>
    <n v="38.65"/>
    <x v="1"/>
    <x v="6"/>
  </r>
  <r>
    <x v="0"/>
    <x v="0"/>
    <s v="USD"/>
    <n v="1439337600"/>
    <n v="1436575280"/>
    <b v="0"/>
    <n v="104"/>
    <b v="1"/>
    <n v="1.0627272727272727"/>
    <n v="56.20192307692308"/>
    <x v="1"/>
    <x v="6"/>
  </r>
  <r>
    <x v="0"/>
    <x v="0"/>
    <s v="USD"/>
    <n v="1423674000"/>
    <n v="1421025159"/>
    <b v="0"/>
    <n v="53"/>
    <b v="1"/>
    <n v="1.1342219999999998"/>
    <n v="107.00207547169811"/>
    <x v="1"/>
    <x v="6"/>
  </r>
  <r>
    <x v="0"/>
    <x v="13"/>
    <s v="EUR"/>
    <n v="1479382594"/>
    <n v="1476786994"/>
    <b v="0"/>
    <n v="14"/>
    <b v="1"/>
    <n v="1"/>
    <n v="171.42857142857142"/>
    <x v="1"/>
    <x v="6"/>
  </r>
  <r>
    <x v="0"/>
    <x v="1"/>
    <s v="GBP"/>
    <n v="1408289724"/>
    <n v="1403105724"/>
    <b v="0"/>
    <n v="20"/>
    <b v="1"/>
    <n v="1.0045454545454546"/>
    <n v="110.5"/>
    <x v="1"/>
    <x v="6"/>
  </r>
  <r>
    <x v="0"/>
    <x v="0"/>
    <s v="USD"/>
    <n v="1399271911"/>
    <n v="1396334311"/>
    <b v="0"/>
    <n v="558"/>
    <b v="1"/>
    <n v="1.0003599999999999"/>
    <n v="179.27598566308242"/>
    <x v="1"/>
    <x v="6"/>
  </r>
  <r>
    <x v="0"/>
    <x v="1"/>
    <s v="GBP"/>
    <n v="1435352400"/>
    <n v="1431718575"/>
    <b v="0"/>
    <n v="22"/>
    <b v="1"/>
    <n v="1.44"/>
    <n v="22.90909090909091"/>
    <x v="1"/>
    <x v="6"/>
  </r>
  <r>
    <x v="0"/>
    <x v="2"/>
    <s v="AUD"/>
    <n v="1438333080"/>
    <n v="1436408308"/>
    <b v="0"/>
    <n v="24"/>
    <b v="1"/>
    <n v="1.0349999999999999"/>
    <n v="43.125"/>
    <x v="1"/>
    <x v="6"/>
  </r>
  <r>
    <x v="0"/>
    <x v="5"/>
    <s v="CAD"/>
    <n v="1432694700"/>
    <n v="1429651266"/>
    <b v="0"/>
    <n v="74"/>
    <b v="1"/>
    <n v="1.0843750000000001"/>
    <n v="46.891891891891895"/>
    <x v="1"/>
    <x v="6"/>
  </r>
  <r>
    <x v="0"/>
    <x v="0"/>
    <s v="USD"/>
    <n v="1438799760"/>
    <n v="1437236378"/>
    <b v="0"/>
    <n v="54"/>
    <b v="1"/>
    <n v="1.024"/>
    <n v="47.407407407407405"/>
    <x v="1"/>
    <x v="6"/>
  </r>
  <r>
    <x v="0"/>
    <x v="1"/>
    <s v="GBP"/>
    <n v="1457906400"/>
    <n v="1457115427"/>
    <b v="0"/>
    <n v="31"/>
    <b v="1"/>
    <n v="1.4888888888888889"/>
    <n v="15.129032258064516"/>
    <x v="1"/>
    <x v="6"/>
  </r>
  <r>
    <x v="0"/>
    <x v="1"/>
    <s v="GBP"/>
    <n v="1470078000"/>
    <n v="1467648456"/>
    <b v="0"/>
    <n v="25"/>
    <b v="1"/>
    <n v="1.0549000000000002"/>
    <n v="21.098000000000003"/>
    <x v="1"/>
    <x v="6"/>
  </r>
  <r>
    <x v="0"/>
    <x v="1"/>
    <s v="GBP"/>
    <n v="1444060800"/>
    <n v="1440082649"/>
    <b v="0"/>
    <n v="17"/>
    <b v="1"/>
    <n v="1.0049999999999999"/>
    <n v="59.117647058823529"/>
    <x v="1"/>
    <x v="6"/>
  </r>
  <r>
    <x v="0"/>
    <x v="0"/>
    <s v="USD"/>
    <n v="1420048208"/>
    <n v="1417456208"/>
    <b v="0"/>
    <n v="12"/>
    <b v="1"/>
    <n v="1.3055555555555556"/>
    <n v="97.916666666666671"/>
    <x v="1"/>
    <x v="6"/>
  </r>
  <r>
    <x v="0"/>
    <x v="1"/>
    <s v="GBP"/>
    <n v="1422015083"/>
    <n v="1419423083"/>
    <b v="0"/>
    <n v="38"/>
    <b v="1"/>
    <n v="1.0475000000000001"/>
    <n v="55.131578947368418"/>
    <x v="1"/>
    <x v="6"/>
  </r>
  <r>
    <x v="0"/>
    <x v="1"/>
    <s v="GBP"/>
    <n v="1433964444"/>
    <n v="1431372444"/>
    <b v="0"/>
    <n v="41"/>
    <b v="1"/>
    <n v="1.0880000000000001"/>
    <n v="26.536585365853657"/>
    <x v="1"/>
    <x v="6"/>
  </r>
  <r>
    <x v="0"/>
    <x v="0"/>
    <s v="USD"/>
    <n v="1410975994"/>
    <n v="1408383994"/>
    <b v="0"/>
    <n v="19"/>
    <b v="1"/>
    <n v="1.1100000000000001"/>
    <n v="58.421052631578945"/>
    <x v="1"/>
    <x v="6"/>
  </r>
  <r>
    <x v="0"/>
    <x v="0"/>
    <s v="USD"/>
    <n v="1420734696"/>
    <n v="1418142696"/>
    <b v="0"/>
    <n v="41"/>
    <b v="1"/>
    <n v="1.0047999999999999"/>
    <n v="122.53658536585365"/>
    <x v="1"/>
    <x v="6"/>
  </r>
  <r>
    <x v="0"/>
    <x v="0"/>
    <s v="USD"/>
    <n v="1420009200"/>
    <n v="1417593483"/>
    <b v="0"/>
    <n v="26"/>
    <b v="1"/>
    <n v="1.1435"/>
    <n v="87.961538461538467"/>
    <x v="1"/>
    <x v="6"/>
  </r>
  <r>
    <x v="0"/>
    <x v="1"/>
    <s v="GBP"/>
    <n v="1414701413"/>
    <n v="1412109413"/>
    <b v="0"/>
    <n v="25"/>
    <b v="1"/>
    <n v="1.2206666666666666"/>
    <n v="73.239999999999995"/>
    <x v="1"/>
    <x v="6"/>
  </r>
  <r>
    <x v="0"/>
    <x v="1"/>
    <s v="GBP"/>
    <n v="1434894082"/>
    <n v="1432302082"/>
    <b v="0"/>
    <n v="9"/>
    <b v="1"/>
    <n v="1"/>
    <n v="55.555555555555557"/>
    <x v="1"/>
    <x v="6"/>
  </r>
  <r>
    <x v="0"/>
    <x v="1"/>
    <s v="GBP"/>
    <n v="1415440846"/>
    <n v="1412845246"/>
    <b v="0"/>
    <n v="78"/>
    <b v="1"/>
    <n v="1.028"/>
    <n v="39.53846153846154"/>
    <x v="1"/>
    <x v="6"/>
  </r>
  <r>
    <x v="0"/>
    <x v="0"/>
    <s v="USD"/>
    <n v="1415921848"/>
    <n v="1413326248"/>
    <b v="0"/>
    <n v="45"/>
    <b v="1"/>
    <n v="1.0612068965517241"/>
    <n v="136.77777777777777"/>
    <x v="1"/>
    <x v="6"/>
  </r>
  <r>
    <x v="0"/>
    <x v="0"/>
    <s v="USD"/>
    <n v="1470887940"/>
    <n v="1468176527"/>
    <b v="0"/>
    <n v="102"/>
    <b v="1"/>
    <n v="1.0133000000000001"/>
    <n v="99.343137254901961"/>
    <x v="1"/>
    <x v="6"/>
  </r>
  <r>
    <x v="0"/>
    <x v="0"/>
    <s v="USD"/>
    <n v="1480947054"/>
    <n v="1475759454"/>
    <b v="0"/>
    <n v="5"/>
    <b v="1"/>
    <n v="1"/>
    <n v="20"/>
    <x v="1"/>
    <x v="6"/>
  </r>
  <r>
    <x v="0"/>
    <x v="0"/>
    <s v="USD"/>
    <n v="1430029680"/>
    <n v="1427741583"/>
    <b v="0"/>
    <n v="27"/>
    <b v="1"/>
    <n v="1.3"/>
    <n v="28.888888888888889"/>
    <x v="1"/>
    <x v="6"/>
  </r>
  <r>
    <x v="0"/>
    <x v="1"/>
    <s v="GBP"/>
    <n v="1462037777"/>
    <n v="1459445777"/>
    <b v="0"/>
    <n v="37"/>
    <b v="1"/>
    <n v="1.0001333333333333"/>
    <n v="40.545945945945945"/>
    <x v="1"/>
    <x v="6"/>
  </r>
  <r>
    <x v="0"/>
    <x v="1"/>
    <s v="GBP"/>
    <n v="1459444656"/>
    <n v="1456856256"/>
    <b v="0"/>
    <n v="14"/>
    <b v="1"/>
    <n v="1"/>
    <n v="35.714285714285715"/>
    <x v="1"/>
    <x v="6"/>
  </r>
  <r>
    <x v="0"/>
    <x v="0"/>
    <s v="USD"/>
    <n v="1425185940"/>
    <n v="1421900022"/>
    <b v="0"/>
    <n v="27"/>
    <b v="1"/>
    <n v="1.1388888888888888"/>
    <n v="37.962962962962962"/>
    <x v="1"/>
    <x v="6"/>
  </r>
  <r>
    <x v="0"/>
    <x v="1"/>
    <s v="GBP"/>
    <n v="1406719110"/>
    <n v="1405509510"/>
    <b v="0"/>
    <n v="45"/>
    <b v="1"/>
    <n v="1"/>
    <n v="33.333333333333336"/>
    <x v="1"/>
    <x v="6"/>
  </r>
  <r>
    <x v="0"/>
    <x v="0"/>
    <s v="USD"/>
    <n v="1459822682"/>
    <n v="1458613082"/>
    <b v="0"/>
    <n v="49"/>
    <b v="1"/>
    <n v="2.87"/>
    <n v="58.571428571428569"/>
    <x v="1"/>
    <x v="6"/>
  </r>
  <r>
    <x v="0"/>
    <x v="0"/>
    <s v="USD"/>
    <n v="1460970805"/>
    <n v="1455790405"/>
    <b v="0"/>
    <n v="24"/>
    <b v="1"/>
    <n v="1.085"/>
    <n v="135.625"/>
    <x v="1"/>
    <x v="6"/>
  </r>
  <r>
    <x v="0"/>
    <x v="1"/>
    <s v="GBP"/>
    <n v="1436772944"/>
    <n v="1434180944"/>
    <b v="0"/>
    <n v="112"/>
    <b v="1"/>
    <n v="1.155"/>
    <n v="30.9375"/>
    <x v="1"/>
    <x v="6"/>
  </r>
  <r>
    <x v="0"/>
    <x v="0"/>
    <s v="USD"/>
    <n v="1419181890"/>
    <n v="1416589890"/>
    <b v="0"/>
    <n v="23"/>
    <b v="1"/>
    <n v="1.1911764705882353"/>
    <n v="176.08695652173913"/>
    <x v="1"/>
    <x v="6"/>
  </r>
  <r>
    <x v="0"/>
    <x v="0"/>
    <s v="USD"/>
    <n v="1474649070"/>
    <n v="1469465070"/>
    <b v="0"/>
    <n v="54"/>
    <b v="1"/>
    <n v="1.0942666666666667"/>
    <n v="151.9814814814815"/>
    <x v="1"/>
    <x v="6"/>
  </r>
  <r>
    <x v="0"/>
    <x v="1"/>
    <s v="GBP"/>
    <n v="1467054000"/>
    <n v="1463144254"/>
    <b v="0"/>
    <n v="28"/>
    <b v="1"/>
    <n v="1.266"/>
    <n v="22.607142857142858"/>
    <x v="1"/>
    <x v="6"/>
  </r>
  <r>
    <x v="0"/>
    <x v="1"/>
    <s v="GBP"/>
    <n v="1430348400"/>
    <n v="1428436410"/>
    <b v="0"/>
    <n v="11"/>
    <b v="1"/>
    <n v="1.0049999999999999"/>
    <n v="18.272727272727273"/>
    <x v="1"/>
    <x v="6"/>
  </r>
  <r>
    <x v="0"/>
    <x v="0"/>
    <s v="USD"/>
    <n v="1432654347"/>
    <n v="1430494347"/>
    <b v="0"/>
    <n v="62"/>
    <b v="1"/>
    <n v="1.2749999999999999"/>
    <n v="82.258064516129039"/>
    <x v="1"/>
    <x v="6"/>
  </r>
  <r>
    <x v="0"/>
    <x v="1"/>
    <s v="GBP"/>
    <n v="1413792034"/>
    <n v="1411200034"/>
    <b v="0"/>
    <n v="73"/>
    <b v="1"/>
    <n v="1.0005999999999999"/>
    <n v="68.534246575342465"/>
    <x v="1"/>
    <x v="6"/>
  </r>
  <r>
    <x v="0"/>
    <x v="0"/>
    <s v="USD"/>
    <n v="1422075540"/>
    <n v="1419979544"/>
    <b v="0"/>
    <n v="18"/>
    <b v="1"/>
    <n v="1.75"/>
    <n v="68.055555555555557"/>
    <x v="1"/>
    <x v="6"/>
  </r>
  <r>
    <x v="0"/>
    <x v="0"/>
    <s v="USD"/>
    <n v="1423630740"/>
    <n v="1418673307"/>
    <b v="0"/>
    <n v="35"/>
    <b v="1"/>
    <n v="1.2725"/>
    <n v="72.714285714285708"/>
    <x v="1"/>
    <x v="6"/>
  </r>
  <r>
    <x v="0"/>
    <x v="0"/>
    <s v="USD"/>
    <n v="1420489560"/>
    <n v="1417469639"/>
    <b v="0"/>
    <n v="43"/>
    <b v="1"/>
    <n v="1.1063333333333334"/>
    <n v="77.186046511627907"/>
    <x v="1"/>
    <x v="6"/>
  </r>
  <r>
    <x v="0"/>
    <x v="0"/>
    <s v="USD"/>
    <n v="1472952982"/>
    <n v="1470792982"/>
    <b v="0"/>
    <n v="36"/>
    <b v="1"/>
    <n v="1.2593749999999999"/>
    <n v="55.972222222222221"/>
    <x v="1"/>
    <x v="6"/>
  </r>
  <r>
    <x v="0"/>
    <x v="0"/>
    <s v="USD"/>
    <n v="1426229940"/>
    <n v="1423959123"/>
    <b v="0"/>
    <n v="62"/>
    <b v="1"/>
    <n v="1.1850000000000001"/>
    <n v="49.693548387096776"/>
    <x v="1"/>
    <x v="6"/>
  </r>
  <r>
    <x v="0"/>
    <x v="5"/>
    <s v="CAD"/>
    <n v="1409072982"/>
    <n v="1407258582"/>
    <b v="0"/>
    <n v="15"/>
    <b v="1"/>
    <n v="1.0772727272727274"/>
    <n v="79"/>
    <x v="1"/>
    <x v="6"/>
  </r>
  <r>
    <x v="0"/>
    <x v="0"/>
    <s v="USD"/>
    <n v="1456984740"/>
    <n v="1455717790"/>
    <b v="0"/>
    <n v="33"/>
    <b v="1"/>
    <n v="1.026"/>
    <n v="77.727272727272734"/>
    <x v="1"/>
    <x v="6"/>
  </r>
  <r>
    <x v="0"/>
    <x v="0"/>
    <s v="USD"/>
    <n v="1409720340"/>
    <n v="1408129822"/>
    <b v="0"/>
    <n v="27"/>
    <b v="1"/>
    <n v="1.101"/>
    <n v="40.777777777777779"/>
    <x v="1"/>
    <x v="6"/>
  </r>
  <r>
    <x v="0"/>
    <x v="0"/>
    <s v="USD"/>
    <n v="1440892800"/>
    <n v="1438715077"/>
    <b v="0"/>
    <n v="17"/>
    <b v="1"/>
    <n v="2.02"/>
    <n v="59.411764705882355"/>
    <x v="1"/>
    <x v="6"/>
  </r>
  <r>
    <x v="0"/>
    <x v="0"/>
    <s v="USD"/>
    <n v="1476390164"/>
    <n v="1473970964"/>
    <b v="0"/>
    <n v="4"/>
    <b v="1"/>
    <n v="1.3"/>
    <n v="3.25"/>
    <x v="1"/>
    <x v="6"/>
  </r>
  <r>
    <x v="0"/>
    <x v="1"/>
    <s v="GBP"/>
    <n v="1421452682"/>
    <n v="1418860682"/>
    <b v="0"/>
    <n v="53"/>
    <b v="1"/>
    <n v="1.0435000000000001"/>
    <n v="39.377358490566039"/>
    <x v="1"/>
    <x v="6"/>
  </r>
  <r>
    <x v="0"/>
    <x v="0"/>
    <s v="USD"/>
    <n v="1463520479"/>
    <n v="1458336479"/>
    <b v="0"/>
    <n v="49"/>
    <b v="1"/>
    <n v="1.0004999999999999"/>
    <n v="81.673469387755105"/>
    <x v="1"/>
    <x v="6"/>
  </r>
  <r>
    <x v="0"/>
    <x v="0"/>
    <s v="USD"/>
    <n v="1446759880"/>
    <n v="1444164280"/>
    <b v="0"/>
    <n v="57"/>
    <b v="1"/>
    <n v="1.7066666666666668"/>
    <n v="44.912280701754383"/>
    <x v="1"/>
    <x v="6"/>
  </r>
  <r>
    <x v="0"/>
    <x v="0"/>
    <s v="USD"/>
    <n v="1461913140"/>
    <n v="1461370956"/>
    <b v="0"/>
    <n v="69"/>
    <b v="1"/>
    <n v="1.1283333333333334"/>
    <n v="49.05797101449275"/>
    <x v="1"/>
    <x v="6"/>
  </r>
  <r>
    <x v="0"/>
    <x v="1"/>
    <s v="GBP"/>
    <n v="1455390126"/>
    <n v="1452798126"/>
    <b v="0"/>
    <n v="15"/>
    <b v="1"/>
    <n v="1.84"/>
    <n v="30.666666666666668"/>
    <x v="1"/>
    <x v="6"/>
  </r>
  <r>
    <x v="0"/>
    <x v="1"/>
    <s v="GBP"/>
    <n v="1471185057"/>
    <n v="1468593057"/>
    <b v="0"/>
    <n v="64"/>
    <b v="1"/>
    <n v="1.3026666666666666"/>
    <n v="61.0625"/>
    <x v="1"/>
    <x v="6"/>
  </r>
  <r>
    <x v="0"/>
    <x v="1"/>
    <s v="GBP"/>
    <n v="1450137600"/>
    <n v="1448924882"/>
    <b v="0"/>
    <n v="20"/>
    <b v="1"/>
    <n v="1.0545454545454545"/>
    <n v="29"/>
    <x v="1"/>
    <x v="6"/>
  </r>
  <r>
    <x v="0"/>
    <x v="1"/>
    <s v="GBP"/>
    <n v="1466172000"/>
    <n v="1463418090"/>
    <b v="0"/>
    <n v="27"/>
    <b v="1"/>
    <n v="1"/>
    <n v="29.62962962962963"/>
    <x v="1"/>
    <x v="6"/>
  </r>
  <r>
    <x v="0"/>
    <x v="1"/>
    <s v="GBP"/>
    <n v="1459378085"/>
    <n v="1456789685"/>
    <b v="0"/>
    <n v="21"/>
    <b v="1"/>
    <n v="1.5331632653061225"/>
    <n v="143.0952380952381"/>
    <x v="1"/>
    <x v="6"/>
  </r>
  <r>
    <x v="0"/>
    <x v="1"/>
    <s v="GBP"/>
    <n v="1439806936"/>
    <n v="1437214936"/>
    <b v="0"/>
    <n v="31"/>
    <b v="1"/>
    <n v="1.623"/>
    <n v="52.354838709677416"/>
    <x v="1"/>
    <x v="6"/>
  </r>
  <r>
    <x v="0"/>
    <x v="1"/>
    <s v="GBP"/>
    <n v="1428483201"/>
    <n v="1425891201"/>
    <b v="0"/>
    <n v="51"/>
    <b v="1"/>
    <n v="1.36"/>
    <n v="66.666666666666671"/>
    <x v="1"/>
    <x v="6"/>
  </r>
  <r>
    <x v="0"/>
    <x v="5"/>
    <s v="CAD"/>
    <n v="1402334811"/>
    <n v="1401470811"/>
    <b v="0"/>
    <n v="57"/>
    <b v="1"/>
    <n v="1.444"/>
    <n v="126.66666666666667"/>
    <x v="1"/>
    <x v="6"/>
  </r>
  <r>
    <x v="0"/>
    <x v="0"/>
    <s v="USD"/>
    <n v="1403964574"/>
    <n v="1401372574"/>
    <b v="0"/>
    <n v="20"/>
    <b v="1"/>
    <n v="1"/>
    <n v="62.5"/>
    <x v="1"/>
    <x v="6"/>
  </r>
  <r>
    <x v="0"/>
    <x v="0"/>
    <s v="USD"/>
    <n v="1434675616"/>
    <n v="1432083616"/>
    <b v="0"/>
    <n v="71"/>
    <b v="1"/>
    <n v="1.008"/>
    <n v="35.492957746478872"/>
    <x v="1"/>
    <x v="6"/>
  </r>
  <r>
    <x v="0"/>
    <x v="1"/>
    <s v="GBP"/>
    <n v="1449756896"/>
    <n v="1447164896"/>
    <b v="0"/>
    <n v="72"/>
    <b v="1"/>
    <n v="1.0680000000000001"/>
    <n v="37.083333333333336"/>
    <x v="1"/>
    <x v="6"/>
  </r>
  <r>
    <x v="0"/>
    <x v="1"/>
    <s v="GBP"/>
    <n v="1426801664"/>
    <n v="1424213264"/>
    <b v="0"/>
    <n v="45"/>
    <b v="1"/>
    <n v="1.248"/>
    <n v="69.333333333333329"/>
    <x v="1"/>
    <x v="6"/>
  </r>
  <r>
    <x v="0"/>
    <x v="1"/>
    <s v="GBP"/>
    <n v="1488240000"/>
    <n v="1486996729"/>
    <b v="0"/>
    <n v="51"/>
    <b v="1"/>
    <n v="1.1891891891891893"/>
    <n v="17.254901960784313"/>
    <x v="1"/>
    <x v="6"/>
  </r>
  <r>
    <x v="0"/>
    <x v="1"/>
    <s v="GBP"/>
    <n v="1433343850"/>
    <n v="1430751850"/>
    <b v="0"/>
    <n v="56"/>
    <b v="1"/>
    <n v="1.01"/>
    <n v="36.071428571428569"/>
    <x v="1"/>
    <x v="6"/>
  </r>
  <r>
    <x v="0"/>
    <x v="0"/>
    <s v="USD"/>
    <n v="1479592800"/>
    <n v="1476760226"/>
    <b v="0"/>
    <n v="17"/>
    <b v="1"/>
    <n v="1.1299999999999999"/>
    <n v="66.470588235294116"/>
    <x v="1"/>
    <x v="6"/>
  </r>
  <r>
    <x v="0"/>
    <x v="0"/>
    <s v="USD"/>
    <n v="1425528000"/>
    <n v="1422916261"/>
    <b v="0"/>
    <n v="197"/>
    <b v="1"/>
    <n v="1.0519047619047619"/>
    <n v="56.065989847715734"/>
    <x v="1"/>
    <x v="6"/>
  </r>
  <r>
    <x v="0"/>
    <x v="0"/>
    <s v="USD"/>
    <n v="1475269200"/>
    <n v="1473200844"/>
    <b v="0"/>
    <n v="70"/>
    <b v="1"/>
    <n v="1.0973333333333333"/>
    <n v="47.028571428571432"/>
    <x v="1"/>
    <x v="6"/>
  </r>
  <r>
    <x v="0"/>
    <x v="0"/>
    <s v="USD"/>
    <n v="1411874580"/>
    <n v="1409030371"/>
    <b v="0"/>
    <n v="21"/>
    <b v="1"/>
    <n v="1.00099"/>
    <n v="47.666190476190479"/>
    <x v="1"/>
    <x v="6"/>
  </r>
  <r>
    <x v="0"/>
    <x v="0"/>
    <s v="USD"/>
    <n v="1406358000"/>
    <n v="1404841270"/>
    <b v="0"/>
    <n v="34"/>
    <b v="1"/>
    <n v="1.2"/>
    <n v="88.235294117647058"/>
    <x v="1"/>
    <x v="6"/>
  </r>
  <r>
    <x v="0"/>
    <x v="0"/>
    <s v="USD"/>
    <n v="1471977290"/>
    <n v="1466793290"/>
    <b v="0"/>
    <n v="39"/>
    <b v="1"/>
    <n v="1.0493333333333332"/>
    <n v="80.717948717948715"/>
    <x v="1"/>
    <x v="6"/>
  </r>
  <r>
    <x v="0"/>
    <x v="1"/>
    <s v="GBP"/>
    <n v="1435851577"/>
    <n v="1433259577"/>
    <b v="0"/>
    <n v="78"/>
    <b v="1"/>
    <n v="1.0266666666666666"/>
    <n v="39.487179487179489"/>
    <x v="1"/>
    <x v="6"/>
  </r>
  <r>
    <x v="0"/>
    <x v="1"/>
    <s v="GBP"/>
    <n v="1408204857"/>
    <n v="1406390457"/>
    <b v="0"/>
    <n v="48"/>
    <b v="1"/>
    <n v="1.0182500000000001"/>
    <n v="84.854166666666671"/>
    <x v="1"/>
    <x v="6"/>
  </r>
  <r>
    <x v="0"/>
    <x v="0"/>
    <s v="USD"/>
    <n v="1463803140"/>
    <n v="1459446487"/>
    <b v="0"/>
    <n v="29"/>
    <b v="1"/>
    <n v="1"/>
    <n v="68.965517241379317"/>
    <x v="1"/>
    <x v="6"/>
  </r>
  <r>
    <x v="2"/>
    <x v="0"/>
    <s v="USD"/>
    <n v="1450040396"/>
    <n v="1444852796"/>
    <b v="0"/>
    <n v="0"/>
    <b v="0"/>
    <n v="0"/>
    <n v="0"/>
    <x v="1"/>
    <x v="40"/>
  </r>
  <r>
    <x v="2"/>
    <x v="0"/>
    <s v="USD"/>
    <n v="1462467600"/>
    <n v="1457403364"/>
    <b v="0"/>
    <n v="2"/>
    <b v="0"/>
    <n v="1.9999999999999999E-6"/>
    <n v="1"/>
    <x v="1"/>
    <x v="40"/>
  </r>
  <r>
    <x v="2"/>
    <x v="1"/>
    <s v="GBP"/>
    <n v="1417295990"/>
    <n v="1414700390"/>
    <b v="0"/>
    <n v="1"/>
    <b v="0"/>
    <n v="3.3333333333333332E-4"/>
    <n v="1"/>
    <x v="1"/>
    <x v="40"/>
  </r>
  <r>
    <x v="2"/>
    <x v="0"/>
    <s v="USD"/>
    <n v="1411444740"/>
    <n v="1409335497"/>
    <b v="0"/>
    <n v="59"/>
    <b v="0"/>
    <n v="0.51023391812865493"/>
    <n v="147.88135593220338"/>
    <x v="1"/>
    <x v="40"/>
  </r>
  <r>
    <x v="2"/>
    <x v="1"/>
    <s v="GBP"/>
    <n v="1416781749"/>
    <n v="1415053749"/>
    <b v="0"/>
    <n v="1"/>
    <b v="0"/>
    <n v="0.2"/>
    <n v="100"/>
    <x v="1"/>
    <x v="40"/>
  </r>
  <r>
    <x v="2"/>
    <x v="0"/>
    <s v="USD"/>
    <n v="1479517200"/>
    <n v="1475765867"/>
    <b v="0"/>
    <n v="31"/>
    <b v="0"/>
    <n v="0.35239999999999999"/>
    <n v="56.838709677419352"/>
    <x v="1"/>
    <x v="40"/>
  </r>
  <r>
    <x v="2"/>
    <x v="5"/>
    <s v="CAD"/>
    <n v="1484366340"/>
    <n v="1480219174"/>
    <b v="0"/>
    <n v="18"/>
    <b v="0"/>
    <n v="4.2466666666666666E-2"/>
    <n v="176.94444444444446"/>
    <x v="1"/>
    <x v="40"/>
  </r>
  <r>
    <x v="2"/>
    <x v="0"/>
    <s v="USD"/>
    <n v="1461186676"/>
    <n v="1458594676"/>
    <b v="0"/>
    <n v="10"/>
    <b v="0"/>
    <n v="0.36457142857142855"/>
    <n v="127.6"/>
    <x v="1"/>
    <x v="40"/>
  </r>
  <r>
    <x v="2"/>
    <x v="0"/>
    <s v="USD"/>
    <n v="1442248829"/>
    <n v="1439224829"/>
    <b v="0"/>
    <n v="0"/>
    <b v="0"/>
    <n v="0"/>
    <n v="0"/>
    <x v="1"/>
    <x v="40"/>
  </r>
  <r>
    <x v="2"/>
    <x v="0"/>
    <s v="USD"/>
    <n v="1420130935"/>
    <n v="1417538935"/>
    <b v="0"/>
    <n v="14"/>
    <b v="0"/>
    <n v="0.30866666666666664"/>
    <n v="66.142857142857139"/>
    <x v="1"/>
    <x v="40"/>
  </r>
  <r>
    <x v="2"/>
    <x v="5"/>
    <s v="CAD"/>
    <n v="1429456132"/>
    <n v="1424275732"/>
    <b v="0"/>
    <n v="2"/>
    <b v="0"/>
    <n v="6.545454545454546E-2"/>
    <n v="108"/>
    <x v="1"/>
    <x v="40"/>
  </r>
  <r>
    <x v="2"/>
    <x v="0"/>
    <s v="USD"/>
    <n v="1475853060"/>
    <n v="1470672906"/>
    <b v="0"/>
    <n v="1"/>
    <b v="0"/>
    <n v="4.0000000000000003E-5"/>
    <n v="1"/>
    <x v="1"/>
    <x v="40"/>
  </r>
  <r>
    <x v="2"/>
    <x v="0"/>
    <s v="USD"/>
    <n v="1431283530"/>
    <n v="1428691530"/>
    <b v="0"/>
    <n v="3"/>
    <b v="0"/>
    <n v="5.5E-2"/>
    <n v="18.333333333333332"/>
    <x v="1"/>
    <x v="40"/>
  </r>
  <r>
    <x v="2"/>
    <x v="0"/>
    <s v="USD"/>
    <n v="1412485200"/>
    <n v="1410966179"/>
    <b v="0"/>
    <n v="0"/>
    <b v="0"/>
    <n v="0"/>
    <n v="0"/>
    <x v="1"/>
    <x v="40"/>
  </r>
  <r>
    <x v="2"/>
    <x v="12"/>
    <s v="EUR"/>
    <n v="1448902800"/>
    <n v="1445369727"/>
    <b v="0"/>
    <n v="2"/>
    <b v="0"/>
    <n v="2.1428571428571429E-2"/>
    <n v="7.5"/>
    <x v="1"/>
    <x v="40"/>
  </r>
  <r>
    <x v="2"/>
    <x v="0"/>
    <s v="USD"/>
    <n v="1447734439"/>
    <n v="1444274839"/>
    <b v="0"/>
    <n v="0"/>
    <b v="0"/>
    <n v="0"/>
    <n v="0"/>
    <x v="1"/>
    <x v="40"/>
  </r>
  <r>
    <x v="2"/>
    <x v="0"/>
    <s v="USD"/>
    <n v="1457413140"/>
    <n v="1454996887"/>
    <b v="0"/>
    <n v="12"/>
    <b v="0"/>
    <n v="0.16420000000000001"/>
    <n v="68.416666666666671"/>
    <x v="1"/>
    <x v="40"/>
  </r>
  <r>
    <x v="2"/>
    <x v="5"/>
    <s v="CAD"/>
    <n v="1479773838"/>
    <n v="1477178238"/>
    <b v="0"/>
    <n v="1"/>
    <b v="0"/>
    <n v="1E-3"/>
    <n v="1"/>
    <x v="1"/>
    <x v="40"/>
  </r>
  <r>
    <x v="2"/>
    <x v="0"/>
    <s v="USD"/>
    <n v="1434497400"/>
    <n v="1431770802"/>
    <b v="0"/>
    <n v="8"/>
    <b v="0"/>
    <n v="4.8099999999999997E-2"/>
    <n v="60.125"/>
    <x v="1"/>
    <x v="40"/>
  </r>
  <r>
    <x v="2"/>
    <x v="1"/>
    <s v="GBP"/>
    <n v="1475258327"/>
    <n v="1471370327"/>
    <b v="0"/>
    <n v="2"/>
    <b v="0"/>
    <n v="0.06"/>
    <n v="15"/>
    <x v="1"/>
    <x v="40"/>
  </r>
  <r>
    <x v="0"/>
    <x v="0"/>
    <s v="USD"/>
    <n v="1412492445"/>
    <n v="1409900445"/>
    <b v="0"/>
    <n v="73"/>
    <b v="1"/>
    <n v="1.003825"/>
    <n v="550.04109589041093"/>
    <x v="1"/>
    <x v="6"/>
  </r>
  <r>
    <x v="0"/>
    <x v="5"/>
    <s v="CAD"/>
    <n v="1402938394"/>
    <n v="1400691994"/>
    <b v="0"/>
    <n v="8"/>
    <b v="1"/>
    <n v="1.04"/>
    <n v="97.5"/>
    <x v="1"/>
    <x v="6"/>
  </r>
  <r>
    <x v="0"/>
    <x v="1"/>
    <s v="GBP"/>
    <n v="1454412584"/>
    <n v="1452598184"/>
    <b v="0"/>
    <n v="17"/>
    <b v="1"/>
    <n v="1"/>
    <n v="29.411764705882351"/>
    <x v="1"/>
    <x v="6"/>
  </r>
  <r>
    <x v="0"/>
    <x v="0"/>
    <s v="USD"/>
    <n v="1407686340"/>
    <n v="1404833442"/>
    <b v="0"/>
    <n v="9"/>
    <b v="1"/>
    <n v="1.04"/>
    <n v="57.777777777777779"/>
    <x v="1"/>
    <x v="6"/>
  </r>
  <r>
    <x v="0"/>
    <x v="5"/>
    <s v="CAD"/>
    <n v="1472097540"/>
    <n v="1471188502"/>
    <b v="0"/>
    <n v="17"/>
    <b v="1"/>
    <n v="2.5066666666666668"/>
    <n v="44.235294117647058"/>
    <x v="1"/>
    <x v="6"/>
  </r>
  <r>
    <x v="0"/>
    <x v="1"/>
    <s v="GBP"/>
    <n v="1438764207"/>
    <n v="1436172207"/>
    <b v="0"/>
    <n v="33"/>
    <b v="1"/>
    <n v="1.0049999999999999"/>
    <n v="60.909090909090907"/>
    <x v="1"/>
    <x v="6"/>
  </r>
  <r>
    <x v="0"/>
    <x v="1"/>
    <s v="GBP"/>
    <n v="1459702800"/>
    <n v="1457690386"/>
    <b v="0"/>
    <n v="38"/>
    <b v="1"/>
    <n v="1.744"/>
    <n v="68.84210526315789"/>
    <x v="1"/>
    <x v="6"/>
  </r>
  <r>
    <x v="0"/>
    <x v="0"/>
    <s v="USD"/>
    <n v="1437202740"/>
    <n v="1434654998"/>
    <b v="0"/>
    <n v="79"/>
    <b v="1"/>
    <n v="1.1626000000000001"/>
    <n v="73.582278481012665"/>
    <x v="1"/>
    <x v="6"/>
  </r>
  <r>
    <x v="0"/>
    <x v="16"/>
    <s v="CHF"/>
    <n v="1485989940"/>
    <n v="1483393836"/>
    <b v="0"/>
    <n v="46"/>
    <b v="1"/>
    <n v="1.0582"/>
    <n v="115.02173913043478"/>
    <x v="1"/>
    <x v="6"/>
  </r>
  <r>
    <x v="0"/>
    <x v="8"/>
    <s v="DKK"/>
    <n v="1464817320"/>
    <n v="1462806419"/>
    <b v="0"/>
    <n v="20"/>
    <b v="1"/>
    <n v="1.1074999999999999"/>
    <n v="110.75"/>
    <x v="1"/>
    <x v="6"/>
  </r>
  <r>
    <x v="0"/>
    <x v="0"/>
    <s v="USD"/>
    <n v="1404273540"/>
    <n v="1400272580"/>
    <b v="0"/>
    <n v="20"/>
    <b v="1"/>
    <n v="1.0066666666666666"/>
    <n v="75.5"/>
    <x v="1"/>
    <x v="6"/>
  </r>
  <r>
    <x v="0"/>
    <x v="0"/>
    <s v="USD"/>
    <n v="1426775940"/>
    <n v="1424414350"/>
    <b v="0"/>
    <n v="13"/>
    <b v="1"/>
    <n v="1.0203333333333333"/>
    <n v="235.46153846153845"/>
    <x v="1"/>
    <x v="6"/>
  </r>
  <r>
    <x v="0"/>
    <x v="1"/>
    <s v="GBP"/>
    <n v="1419368925"/>
    <n v="1417208925"/>
    <b v="0"/>
    <n v="22"/>
    <b v="1"/>
    <n v="1"/>
    <n v="11.363636363636363"/>
    <x v="1"/>
    <x v="6"/>
  </r>
  <r>
    <x v="0"/>
    <x v="0"/>
    <s v="USD"/>
    <n v="1460260800"/>
    <n v="1458336672"/>
    <b v="0"/>
    <n v="36"/>
    <b v="1"/>
    <n v="1.1100000000000001"/>
    <n v="92.5"/>
    <x v="1"/>
    <x v="6"/>
  </r>
  <r>
    <x v="0"/>
    <x v="5"/>
    <s v="CAD"/>
    <n v="1427775414"/>
    <n v="1425187014"/>
    <b v="0"/>
    <n v="40"/>
    <b v="1"/>
    <n v="1.0142500000000001"/>
    <n v="202.85"/>
    <x v="1"/>
    <x v="6"/>
  </r>
  <r>
    <x v="0"/>
    <x v="1"/>
    <s v="GBP"/>
    <n v="1482321030"/>
    <n v="1477133430"/>
    <b v="0"/>
    <n v="9"/>
    <b v="1"/>
    <n v="1.04"/>
    <n v="26"/>
    <x v="1"/>
    <x v="6"/>
  </r>
  <r>
    <x v="0"/>
    <x v="0"/>
    <s v="USD"/>
    <n v="1466056689"/>
    <n v="1464847089"/>
    <b v="0"/>
    <n v="19"/>
    <b v="1"/>
    <n v="1.09375"/>
    <n v="46.05263157894737"/>
    <x v="1"/>
    <x v="6"/>
  </r>
  <r>
    <x v="0"/>
    <x v="6"/>
    <s v="EUR"/>
    <n v="1446062040"/>
    <n v="1445109822"/>
    <b v="0"/>
    <n v="14"/>
    <b v="1"/>
    <n v="1.1516129032258065"/>
    <n v="51"/>
    <x v="1"/>
    <x v="6"/>
  </r>
  <r>
    <x v="0"/>
    <x v="0"/>
    <s v="USD"/>
    <n v="1406185200"/>
    <n v="1404337382"/>
    <b v="0"/>
    <n v="38"/>
    <b v="1"/>
    <n v="1"/>
    <n v="31.578947368421051"/>
    <x v="1"/>
    <x v="6"/>
  </r>
  <r>
    <x v="0"/>
    <x v="1"/>
    <s v="GBP"/>
    <n v="1437261419"/>
    <n v="1434669419"/>
    <b v="0"/>
    <n v="58"/>
    <b v="1"/>
    <n v="1.0317033333333334"/>
    <n v="53.363965517241382"/>
    <x v="1"/>
    <x v="6"/>
  </r>
  <r>
    <x v="0"/>
    <x v="0"/>
    <s v="USD"/>
    <n v="1437676380"/>
    <n v="1435670452"/>
    <b v="0"/>
    <n v="28"/>
    <b v="1"/>
    <n v="1.0349999999999999"/>
    <n v="36.964285714285715"/>
    <x v="1"/>
    <x v="6"/>
  </r>
  <r>
    <x v="0"/>
    <x v="1"/>
    <s v="GBP"/>
    <n v="1434039137"/>
    <n v="1431447137"/>
    <b v="0"/>
    <n v="17"/>
    <b v="1"/>
    <n v="1.3819999999999999"/>
    <n v="81.294117647058826"/>
    <x v="1"/>
    <x v="6"/>
  </r>
  <r>
    <x v="0"/>
    <x v="1"/>
    <s v="GBP"/>
    <n v="1433113200"/>
    <n v="1431951611"/>
    <b v="0"/>
    <n v="12"/>
    <b v="1"/>
    <n v="1.0954545454545455"/>
    <n v="20.083333333333332"/>
    <x v="1"/>
    <x v="6"/>
  </r>
  <r>
    <x v="0"/>
    <x v="0"/>
    <s v="USD"/>
    <n v="1405915140"/>
    <n v="1404140667"/>
    <b v="0"/>
    <n v="40"/>
    <b v="1"/>
    <n v="1.0085714285714287"/>
    <n v="88.25"/>
    <x v="1"/>
    <x v="6"/>
  </r>
  <r>
    <x v="0"/>
    <x v="1"/>
    <s v="GBP"/>
    <n v="1411771384"/>
    <n v="1409179384"/>
    <b v="0"/>
    <n v="57"/>
    <b v="1"/>
    <n v="1.0153333333333334"/>
    <n v="53.438596491228068"/>
    <x v="1"/>
    <x v="6"/>
  </r>
  <r>
    <x v="0"/>
    <x v="1"/>
    <s v="GBP"/>
    <n v="1415191920"/>
    <n v="1412233497"/>
    <b v="0"/>
    <n v="114"/>
    <b v="1"/>
    <n v="1.13625"/>
    <n v="39.868421052631582"/>
    <x v="1"/>
    <x v="6"/>
  </r>
  <r>
    <x v="0"/>
    <x v="12"/>
    <s v="EUR"/>
    <n v="1472936229"/>
    <n v="1467752229"/>
    <b v="0"/>
    <n v="31"/>
    <b v="1"/>
    <n v="1"/>
    <n v="145.16129032258064"/>
    <x v="1"/>
    <x v="6"/>
  </r>
  <r>
    <x v="0"/>
    <x v="1"/>
    <s v="GBP"/>
    <n v="1463353200"/>
    <n v="1462285182"/>
    <b v="0"/>
    <n v="3"/>
    <b v="1"/>
    <n v="1.4"/>
    <n v="23.333333333333332"/>
    <x v="1"/>
    <x v="6"/>
  </r>
  <r>
    <x v="0"/>
    <x v="0"/>
    <s v="USD"/>
    <n v="1410550484"/>
    <n v="1408995284"/>
    <b v="0"/>
    <n v="16"/>
    <b v="1"/>
    <n v="1.2875000000000001"/>
    <n v="64.375"/>
    <x v="1"/>
    <x v="6"/>
  </r>
  <r>
    <x v="0"/>
    <x v="0"/>
    <s v="USD"/>
    <n v="1404359940"/>
    <n v="1402580818"/>
    <b v="0"/>
    <n v="199"/>
    <b v="1"/>
    <n v="1.0290416666666666"/>
    <n v="62.052763819095475"/>
    <x v="1"/>
    <x v="6"/>
  </r>
  <r>
    <x v="0"/>
    <x v="1"/>
    <s v="GBP"/>
    <n v="1433076298"/>
    <n v="1430052298"/>
    <b v="0"/>
    <n v="31"/>
    <b v="1"/>
    <n v="1.0249999999999999"/>
    <n v="66.129032258064512"/>
    <x v="1"/>
    <x v="6"/>
  </r>
  <r>
    <x v="0"/>
    <x v="0"/>
    <s v="USD"/>
    <n v="1404190740"/>
    <n v="1401214581"/>
    <b v="0"/>
    <n v="30"/>
    <b v="1"/>
    <n v="1.101"/>
    <n v="73.400000000000006"/>
    <x v="1"/>
    <x v="6"/>
  </r>
  <r>
    <x v="0"/>
    <x v="0"/>
    <s v="USD"/>
    <n v="1475664834"/>
    <n v="1473850434"/>
    <b v="0"/>
    <n v="34"/>
    <b v="1"/>
    <n v="1.1276666666666666"/>
    <n v="99.5"/>
    <x v="1"/>
    <x v="6"/>
  </r>
  <r>
    <x v="0"/>
    <x v="0"/>
    <s v="USD"/>
    <n v="1452872290"/>
    <n v="1452008290"/>
    <b v="0"/>
    <n v="18"/>
    <b v="1"/>
    <n v="1.119"/>
    <n v="62.166666666666664"/>
    <x v="1"/>
    <x v="6"/>
  </r>
  <r>
    <x v="0"/>
    <x v="0"/>
    <s v="USD"/>
    <n v="1402901940"/>
    <n v="1399998418"/>
    <b v="0"/>
    <n v="67"/>
    <b v="1"/>
    <n v="1.3919999999999999"/>
    <n v="62.328358208955223"/>
    <x v="1"/>
    <x v="6"/>
  </r>
  <r>
    <x v="0"/>
    <x v="0"/>
    <s v="USD"/>
    <n v="1476931696"/>
    <n v="1474339696"/>
    <b v="0"/>
    <n v="66"/>
    <b v="1"/>
    <n v="1.1085714285714285"/>
    <n v="58.787878787878789"/>
    <x v="1"/>
    <x v="6"/>
  </r>
  <r>
    <x v="0"/>
    <x v="0"/>
    <s v="USD"/>
    <n v="1441167586"/>
    <n v="1438575586"/>
    <b v="0"/>
    <n v="23"/>
    <b v="1"/>
    <n v="1.3906666666666667"/>
    <n v="45.347826086956523"/>
    <x v="1"/>
    <x v="6"/>
  </r>
  <r>
    <x v="0"/>
    <x v="0"/>
    <s v="USD"/>
    <n v="1400533200"/>
    <n v="1398348859"/>
    <b v="0"/>
    <n v="126"/>
    <b v="1"/>
    <n v="1.0569999999999999"/>
    <n v="41.944444444444443"/>
    <x v="1"/>
    <x v="6"/>
  </r>
  <r>
    <x v="0"/>
    <x v="0"/>
    <s v="USD"/>
    <n v="1440820740"/>
    <n v="1439567660"/>
    <b v="0"/>
    <n v="6"/>
    <b v="1"/>
    <n v="1.0142857142857142"/>
    <n v="59.166666666666664"/>
    <x v="1"/>
    <x v="6"/>
  </r>
  <r>
    <x v="0"/>
    <x v="0"/>
    <s v="USD"/>
    <n v="1403846055"/>
    <n v="1401254055"/>
    <b v="0"/>
    <n v="25"/>
    <b v="1"/>
    <n v="1.0024500000000001"/>
    <n v="200.49"/>
    <x v="1"/>
    <x v="6"/>
  </r>
  <r>
    <x v="0"/>
    <x v="1"/>
    <s v="GBP"/>
    <n v="1407524004"/>
    <n v="1404932004"/>
    <b v="0"/>
    <n v="39"/>
    <b v="1"/>
    <n v="1.0916666666666666"/>
    <n v="83.974358974358978"/>
    <x v="1"/>
    <x v="6"/>
  </r>
  <r>
    <x v="0"/>
    <x v="0"/>
    <s v="USD"/>
    <n v="1434925500"/>
    <n v="1432410639"/>
    <b v="0"/>
    <n v="62"/>
    <b v="1"/>
    <n v="1.1833333333333333"/>
    <n v="57.258064516129032"/>
    <x v="1"/>
    <x v="6"/>
  </r>
  <r>
    <x v="0"/>
    <x v="0"/>
    <s v="USD"/>
    <n v="1417101683"/>
    <n v="1414506083"/>
    <b v="0"/>
    <n v="31"/>
    <b v="1"/>
    <n v="1.2"/>
    <n v="58.064516129032256"/>
    <x v="1"/>
    <x v="6"/>
  </r>
  <r>
    <x v="0"/>
    <x v="0"/>
    <s v="USD"/>
    <n v="1425272340"/>
    <n v="1421426929"/>
    <b v="0"/>
    <n v="274"/>
    <b v="1"/>
    <n v="1.2796000000000001"/>
    <n v="186.80291970802921"/>
    <x v="1"/>
    <x v="6"/>
  </r>
  <r>
    <x v="0"/>
    <x v="0"/>
    <s v="USD"/>
    <n v="1411084800"/>
    <n v="1410304179"/>
    <b v="0"/>
    <n v="17"/>
    <b v="1"/>
    <n v="1.26"/>
    <n v="74.117647058823536"/>
    <x v="1"/>
    <x v="6"/>
  </r>
  <r>
    <x v="0"/>
    <x v="1"/>
    <s v="GBP"/>
    <n v="1448922600"/>
    <n v="1446352529"/>
    <b v="0"/>
    <n v="14"/>
    <b v="1"/>
    <n v="1.2912912912912913"/>
    <n v="30.714285714285715"/>
    <x v="1"/>
    <x v="6"/>
  </r>
  <r>
    <x v="0"/>
    <x v="0"/>
    <s v="USD"/>
    <n v="1465178400"/>
    <n v="1461985967"/>
    <b v="0"/>
    <n v="60"/>
    <b v="1"/>
    <n v="1.0742857142857143"/>
    <n v="62.666666666666664"/>
    <x v="1"/>
    <x v="6"/>
  </r>
  <r>
    <x v="0"/>
    <x v="0"/>
    <s v="USD"/>
    <n v="1421009610"/>
    <n v="1419281610"/>
    <b v="0"/>
    <n v="33"/>
    <b v="1"/>
    <n v="1.00125"/>
    <n v="121.36363636363636"/>
    <x v="1"/>
    <x v="6"/>
  </r>
  <r>
    <x v="0"/>
    <x v="1"/>
    <s v="GBP"/>
    <n v="1423838916"/>
    <n v="1418654916"/>
    <b v="0"/>
    <n v="78"/>
    <b v="1"/>
    <n v="1.55"/>
    <n v="39.743589743589745"/>
    <x v="1"/>
    <x v="6"/>
  </r>
  <r>
    <x v="0"/>
    <x v="1"/>
    <s v="GBP"/>
    <n v="1462878648"/>
    <n v="1461064248"/>
    <b v="0"/>
    <n v="30"/>
    <b v="1"/>
    <n v="1.08"/>
    <n v="72"/>
    <x v="1"/>
    <x v="6"/>
  </r>
  <r>
    <x v="0"/>
    <x v="0"/>
    <s v="USD"/>
    <n v="1456946487"/>
    <n v="1454354487"/>
    <b v="0"/>
    <n v="136"/>
    <b v="1"/>
    <n v="1.1052"/>
    <n v="40.632352941176471"/>
    <x v="1"/>
    <x v="6"/>
  </r>
  <r>
    <x v="0"/>
    <x v="0"/>
    <s v="USD"/>
    <n v="1413383216"/>
    <n v="1410791216"/>
    <b v="0"/>
    <n v="40"/>
    <b v="1"/>
    <n v="1.008"/>
    <n v="63"/>
    <x v="1"/>
    <x v="6"/>
  </r>
  <r>
    <x v="0"/>
    <x v="0"/>
    <s v="USD"/>
    <n v="1412092800"/>
    <n v="1409493800"/>
    <b v="0"/>
    <n v="18"/>
    <b v="1"/>
    <n v="1.212"/>
    <n v="33.666666666666664"/>
    <x v="1"/>
    <x v="6"/>
  </r>
  <r>
    <x v="0"/>
    <x v="1"/>
    <s v="GBP"/>
    <n v="1433422793"/>
    <n v="1430830793"/>
    <b v="0"/>
    <n v="39"/>
    <b v="1"/>
    <n v="1.0033333333333334"/>
    <n v="38.589743589743591"/>
    <x v="1"/>
    <x v="6"/>
  </r>
  <r>
    <x v="0"/>
    <x v="1"/>
    <s v="GBP"/>
    <n v="1468191540"/>
    <n v="1464958484"/>
    <b v="0"/>
    <n v="21"/>
    <b v="1"/>
    <n v="1.0916666666666666"/>
    <n v="155.95238095238096"/>
    <x v="1"/>
    <x v="6"/>
  </r>
  <r>
    <x v="0"/>
    <x v="0"/>
    <s v="USD"/>
    <n v="1471071540"/>
    <n v="1467720388"/>
    <b v="0"/>
    <n v="30"/>
    <b v="1"/>
    <n v="1.2342857142857142"/>
    <n v="43.2"/>
    <x v="1"/>
    <x v="6"/>
  </r>
  <r>
    <x v="0"/>
    <x v="1"/>
    <s v="GBP"/>
    <n v="1464712394"/>
    <n v="1459528394"/>
    <b v="0"/>
    <n v="27"/>
    <b v="1"/>
    <n v="1.3633666666666666"/>
    <n v="15.148518518518518"/>
    <x v="1"/>
    <x v="6"/>
  </r>
  <r>
    <x v="0"/>
    <x v="0"/>
    <s v="USD"/>
    <n v="1403546400"/>
    <n v="1401714114"/>
    <b v="0"/>
    <n v="35"/>
    <b v="1"/>
    <n v="1.0346657233816767"/>
    <n v="83.571428571428569"/>
    <x v="1"/>
    <x v="6"/>
  </r>
  <r>
    <x v="0"/>
    <x v="0"/>
    <s v="USD"/>
    <n v="1410558949"/>
    <n v="1409262949"/>
    <b v="0"/>
    <n v="13"/>
    <b v="1"/>
    <n v="1.2133333333333334"/>
    <n v="140"/>
    <x v="1"/>
    <x v="6"/>
  </r>
  <r>
    <x v="0"/>
    <x v="0"/>
    <s v="USD"/>
    <n v="1469165160"/>
    <n v="1467335378"/>
    <b v="0"/>
    <n v="23"/>
    <b v="1"/>
    <n v="1.86"/>
    <n v="80.869565217391298"/>
    <x v="1"/>
    <x v="6"/>
  </r>
  <r>
    <x v="0"/>
    <x v="0"/>
    <s v="USD"/>
    <n v="1404444286"/>
    <n v="1403234686"/>
    <b v="0"/>
    <n v="39"/>
    <b v="1"/>
    <n v="3"/>
    <n v="53.846153846153847"/>
    <x v="1"/>
    <x v="6"/>
  </r>
  <r>
    <x v="0"/>
    <x v="1"/>
    <s v="GBP"/>
    <n v="1403715546"/>
    <n v="1401123546"/>
    <b v="0"/>
    <n v="35"/>
    <b v="1"/>
    <n v="1.0825"/>
    <n v="30.928571428571427"/>
    <x v="1"/>
    <x v="6"/>
  </r>
  <r>
    <x v="0"/>
    <x v="0"/>
    <s v="USD"/>
    <n v="1428068988"/>
    <n v="1425908988"/>
    <b v="0"/>
    <n v="27"/>
    <b v="1"/>
    <n v="1.4115384615384616"/>
    <n v="67.962962962962962"/>
    <x v="1"/>
    <x v="6"/>
  </r>
  <r>
    <x v="0"/>
    <x v="0"/>
    <s v="USD"/>
    <n v="1402848000"/>
    <n v="1400606573"/>
    <b v="0"/>
    <n v="21"/>
    <b v="1"/>
    <n v="1.1399999999999999"/>
    <n v="27.142857142857142"/>
    <x v="1"/>
    <x v="6"/>
  </r>
  <r>
    <x v="0"/>
    <x v="0"/>
    <s v="USD"/>
    <n v="1433055540"/>
    <n v="1431230867"/>
    <b v="0"/>
    <n v="104"/>
    <b v="1"/>
    <n v="1.5373333333333334"/>
    <n v="110.86538461538461"/>
    <x v="1"/>
    <x v="6"/>
  </r>
  <r>
    <x v="0"/>
    <x v="0"/>
    <s v="USD"/>
    <n v="1465062166"/>
    <n v="1463334166"/>
    <b v="0"/>
    <n v="19"/>
    <b v="1"/>
    <n v="1.0149999999999999"/>
    <n v="106.84210526315789"/>
    <x v="1"/>
    <x v="6"/>
  </r>
  <r>
    <x v="0"/>
    <x v="0"/>
    <s v="USD"/>
    <n v="1432612740"/>
    <n v="1429881667"/>
    <b v="0"/>
    <n v="97"/>
    <b v="1"/>
    <n v="1.0235000000000001"/>
    <n v="105.51546391752578"/>
    <x v="1"/>
    <x v="6"/>
  </r>
  <r>
    <x v="0"/>
    <x v="1"/>
    <s v="GBP"/>
    <n v="1427806320"/>
    <n v="1422834819"/>
    <b v="0"/>
    <n v="27"/>
    <b v="1"/>
    <n v="1.0257142857142858"/>
    <n v="132.96296296296296"/>
    <x v="1"/>
    <x v="6"/>
  </r>
  <r>
    <x v="0"/>
    <x v="0"/>
    <s v="USD"/>
    <n v="1453411109"/>
    <n v="1450819109"/>
    <b v="0"/>
    <n v="24"/>
    <b v="1"/>
    <n v="1.5575000000000001"/>
    <n v="51.916666666666664"/>
    <x v="1"/>
    <x v="6"/>
  </r>
  <r>
    <x v="0"/>
    <x v="1"/>
    <s v="GBP"/>
    <n v="1431204449"/>
    <n v="1428526049"/>
    <b v="0"/>
    <n v="13"/>
    <b v="1"/>
    <n v="1.0075000000000001"/>
    <n v="310"/>
    <x v="1"/>
    <x v="6"/>
  </r>
  <r>
    <x v="0"/>
    <x v="1"/>
    <s v="GBP"/>
    <n v="1425057075"/>
    <n v="1422465075"/>
    <b v="0"/>
    <n v="46"/>
    <b v="1"/>
    <n v="2.3940000000000001"/>
    <n v="26.021739130434781"/>
    <x v="1"/>
    <x v="6"/>
  </r>
  <r>
    <x v="0"/>
    <x v="1"/>
    <s v="GBP"/>
    <n v="1434994266"/>
    <n v="1432402266"/>
    <b v="0"/>
    <n v="4"/>
    <b v="1"/>
    <n v="2.1"/>
    <n v="105"/>
    <x v="1"/>
    <x v="6"/>
  </r>
  <r>
    <x v="0"/>
    <x v="0"/>
    <s v="USD"/>
    <n v="1435881006"/>
    <n v="1433980206"/>
    <b v="0"/>
    <n v="40"/>
    <b v="1"/>
    <n v="1.0451515151515152"/>
    <n v="86.224999999999994"/>
    <x v="1"/>
    <x v="6"/>
  </r>
  <r>
    <x v="0"/>
    <x v="0"/>
    <s v="USD"/>
    <n v="1415230084"/>
    <n v="1413412084"/>
    <b v="0"/>
    <n v="44"/>
    <b v="1"/>
    <n v="1.008"/>
    <n v="114.54545454545455"/>
    <x v="1"/>
    <x v="6"/>
  </r>
  <r>
    <x v="0"/>
    <x v="5"/>
    <s v="CAD"/>
    <n v="1455231540"/>
    <n v="1452614847"/>
    <b v="0"/>
    <n v="35"/>
    <b v="1"/>
    <n v="1.1120000000000001"/>
    <n v="47.657142857142858"/>
    <x v="1"/>
    <x v="6"/>
  </r>
  <r>
    <x v="0"/>
    <x v="1"/>
    <s v="GBP"/>
    <n v="1417374262"/>
    <n v="1414778662"/>
    <b v="0"/>
    <n v="63"/>
    <b v="1"/>
    <n v="1.0204444444444445"/>
    <n v="72.888888888888886"/>
    <x v="1"/>
    <x v="6"/>
  </r>
  <r>
    <x v="0"/>
    <x v="1"/>
    <s v="GBP"/>
    <n v="1462402800"/>
    <n v="1459856860"/>
    <b v="0"/>
    <n v="89"/>
    <b v="1"/>
    <n v="1.0254767441860466"/>
    <n v="49.545505617977533"/>
    <x v="1"/>
    <x v="6"/>
  </r>
  <r>
    <x v="0"/>
    <x v="1"/>
    <s v="GBP"/>
    <n v="1455831000"/>
    <n v="1454366467"/>
    <b v="0"/>
    <n v="15"/>
    <b v="1"/>
    <n v="1.27"/>
    <n v="25.4"/>
    <x v="1"/>
    <x v="6"/>
  </r>
  <r>
    <x v="0"/>
    <x v="0"/>
    <s v="USD"/>
    <n v="1461963600"/>
    <n v="1459567371"/>
    <b v="0"/>
    <n v="46"/>
    <b v="1"/>
    <n v="3.3870588235294119"/>
    <n v="62.586956521739133"/>
    <x v="1"/>
    <x v="6"/>
  </r>
  <r>
    <x v="0"/>
    <x v="0"/>
    <s v="USD"/>
    <n v="1476939300"/>
    <n v="1474273294"/>
    <b v="0"/>
    <n v="33"/>
    <b v="1"/>
    <n v="1.0075000000000001"/>
    <n v="61.060606060606062"/>
    <x v="1"/>
    <x v="6"/>
  </r>
  <r>
    <x v="2"/>
    <x v="0"/>
    <s v="USD"/>
    <n v="1439957176"/>
    <n v="1437365176"/>
    <b v="0"/>
    <n v="31"/>
    <b v="0"/>
    <n v="9.3100000000000002E-2"/>
    <n v="60.064516129032256"/>
    <x v="1"/>
    <x v="6"/>
  </r>
  <r>
    <x v="2"/>
    <x v="0"/>
    <s v="USD"/>
    <n v="1427082912"/>
    <n v="1423198512"/>
    <b v="0"/>
    <n v="5"/>
    <b v="0"/>
    <n v="7.2400000000000006E-2"/>
    <n v="72.400000000000006"/>
    <x v="1"/>
    <x v="6"/>
  </r>
  <r>
    <x v="2"/>
    <x v="0"/>
    <s v="USD"/>
    <n v="1439828159"/>
    <n v="1437236159"/>
    <b v="0"/>
    <n v="1"/>
    <b v="0"/>
    <n v="0.1"/>
    <n v="100"/>
    <x v="1"/>
    <x v="6"/>
  </r>
  <r>
    <x v="2"/>
    <x v="0"/>
    <s v="USD"/>
    <n v="1420860180"/>
    <n v="1418234646"/>
    <b v="0"/>
    <n v="12"/>
    <b v="0"/>
    <n v="0.11272727272727273"/>
    <n v="51.666666666666664"/>
    <x v="1"/>
    <x v="6"/>
  </r>
  <r>
    <x v="2"/>
    <x v="9"/>
    <s v="EUR"/>
    <n v="1422100800"/>
    <n v="1416932133"/>
    <b v="0"/>
    <n v="4"/>
    <b v="0"/>
    <n v="0.15411764705882353"/>
    <n v="32.75"/>
    <x v="1"/>
    <x v="6"/>
  </r>
  <r>
    <x v="2"/>
    <x v="0"/>
    <s v="USD"/>
    <n v="1429396200"/>
    <n v="1428539708"/>
    <b v="0"/>
    <n v="0"/>
    <b v="0"/>
    <n v="0"/>
    <n v="0"/>
    <x v="1"/>
    <x v="6"/>
  </r>
  <r>
    <x v="2"/>
    <x v="0"/>
    <s v="USD"/>
    <n v="1432589896"/>
    <n v="1427405896"/>
    <b v="0"/>
    <n v="7"/>
    <b v="0"/>
    <n v="0.28466666666666668"/>
    <n v="61"/>
    <x v="1"/>
    <x v="6"/>
  </r>
  <r>
    <x v="2"/>
    <x v="1"/>
    <s v="GBP"/>
    <n v="1432831089"/>
    <n v="1430239089"/>
    <b v="0"/>
    <n v="2"/>
    <b v="0"/>
    <n v="0.13333333333333333"/>
    <n v="10"/>
    <x v="1"/>
    <x v="6"/>
  </r>
  <r>
    <x v="2"/>
    <x v="1"/>
    <s v="GBP"/>
    <n v="1427133600"/>
    <n v="1423847093"/>
    <b v="0"/>
    <n v="1"/>
    <b v="0"/>
    <n v="6.6666666666666671E-3"/>
    <n v="10"/>
    <x v="1"/>
    <x v="6"/>
  </r>
  <r>
    <x v="2"/>
    <x v="0"/>
    <s v="USD"/>
    <n v="1447311540"/>
    <n v="1445358903"/>
    <b v="0"/>
    <n v="4"/>
    <b v="0"/>
    <n v="0.21428571428571427"/>
    <n v="37.5"/>
    <x v="1"/>
    <x v="6"/>
  </r>
  <r>
    <x v="2"/>
    <x v="1"/>
    <s v="GBP"/>
    <n v="1405461600"/>
    <n v="1403562705"/>
    <b v="0"/>
    <n v="6"/>
    <b v="0"/>
    <n v="0.18"/>
    <n v="45"/>
    <x v="1"/>
    <x v="6"/>
  </r>
  <r>
    <x v="2"/>
    <x v="1"/>
    <s v="GBP"/>
    <n v="1468752468"/>
    <n v="1467024468"/>
    <b v="0"/>
    <n v="8"/>
    <b v="0"/>
    <n v="0.20125000000000001"/>
    <n v="100.625"/>
    <x v="1"/>
    <x v="6"/>
  </r>
  <r>
    <x v="2"/>
    <x v="0"/>
    <s v="USD"/>
    <n v="1407808438"/>
    <n v="1405217355"/>
    <b v="0"/>
    <n v="14"/>
    <b v="0"/>
    <n v="0.17899999999999999"/>
    <n v="25.571428571428573"/>
    <x v="1"/>
    <x v="6"/>
  </r>
  <r>
    <x v="2"/>
    <x v="0"/>
    <s v="USD"/>
    <n v="1450389950"/>
    <n v="1447797950"/>
    <b v="0"/>
    <n v="0"/>
    <b v="0"/>
    <n v="0"/>
    <n v="0"/>
    <x v="1"/>
    <x v="6"/>
  </r>
  <r>
    <x v="2"/>
    <x v="0"/>
    <s v="USD"/>
    <n v="1409980144"/>
    <n v="1407388144"/>
    <b v="0"/>
    <n v="4"/>
    <b v="0"/>
    <n v="0.02"/>
    <n v="25"/>
    <x v="1"/>
    <x v="6"/>
  </r>
  <r>
    <x v="2"/>
    <x v="0"/>
    <s v="USD"/>
    <n v="1404406964"/>
    <n v="1401814964"/>
    <b v="0"/>
    <n v="0"/>
    <b v="0"/>
    <n v="0"/>
    <n v="0"/>
    <x v="1"/>
    <x v="6"/>
  </r>
  <r>
    <x v="2"/>
    <x v="0"/>
    <s v="USD"/>
    <n v="1404532740"/>
    <n v="1401823952"/>
    <b v="0"/>
    <n v="0"/>
    <b v="0"/>
    <n v="0"/>
    <n v="0"/>
    <x v="1"/>
    <x v="6"/>
  </r>
  <r>
    <x v="2"/>
    <x v="0"/>
    <s v="USD"/>
    <n v="1407689102"/>
    <n v="1405097102"/>
    <b v="0"/>
    <n v="1"/>
    <b v="0"/>
    <n v="0.1"/>
    <n v="10"/>
    <x v="1"/>
    <x v="6"/>
  </r>
  <r>
    <x v="2"/>
    <x v="0"/>
    <s v="USD"/>
    <n v="1475918439"/>
    <n v="1473326439"/>
    <b v="0"/>
    <n v="1"/>
    <b v="0"/>
    <n v="2.3764705882352941E-2"/>
    <n v="202"/>
    <x v="1"/>
    <x v="6"/>
  </r>
  <r>
    <x v="2"/>
    <x v="1"/>
    <s v="GBP"/>
    <n v="1436137140"/>
    <n v="1433833896"/>
    <b v="0"/>
    <n v="1"/>
    <b v="0"/>
    <n v="0.01"/>
    <n v="25"/>
    <x v="1"/>
    <x v="6"/>
  </r>
  <r>
    <x v="0"/>
    <x v="0"/>
    <s v="USD"/>
    <n v="1455602340"/>
    <n v="1453827436"/>
    <b v="0"/>
    <n v="52"/>
    <b v="1"/>
    <n v="1.0351999999999999"/>
    <n v="99.538461538461533"/>
    <x v="1"/>
    <x v="40"/>
  </r>
  <r>
    <x v="0"/>
    <x v="0"/>
    <s v="USD"/>
    <n v="1461902340"/>
    <n v="1459220588"/>
    <b v="0"/>
    <n v="7"/>
    <b v="1"/>
    <n v="1.05"/>
    <n v="75"/>
    <x v="1"/>
    <x v="40"/>
  </r>
  <r>
    <x v="0"/>
    <x v="0"/>
    <s v="USD"/>
    <n v="1423555140"/>
    <n v="1421105608"/>
    <b v="0"/>
    <n v="28"/>
    <b v="1"/>
    <n v="1.0044999999999999"/>
    <n v="215.25"/>
    <x v="1"/>
    <x v="40"/>
  </r>
  <r>
    <x v="0"/>
    <x v="0"/>
    <s v="USD"/>
    <n v="1459641073"/>
    <n v="1454460673"/>
    <b v="0"/>
    <n v="11"/>
    <b v="1"/>
    <n v="1.3260000000000001"/>
    <n v="120.54545454545455"/>
    <x v="1"/>
    <x v="40"/>
  </r>
  <r>
    <x v="0"/>
    <x v="1"/>
    <s v="GBP"/>
    <n v="1476651600"/>
    <n v="1473189335"/>
    <b v="0"/>
    <n v="15"/>
    <b v="1"/>
    <n v="1.1299999999999999"/>
    <n v="37.666666666666664"/>
    <x v="1"/>
    <x v="40"/>
  </r>
  <r>
    <x v="0"/>
    <x v="0"/>
    <s v="USD"/>
    <n v="1433289600"/>
    <n v="1430768800"/>
    <b v="0"/>
    <n v="30"/>
    <b v="1"/>
    <n v="1.0334000000000001"/>
    <n v="172.23333333333332"/>
    <x v="1"/>
    <x v="40"/>
  </r>
  <r>
    <x v="0"/>
    <x v="0"/>
    <s v="USD"/>
    <n v="1406350740"/>
    <n v="1403125737"/>
    <b v="0"/>
    <n v="27"/>
    <b v="1"/>
    <n v="1.2"/>
    <n v="111.11111111111111"/>
    <x v="1"/>
    <x v="40"/>
  </r>
  <r>
    <x v="0"/>
    <x v="1"/>
    <s v="GBP"/>
    <n v="1460753307"/>
    <n v="1458161307"/>
    <b v="0"/>
    <n v="28"/>
    <b v="1"/>
    <n v="1.2963636363636364"/>
    <n v="25.464285714285715"/>
    <x v="1"/>
    <x v="40"/>
  </r>
  <r>
    <x v="0"/>
    <x v="0"/>
    <s v="USD"/>
    <n v="1402515198"/>
    <n v="1399923198"/>
    <b v="0"/>
    <n v="17"/>
    <b v="1"/>
    <n v="1.0111111111111111"/>
    <n v="267.64705882352939"/>
    <x v="1"/>
    <x v="40"/>
  </r>
  <r>
    <x v="0"/>
    <x v="0"/>
    <s v="USD"/>
    <n v="1417465515"/>
    <n v="1415737515"/>
    <b v="0"/>
    <n v="50"/>
    <b v="1"/>
    <n v="1.0851428571428572"/>
    <n v="75.959999999999994"/>
    <x v="1"/>
    <x v="40"/>
  </r>
  <r>
    <x v="0"/>
    <x v="0"/>
    <s v="USD"/>
    <n v="1400475600"/>
    <n v="1397819938"/>
    <b v="0"/>
    <n v="26"/>
    <b v="1"/>
    <n v="1.0233333333333334"/>
    <n v="59.03846153846154"/>
    <x v="1"/>
    <x v="40"/>
  </r>
  <r>
    <x v="0"/>
    <x v="0"/>
    <s v="USD"/>
    <n v="1440556553"/>
    <n v="1435372553"/>
    <b v="0"/>
    <n v="88"/>
    <b v="1"/>
    <n v="1.1024425000000002"/>
    <n v="50.111022727272733"/>
    <x v="1"/>
    <x v="40"/>
  </r>
  <r>
    <x v="0"/>
    <x v="0"/>
    <s v="USD"/>
    <n v="1399293386"/>
    <n v="1397133386"/>
    <b v="0"/>
    <n v="91"/>
    <b v="1"/>
    <n v="1.010154"/>
    <n v="55.502967032967035"/>
    <x v="1"/>
    <x v="40"/>
  </r>
  <r>
    <x v="0"/>
    <x v="1"/>
    <s v="GBP"/>
    <n v="1439247600"/>
    <n v="1434625937"/>
    <b v="0"/>
    <n v="3"/>
    <b v="1"/>
    <n v="1"/>
    <n v="166.66666666666666"/>
    <x v="1"/>
    <x v="40"/>
  </r>
  <r>
    <x v="0"/>
    <x v="1"/>
    <s v="GBP"/>
    <n v="1438543889"/>
    <n v="1436383889"/>
    <b v="0"/>
    <n v="28"/>
    <b v="1"/>
    <n v="1.0624"/>
    <n v="47.428571428571431"/>
    <x v="1"/>
    <x v="40"/>
  </r>
  <r>
    <x v="0"/>
    <x v="0"/>
    <s v="USD"/>
    <n v="1427907626"/>
    <n v="1425319226"/>
    <b v="0"/>
    <n v="77"/>
    <b v="1"/>
    <n v="1"/>
    <n v="64.935064935064929"/>
    <x v="1"/>
    <x v="40"/>
  </r>
  <r>
    <x v="0"/>
    <x v="0"/>
    <s v="USD"/>
    <n v="1464482160"/>
    <n v="1462824832"/>
    <b v="0"/>
    <n v="27"/>
    <b v="1"/>
    <n v="1"/>
    <n v="55.555555555555557"/>
    <x v="1"/>
    <x v="40"/>
  </r>
  <r>
    <x v="0"/>
    <x v="0"/>
    <s v="USD"/>
    <n v="1406745482"/>
    <n v="1404153482"/>
    <b v="0"/>
    <n v="107"/>
    <b v="1"/>
    <n v="1.1345714285714286"/>
    <n v="74.224299065420567"/>
    <x v="1"/>
    <x v="40"/>
  </r>
  <r>
    <x v="0"/>
    <x v="0"/>
    <s v="USD"/>
    <n v="1404360045"/>
    <n v="1401336045"/>
    <b v="0"/>
    <n v="96"/>
    <b v="1"/>
    <n v="1.0265010000000001"/>
    <n v="106.9271875"/>
    <x v="1"/>
    <x v="40"/>
  </r>
  <r>
    <x v="0"/>
    <x v="0"/>
    <s v="USD"/>
    <n v="1425185940"/>
    <n v="1423960097"/>
    <b v="0"/>
    <n v="56"/>
    <b v="1"/>
    <n v="1.1675"/>
    <n v="41.696428571428569"/>
    <x v="1"/>
    <x v="40"/>
  </r>
  <r>
    <x v="0"/>
    <x v="0"/>
    <s v="USD"/>
    <n v="1402594090"/>
    <n v="1400002090"/>
    <b v="0"/>
    <n v="58"/>
    <b v="1"/>
    <n v="1.0765274999999999"/>
    <n v="74.243275862068955"/>
    <x v="1"/>
    <x v="40"/>
  </r>
  <r>
    <x v="0"/>
    <x v="0"/>
    <s v="USD"/>
    <n v="1460730079"/>
    <n v="1458138079"/>
    <b v="0"/>
    <n v="15"/>
    <b v="1"/>
    <n v="1"/>
    <n v="73.333333333333329"/>
    <x v="1"/>
    <x v="40"/>
  </r>
  <r>
    <x v="0"/>
    <x v="1"/>
    <s v="GBP"/>
    <n v="1434234010"/>
    <n v="1431642010"/>
    <b v="0"/>
    <n v="20"/>
    <b v="1"/>
    <n v="1"/>
    <n v="100"/>
    <x v="1"/>
    <x v="40"/>
  </r>
  <r>
    <x v="0"/>
    <x v="0"/>
    <s v="USD"/>
    <n v="1463529600"/>
    <n v="1462307652"/>
    <b v="0"/>
    <n v="38"/>
    <b v="1"/>
    <n v="1.46"/>
    <n v="38.421052631578945"/>
    <x v="1"/>
    <x v="40"/>
  </r>
  <r>
    <x v="0"/>
    <x v="0"/>
    <s v="USD"/>
    <n v="1480399200"/>
    <n v="1478616506"/>
    <b v="0"/>
    <n v="33"/>
    <b v="1"/>
    <n v="1.1020000000000001"/>
    <n v="166.96969696969697"/>
    <x v="1"/>
    <x v="40"/>
  </r>
  <r>
    <x v="0"/>
    <x v="0"/>
    <s v="USD"/>
    <n v="1479175680"/>
    <n v="1476317247"/>
    <b v="0"/>
    <n v="57"/>
    <b v="1"/>
    <n v="1.0820000000000001"/>
    <n v="94.912280701754383"/>
    <x v="1"/>
    <x v="40"/>
  </r>
  <r>
    <x v="0"/>
    <x v="5"/>
    <s v="CAD"/>
    <n v="1428606055"/>
    <n v="1427223655"/>
    <b v="0"/>
    <n v="25"/>
    <b v="1"/>
    <n v="1"/>
    <n v="100"/>
    <x v="1"/>
    <x v="40"/>
  </r>
  <r>
    <x v="0"/>
    <x v="0"/>
    <s v="USD"/>
    <n v="1428552000"/>
    <n v="1426199843"/>
    <b v="0"/>
    <n v="14"/>
    <b v="1"/>
    <n v="1.0024999999999999"/>
    <n v="143.21428571428572"/>
    <x v="1"/>
    <x v="40"/>
  </r>
  <r>
    <x v="0"/>
    <x v="0"/>
    <s v="USD"/>
    <n v="1406854800"/>
    <n v="1403599778"/>
    <b v="0"/>
    <n v="94"/>
    <b v="1"/>
    <n v="1.0671250000000001"/>
    <n v="90.819148936170208"/>
    <x v="1"/>
    <x v="40"/>
  </r>
  <r>
    <x v="0"/>
    <x v="0"/>
    <s v="USD"/>
    <n v="1411790400"/>
    <n v="1409884821"/>
    <b v="0"/>
    <n v="59"/>
    <b v="1"/>
    <n v="1.4319999999999999"/>
    <n v="48.542372881355931"/>
    <x v="1"/>
    <x v="40"/>
  </r>
  <r>
    <x v="0"/>
    <x v="0"/>
    <s v="USD"/>
    <n v="1423942780"/>
    <n v="1418758780"/>
    <b v="0"/>
    <n v="36"/>
    <b v="1"/>
    <n v="1.0504166666666668"/>
    <n v="70.027777777777771"/>
    <x v="1"/>
    <x v="40"/>
  </r>
  <r>
    <x v="0"/>
    <x v="0"/>
    <s v="USD"/>
    <n v="1459010340"/>
    <n v="1456421940"/>
    <b v="0"/>
    <n v="115"/>
    <b v="1"/>
    <n v="1.0398000000000001"/>
    <n v="135.62608695652173"/>
    <x v="1"/>
    <x v="40"/>
  </r>
  <r>
    <x v="0"/>
    <x v="0"/>
    <s v="USD"/>
    <n v="1436817960"/>
    <n v="1433999785"/>
    <b v="0"/>
    <n v="30"/>
    <b v="1"/>
    <n v="1.2"/>
    <n v="100"/>
    <x v="1"/>
    <x v="40"/>
  </r>
  <r>
    <x v="0"/>
    <x v="0"/>
    <s v="USD"/>
    <n v="1410210685"/>
    <n v="1408050685"/>
    <b v="0"/>
    <n v="52"/>
    <b v="1"/>
    <n v="1.0966666666666667"/>
    <n v="94.90384615384616"/>
    <x v="1"/>
    <x v="40"/>
  </r>
  <r>
    <x v="0"/>
    <x v="1"/>
    <s v="GBP"/>
    <n v="1469401200"/>
    <n v="1466887297"/>
    <b v="0"/>
    <n v="27"/>
    <b v="1"/>
    <n v="1.0175000000000001"/>
    <n v="75.370370370370367"/>
    <x v="1"/>
    <x v="40"/>
  </r>
  <r>
    <x v="0"/>
    <x v="0"/>
    <s v="USD"/>
    <n v="1458057600"/>
    <n v="1455938520"/>
    <b v="0"/>
    <n v="24"/>
    <b v="1"/>
    <n v="1.2891666666666666"/>
    <n v="64.458333333333329"/>
    <x v="1"/>
    <x v="40"/>
  </r>
  <r>
    <x v="0"/>
    <x v="5"/>
    <s v="CAD"/>
    <n v="1468193532"/>
    <n v="1465601532"/>
    <b v="0"/>
    <n v="10"/>
    <b v="1"/>
    <n v="1.1499999999999999"/>
    <n v="115"/>
    <x v="1"/>
    <x v="40"/>
  </r>
  <r>
    <x v="0"/>
    <x v="1"/>
    <s v="GBP"/>
    <n v="1470132180"/>
    <n v="1467040769"/>
    <b v="0"/>
    <n v="30"/>
    <b v="1"/>
    <n v="1.5075000000000001"/>
    <n v="100.5"/>
    <x v="1"/>
    <x v="40"/>
  </r>
  <r>
    <x v="0"/>
    <x v="0"/>
    <s v="USD"/>
    <n v="1464310475"/>
    <n v="1461718475"/>
    <b v="0"/>
    <n v="71"/>
    <b v="1"/>
    <n v="1.1096666666666666"/>
    <n v="93.774647887323937"/>
    <x v="1"/>
    <x v="40"/>
  </r>
  <r>
    <x v="0"/>
    <x v="0"/>
    <s v="USD"/>
    <n v="1436587140"/>
    <n v="1434113406"/>
    <b v="0"/>
    <n v="10"/>
    <b v="1"/>
    <n v="1.0028571428571429"/>
    <n v="35.1"/>
    <x v="1"/>
    <x v="40"/>
  </r>
  <r>
    <x v="2"/>
    <x v="0"/>
    <s v="USD"/>
    <n v="1450887480"/>
    <n v="1448469719"/>
    <b v="0"/>
    <n v="1"/>
    <b v="0"/>
    <n v="6.6666666666666671E-3"/>
    <n v="500"/>
    <x v="1"/>
    <x v="40"/>
  </r>
  <r>
    <x v="2"/>
    <x v="1"/>
    <s v="GBP"/>
    <n v="1434395418"/>
    <n v="1431630618"/>
    <b v="0"/>
    <n v="4"/>
    <b v="0"/>
    <n v="3.267605633802817E-2"/>
    <n v="29"/>
    <x v="1"/>
    <x v="40"/>
  </r>
  <r>
    <x v="2"/>
    <x v="0"/>
    <s v="USD"/>
    <n v="1479834023"/>
    <n v="1477238423"/>
    <b v="0"/>
    <n v="0"/>
    <b v="0"/>
    <n v="0"/>
    <n v="0"/>
    <x v="1"/>
    <x v="40"/>
  </r>
  <r>
    <x v="2"/>
    <x v="0"/>
    <s v="USD"/>
    <n v="1404664592"/>
    <n v="1399480592"/>
    <b v="0"/>
    <n v="0"/>
    <b v="0"/>
    <n v="0"/>
    <n v="0"/>
    <x v="1"/>
    <x v="40"/>
  </r>
  <r>
    <x v="2"/>
    <x v="0"/>
    <s v="USD"/>
    <n v="1436957022"/>
    <n v="1434365022"/>
    <b v="0"/>
    <n v="2"/>
    <b v="0"/>
    <n v="2.8E-3"/>
    <n v="17.5"/>
    <x v="1"/>
    <x v="40"/>
  </r>
  <r>
    <x v="2"/>
    <x v="0"/>
    <s v="USD"/>
    <n v="1418769129"/>
    <n v="1416954729"/>
    <b v="0"/>
    <n v="24"/>
    <b v="0"/>
    <n v="0.59657142857142853"/>
    <n v="174"/>
    <x v="1"/>
    <x v="40"/>
  </r>
  <r>
    <x v="2"/>
    <x v="1"/>
    <s v="GBP"/>
    <n v="1433685354"/>
    <n v="1431093354"/>
    <b v="0"/>
    <n v="1"/>
    <b v="0"/>
    <n v="0.01"/>
    <n v="50"/>
    <x v="1"/>
    <x v="40"/>
  </r>
  <r>
    <x v="2"/>
    <x v="1"/>
    <s v="GBP"/>
    <n v="1440801000"/>
    <n v="1437042490"/>
    <b v="0"/>
    <n v="2"/>
    <b v="0"/>
    <n v="1.6666666666666666E-2"/>
    <n v="5"/>
    <x v="1"/>
    <x v="40"/>
  </r>
  <r>
    <x v="2"/>
    <x v="0"/>
    <s v="USD"/>
    <n v="1484354556"/>
    <n v="1479170556"/>
    <b v="0"/>
    <n v="1"/>
    <b v="0"/>
    <n v="4.4444444444444447E-5"/>
    <n v="1"/>
    <x v="1"/>
    <x v="40"/>
  </r>
  <r>
    <x v="2"/>
    <x v="0"/>
    <s v="USD"/>
    <n v="1429564165"/>
    <n v="1426972165"/>
    <b v="0"/>
    <n v="37"/>
    <b v="0"/>
    <n v="0.89666666666666661"/>
    <n v="145.40540540540542"/>
    <x v="1"/>
    <x v="40"/>
  </r>
  <r>
    <x v="2"/>
    <x v="0"/>
    <s v="USD"/>
    <n v="1407691248"/>
    <n v="1405099248"/>
    <b v="0"/>
    <n v="5"/>
    <b v="0"/>
    <n v="1.4642857142857143E-2"/>
    <n v="205"/>
    <x v="1"/>
    <x v="40"/>
  </r>
  <r>
    <x v="2"/>
    <x v="0"/>
    <s v="USD"/>
    <n v="1457734843"/>
    <n v="1455142843"/>
    <b v="0"/>
    <n v="4"/>
    <b v="0"/>
    <n v="4.02E-2"/>
    <n v="100.5"/>
    <x v="1"/>
    <x v="40"/>
  </r>
  <r>
    <x v="2"/>
    <x v="0"/>
    <s v="USD"/>
    <n v="1420952340"/>
    <n v="1418146883"/>
    <b v="0"/>
    <n v="16"/>
    <b v="0"/>
    <n v="4.0045454545454544E-2"/>
    <n v="55.0625"/>
    <x v="1"/>
    <x v="40"/>
  </r>
  <r>
    <x v="2"/>
    <x v="0"/>
    <s v="USD"/>
    <n v="1420215216"/>
    <n v="1417536816"/>
    <b v="0"/>
    <n v="9"/>
    <b v="0"/>
    <n v="8.5199999999999998E-2"/>
    <n v="47.333333333333336"/>
    <x v="1"/>
    <x v="40"/>
  </r>
  <r>
    <x v="2"/>
    <x v="0"/>
    <s v="USD"/>
    <n v="1445482906"/>
    <n v="1442890906"/>
    <b v="0"/>
    <n v="0"/>
    <b v="0"/>
    <n v="0"/>
    <n v="0"/>
    <x v="1"/>
    <x v="40"/>
  </r>
  <r>
    <x v="2"/>
    <x v="0"/>
    <s v="USD"/>
    <n v="1457133568"/>
    <n v="1454541568"/>
    <b v="0"/>
    <n v="40"/>
    <b v="0"/>
    <n v="0.19650000000000001"/>
    <n v="58.95"/>
    <x v="1"/>
    <x v="40"/>
  </r>
  <r>
    <x v="2"/>
    <x v="0"/>
    <s v="USD"/>
    <n v="1469948400"/>
    <n v="1465172024"/>
    <b v="0"/>
    <n v="0"/>
    <b v="0"/>
    <n v="0"/>
    <n v="0"/>
    <x v="1"/>
    <x v="40"/>
  </r>
  <r>
    <x v="2"/>
    <x v="0"/>
    <s v="USD"/>
    <n v="1411852640"/>
    <n v="1406668640"/>
    <b v="0"/>
    <n v="2"/>
    <b v="0"/>
    <n v="2.0000000000000002E-5"/>
    <n v="1.5"/>
    <x v="1"/>
    <x v="40"/>
  </r>
  <r>
    <x v="2"/>
    <x v="2"/>
    <s v="AUD"/>
    <n v="1404022381"/>
    <n v="1402294381"/>
    <b v="0"/>
    <n v="1"/>
    <b v="0"/>
    <n v="6.6666666666666664E-4"/>
    <n v="5"/>
    <x v="1"/>
    <x v="40"/>
  </r>
  <r>
    <x v="2"/>
    <x v="0"/>
    <s v="USD"/>
    <n v="1428097739"/>
    <n v="1427492939"/>
    <b v="0"/>
    <n v="9"/>
    <b v="0"/>
    <n v="0.30333333333333334"/>
    <n v="50.555555555555557"/>
    <x v="1"/>
    <x v="40"/>
  </r>
  <r>
    <x v="0"/>
    <x v="1"/>
    <s v="GBP"/>
    <n v="1429955619"/>
    <n v="1424775219"/>
    <b v="0"/>
    <n v="24"/>
    <b v="1"/>
    <n v="1"/>
    <n v="41.666666666666664"/>
    <x v="1"/>
    <x v="6"/>
  </r>
  <r>
    <x v="0"/>
    <x v="1"/>
    <s v="GBP"/>
    <n v="1406761200"/>
    <n v="1402403907"/>
    <b v="0"/>
    <n v="38"/>
    <b v="1"/>
    <n v="1.0125"/>
    <n v="53.289473684210527"/>
    <x v="1"/>
    <x v="6"/>
  </r>
  <r>
    <x v="0"/>
    <x v="0"/>
    <s v="USD"/>
    <n v="1426965758"/>
    <n v="1424377358"/>
    <b v="0"/>
    <n v="26"/>
    <b v="1"/>
    <n v="1.2173333333333334"/>
    <n v="70.230769230769226"/>
    <x v="1"/>
    <x v="6"/>
  </r>
  <r>
    <x v="0"/>
    <x v="1"/>
    <s v="GBP"/>
    <n v="1464692400"/>
    <n v="1461769373"/>
    <b v="0"/>
    <n v="19"/>
    <b v="1"/>
    <n v="3.3"/>
    <n v="43.421052631578945"/>
    <x v="1"/>
    <x v="6"/>
  </r>
  <r>
    <x v="0"/>
    <x v="5"/>
    <s v="CAD"/>
    <n v="1433131140"/>
    <n v="1429120908"/>
    <b v="0"/>
    <n v="11"/>
    <b v="1"/>
    <n v="1.0954999999999999"/>
    <n v="199.18181818181819"/>
    <x v="1"/>
    <x v="6"/>
  </r>
  <r>
    <x v="0"/>
    <x v="0"/>
    <s v="USD"/>
    <n v="1465940580"/>
    <n v="1462603021"/>
    <b v="0"/>
    <n v="27"/>
    <b v="1"/>
    <n v="1.0095190476190474"/>
    <n v="78.518148148148143"/>
    <x v="1"/>
    <x v="6"/>
  </r>
  <r>
    <x v="0"/>
    <x v="0"/>
    <s v="USD"/>
    <n v="1427860740"/>
    <n v="1424727712"/>
    <b v="0"/>
    <n v="34"/>
    <b v="1"/>
    <n v="1.4013333333333333"/>
    <n v="61.823529411764703"/>
    <x v="1"/>
    <x v="6"/>
  </r>
  <r>
    <x v="0"/>
    <x v="1"/>
    <s v="GBP"/>
    <n v="1440111600"/>
    <n v="1437545657"/>
    <b v="0"/>
    <n v="20"/>
    <b v="1"/>
    <n v="1.0000100000000001"/>
    <n v="50.000500000000002"/>
    <x v="1"/>
    <x v="6"/>
  </r>
  <r>
    <x v="0"/>
    <x v="0"/>
    <s v="USD"/>
    <n v="1405614823"/>
    <n v="1403022823"/>
    <b v="0"/>
    <n v="37"/>
    <b v="1"/>
    <n v="1.19238"/>
    <n v="48.339729729729726"/>
    <x v="1"/>
    <x v="6"/>
  </r>
  <r>
    <x v="0"/>
    <x v="0"/>
    <s v="USD"/>
    <n v="1445659140"/>
    <n v="1444236216"/>
    <b v="0"/>
    <n v="20"/>
    <b v="1"/>
    <n v="1.0725"/>
    <n v="107.25"/>
    <x v="1"/>
    <x v="6"/>
  </r>
  <r>
    <x v="0"/>
    <x v="0"/>
    <s v="USD"/>
    <n v="1426187582"/>
    <n v="1423599182"/>
    <b v="0"/>
    <n v="10"/>
    <b v="1"/>
    <n v="2.2799999999999998"/>
    <n v="57"/>
    <x v="1"/>
    <x v="6"/>
  </r>
  <r>
    <x v="0"/>
    <x v="0"/>
    <s v="USD"/>
    <n v="1437166920"/>
    <n v="1435554104"/>
    <b v="0"/>
    <n v="26"/>
    <b v="1"/>
    <n v="1.0640000000000001"/>
    <n v="40.92307692307692"/>
    <x v="1"/>
    <x v="6"/>
  </r>
  <r>
    <x v="0"/>
    <x v="1"/>
    <s v="GBP"/>
    <n v="1436110717"/>
    <n v="1433518717"/>
    <b v="0"/>
    <n v="20"/>
    <b v="1"/>
    <n v="1.4333333333333333"/>
    <n v="21.5"/>
    <x v="1"/>
    <x v="6"/>
  </r>
  <r>
    <x v="0"/>
    <x v="0"/>
    <s v="USD"/>
    <n v="1451881207"/>
    <n v="1449116407"/>
    <b v="0"/>
    <n v="46"/>
    <b v="1"/>
    <n v="1.0454285714285714"/>
    <n v="79.543478260869563"/>
    <x v="1"/>
    <x v="6"/>
  </r>
  <r>
    <x v="0"/>
    <x v="12"/>
    <s v="EUR"/>
    <n v="1453244340"/>
    <n v="1448136417"/>
    <b v="0"/>
    <n v="76"/>
    <b v="1"/>
    <n v="1.1002000000000001"/>
    <n v="72.381578947368425"/>
    <x v="1"/>
    <x v="6"/>
  </r>
  <r>
    <x v="0"/>
    <x v="0"/>
    <s v="USD"/>
    <n v="1437364740"/>
    <n v="1434405044"/>
    <b v="0"/>
    <n v="41"/>
    <b v="1"/>
    <n v="1.06"/>
    <n v="64.634146341463421"/>
    <x v="1"/>
    <x v="6"/>
  </r>
  <r>
    <x v="0"/>
    <x v="1"/>
    <s v="GBP"/>
    <n v="1470058860"/>
    <n v="1469026903"/>
    <b v="0"/>
    <n v="7"/>
    <b v="1"/>
    <n v="1.08"/>
    <n v="38.571428571428569"/>
    <x v="1"/>
    <x v="6"/>
  </r>
  <r>
    <x v="0"/>
    <x v="0"/>
    <s v="USD"/>
    <n v="1434505214"/>
    <n v="1432690814"/>
    <b v="0"/>
    <n v="49"/>
    <b v="1"/>
    <n v="1.0542"/>
    <n v="107.57142857142857"/>
    <x v="1"/>
    <x v="6"/>
  </r>
  <r>
    <x v="0"/>
    <x v="1"/>
    <s v="GBP"/>
    <n v="1430993394"/>
    <n v="1428401394"/>
    <b v="0"/>
    <n v="26"/>
    <b v="1"/>
    <n v="1.1916666666666667"/>
    <n v="27.5"/>
    <x v="1"/>
    <x v="6"/>
  </r>
  <r>
    <x v="0"/>
    <x v="1"/>
    <s v="GBP"/>
    <n v="1427414400"/>
    <n v="1422656201"/>
    <b v="0"/>
    <n v="65"/>
    <b v="1"/>
    <n v="1.5266666666666666"/>
    <n v="70.461538461538467"/>
    <x v="1"/>
    <x v="6"/>
  </r>
  <r>
    <x v="0"/>
    <x v="0"/>
    <s v="USD"/>
    <n v="1420033187"/>
    <n v="1414845587"/>
    <b v="0"/>
    <n v="28"/>
    <b v="1"/>
    <n v="1"/>
    <n v="178.57142857142858"/>
    <x v="1"/>
    <x v="6"/>
  </r>
  <r>
    <x v="0"/>
    <x v="0"/>
    <s v="USD"/>
    <n v="1472676371"/>
    <n v="1470948371"/>
    <b v="0"/>
    <n v="8"/>
    <b v="1"/>
    <n v="1.002"/>
    <n v="62.625"/>
    <x v="1"/>
    <x v="6"/>
  </r>
  <r>
    <x v="0"/>
    <x v="0"/>
    <s v="USD"/>
    <n v="1464371211"/>
    <n v="1463161611"/>
    <b v="0"/>
    <n v="3"/>
    <b v="1"/>
    <n v="2.25"/>
    <n v="75"/>
    <x v="1"/>
    <x v="6"/>
  </r>
  <r>
    <x v="0"/>
    <x v="0"/>
    <s v="USD"/>
    <n v="1415222545"/>
    <n v="1413404545"/>
    <b v="0"/>
    <n v="9"/>
    <b v="1"/>
    <n v="1.0602199999999999"/>
    <n v="58.901111111111113"/>
    <x v="1"/>
    <x v="6"/>
  </r>
  <r>
    <x v="0"/>
    <x v="0"/>
    <s v="USD"/>
    <n v="1455936335"/>
    <n v="1452048335"/>
    <b v="0"/>
    <n v="9"/>
    <b v="1"/>
    <n v="1.0466666666666666"/>
    <n v="139.55555555555554"/>
    <x v="1"/>
    <x v="6"/>
  </r>
  <r>
    <x v="0"/>
    <x v="5"/>
    <s v="CAD"/>
    <n v="1417460940"/>
    <n v="1416516972"/>
    <b v="0"/>
    <n v="20"/>
    <b v="1"/>
    <n v="1.1666666666666667"/>
    <n v="70"/>
    <x v="1"/>
    <x v="6"/>
  </r>
  <r>
    <x v="0"/>
    <x v="1"/>
    <s v="GBP"/>
    <n v="1434624067"/>
    <n v="1432032067"/>
    <b v="0"/>
    <n v="57"/>
    <b v="1"/>
    <n v="1.0903333333333334"/>
    <n v="57.385964912280699"/>
    <x v="1"/>
    <x v="6"/>
  </r>
  <r>
    <x v="0"/>
    <x v="1"/>
    <s v="GBP"/>
    <n v="1461278208"/>
    <n v="1459463808"/>
    <b v="0"/>
    <n v="8"/>
    <b v="1"/>
    <n v="1.6"/>
    <n v="40"/>
    <x v="1"/>
    <x v="6"/>
  </r>
  <r>
    <x v="0"/>
    <x v="0"/>
    <s v="USD"/>
    <n v="1470197340"/>
    <n v="1467497652"/>
    <b v="0"/>
    <n v="14"/>
    <b v="1"/>
    <n v="1.125"/>
    <n v="64.285714285714292"/>
    <x v="1"/>
    <x v="6"/>
  </r>
  <r>
    <x v="0"/>
    <x v="1"/>
    <s v="GBP"/>
    <n v="1435947758"/>
    <n v="1432837358"/>
    <b v="0"/>
    <n v="17"/>
    <b v="1"/>
    <n v="1.0209999999999999"/>
    <n v="120.11764705882354"/>
    <x v="1"/>
    <x v="6"/>
  </r>
  <r>
    <x v="0"/>
    <x v="11"/>
    <s v="SEK"/>
    <n v="1432314209"/>
    <n v="1429722209"/>
    <b v="0"/>
    <n v="100"/>
    <b v="1"/>
    <n v="1.00824"/>
    <n v="1008.24"/>
    <x v="1"/>
    <x v="6"/>
  </r>
  <r>
    <x v="0"/>
    <x v="0"/>
    <s v="USD"/>
    <n v="1438226724"/>
    <n v="1433042724"/>
    <b v="0"/>
    <n v="32"/>
    <b v="1"/>
    <n v="1.0125"/>
    <n v="63.28125"/>
    <x v="1"/>
    <x v="6"/>
  </r>
  <r>
    <x v="0"/>
    <x v="1"/>
    <s v="GBP"/>
    <n v="1459180229"/>
    <n v="1457023829"/>
    <b v="0"/>
    <n v="3"/>
    <b v="1"/>
    <n v="65"/>
    <n v="21.666666666666668"/>
    <x v="1"/>
    <x v="6"/>
  </r>
  <r>
    <x v="2"/>
    <x v="0"/>
    <s v="USD"/>
    <n v="1405882287"/>
    <n v="1400698287"/>
    <b v="1"/>
    <n v="34"/>
    <b v="0"/>
    <n v="8.72E-2"/>
    <n v="25.647058823529413"/>
    <x v="1"/>
    <x v="6"/>
  </r>
  <r>
    <x v="2"/>
    <x v="1"/>
    <s v="GBP"/>
    <n v="1399809052"/>
    <n v="1397217052"/>
    <b v="1"/>
    <n v="23"/>
    <b v="0"/>
    <n v="0.21940000000000001"/>
    <n v="47.695652173913047"/>
    <x v="1"/>
    <x v="6"/>
  </r>
  <r>
    <x v="2"/>
    <x v="0"/>
    <s v="USD"/>
    <n v="1401587064"/>
    <n v="1399427064"/>
    <b v="1"/>
    <n v="19"/>
    <b v="0"/>
    <n v="0.21299999999999999"/>
    <n v="56.05263157894737"/>
    <x v="1"/>
    <x v="6"/>
  </r>
  <r>
    <x v="2"/>
    <x v="0"/>
    <s v="USD"/>
    <n v="1401778740"/>
    <n v="1399474134"/>
    <b v="1"/>
    <n v="50"/>
    <b v="0"/>
    <n v="0.41489795918367345"/>
    <n v="81.319999999999993"/>
    <x v="1"/>
    <x v="6"/>
  </r>
  <r>
    <x v="2"/>
    <x v="0"/>
    <s v="USD"/>
    <n v="1443711774"/>
    <n v="1441119774"/>
    <b v="1"/>
    <n v="12"/>
    <b v="0"/>
    <n v="2.1049999999999999E-2"/>
    <n v="70.166666666666671"/>
    <x v="1"/>
    <x v="6"/>
  </r>
  <r>
    <x v="2"/>
    <x v="0"/>
    <s v="USD"/>
    <n v="1412405940"/>
    <n v="1409721542"/>
    <b v="1"/>
    <n v="8"/>
    <b v="0"/>
    <n v="2.7E-2"/>
    <n v="23.625"/>
    <x v="1"/>
    <x v="6"/>
  </r>
  <r>
    <x v="2"/>
    <x v="0"/>
    <s v="USD"/>
    <n v="1437283391"/>
    <n v="1433395391"/>
    <b v="1"/>
    <n v="9"/>
    <b v="0"/>
    <n v="0.16161904761904761"/>
    <n v="188.55555555555554"/>
    <x v="1"/>
    <x v="6"/>
  </r>
  <r>
    <x v="2"/>
    <x v="0"/>
    <s v="USD"/>
    <n v="1445196989"/>
    <n v="1442604989"/>
    <b v="1"/>
    <n v="43"/>
    <b v="0"/>
    <n v="0.16376923076923078"/>
    <n v="49.511627906976742"/>
    <x v="1"/>
    <x v="6"/>
  </r>
  <r>
    <x v="2"/>
    <x v="12"/>
    <s v="EUR"/>
    <n v="1434047084"/>
    <n v="1431455084"/>
    <b v="1"/>
    <n v="28"/>
    <b v="0"/>
    <n v="7.0433333333333334E-2"/>
    <n v="75.464285714285708"/>
    <x v="1"/>
    <x v="6"/>
  </r>
  <r>
    <x v="2"/>
    <x v="0"/>
    <s v="USD"/>
    <n v="1420081143"/>
    <n v="1417489143"/>
    <b v="1"/>
    <n v="4"/>
    <b v="0"/>
    <n v="3.7999999999999999E-2"/>
    <n v="9.5"/>
    <x v="1"/>
    <x v="6"/>
  </r>
  <r>
    <x v="2"/>
    <x v="1"/>
    <s v="GBP"/>
    <n v="1437129179"/>
    <n v="1434537179"/>
    <b v="1"/>
    <n v="24"/>
    <b v="0"/>
    <n v="0.34079999999999999"/>
    <n v="35.5"/>
    <x v="1"/>
    <x v="6"/>
  </r>
  <r>
    <x v="2"/>
    <x v="0"/>
    <s v="USD"/>
    <n v="1427427276"/>
    <n v="1425270876"/>
    <b v="0"/>
    <n v="2"/>
    <b v="0"/>
    <n v="2E-3"/>
    <n v="10"/>
    <x v="1"/>
    <x v="6"/>
  </r>
  <r>
    <x v="2"/>
    <x v="0"/>
    <s v="USD"/>
    <n v="1409602178"/>
    <n v="1406578178"/>
    <b v="0"/>
    <n v="2"/>
    <b v="0"/>
    <n v="2.5999999999999998E-4"/>
    <n v="13"/>
    <x v="1"/>
    <x v="6"/>
  </r>
  <r>
    <x v="2"/>
    <x v="0"/>
    <s v="USD"/>
    <n v="1431206058"/>
    <n v="1428614058"/>
    <b v="0"/>
    <n v="20"/>
    <b v="0"/>
    <n v="0.16254545454545455"/>
    <n v="89.4"/>
    <x v="1"/>
    <x v="6"/>
  </r>
  <r>
    <x v="2"/>
    <x v="0"/>
    <s v="USD"/>
    <n v="1427408271"/>
    <n v="1424819871"/>
    <b v="0"/>
    <n v="1"/>
    <b v="0"/>
    <n v="2.5000000000000001E-2"/>
    <n v="25"/>
    <x v="1"/>
    <x v="6"/>
  </r>
  <r>
    <x v="2"/>
    <x v="0"/>
    <s v="USD"/>
    <n v="1425833403"/>
    <n v="1423245003"/>
    <b v="0"/>
    <n v="1"/>
    <b v="0"/>
    <n v="2.0000000000000001E-4"/>
    <n v="1"/>
    <x v="1"/>
    <x v="6"/>
  </r>
  <r>
    <x v="2"/>
    <x v="0"/>
    <s v="USD"/>
    <n v="1406913120"/>
    <n v="1404927690"/>
    <b v="0"/>
    <n v="4"/>
    <b v="0"/>
    <n v="5.1999999999999998E-2"/>
    <n v="65"/>
    <x v="1"/>
    <x v="6"/>
  </r>
  <r>
    <x v="2"/>
    <x v="1"/>
    <s v="GBP"/>
    <n v="1432328400"/>
    <n v="1430734844"/>
    <b v="0"/>
    <n v="1"/>
    <b v="0"/>
    <n v="0.02"/>
    <n v="10"/>
    <x v="1"/>
    <x v="6"/>
  </r>
  <r>
    <x v="2"/>
    <x v="0"/>
    <s v="USD"/>
    <n v="1403730000"/>
    <n v="1401485207"/>
    <b v="0"/>
    <n v="1"/>
    <b v="0"/>
    <n v="4.0000000000000002E-4"/>
    <n v="1"/>
    <x v="1"/>
    <x v="6"/>
  </r>
  <r>
    <x v="2"/>
    <x v="0"/>
    <s v="USD"/>
    <n v="1407858710"/>
    <n v="1405266710"/>
    <b v="0"/>
    <n v="13"/>
    <b v="0"/>
    <n v="0.17666666666666667"/>
    <n v="81.538461538461533"/>
    <x v="1"/>
    <x v="6"/>
  </r>
  <r>
    <x v="2"/>
    <x v="0"/>
    <s v="USD"/>
    <n v="1415828820"/>
    <n v="1412258977"/>
    <b v="0"/>
    <n v="1"/>
    <b v="0"/>
    <n v="0.05"/>
    <n v="100"/>
    <x v="1"/>
    <x v="6"/>
  </r>
  <r>
    <x v="2"/>
    <x v="0"/>
    <s v="USD"/>
    <n v="1473699540"/>
    <n v="1472451356"/>
    <b v="0"/>
    <n v="1"/>
    <b v="0"/>
    <n v="1.3333333333333334E-4"/>
    <n v="1"/>
    <x v="1"/>
    <x v="6"/>
  </r>
  <r>
    <x v="2"/>
    <x v="0"/>
    <s v="USD"/>
    <n v="1446739905"/>
    <n v="1441552305"/>
    <b v="0"/>
    <n v="0"/>
    <b v="0"/>
    <n v="0"/>
    <n v="0"/>
    <x v="1"/>
    <x v="6"/>
  </r>
  <r>
    <x v="2"/>
    <x v="0"/>
    <s v="USD"/>
    <n v="1447799054"/>
    <n v="1445203454"/>
    <b v="0"/>
    <n v="3"/>
    <b v="0"/>
    <n v="1.2E-2"/>
    <n v="20"/>
    <x v="1"/>
    <x v="6"/>
  </r>
  <r>
    <x v="2"/>
    <x v="5"/>
    <s v="CAD"/>
    <n v="1409376600"/>
    <n v="1405957098"/>
    <b v="0"/>
    <n v="14"/>
    <b v="0"/>
    <n v="0.26937422295897223"/>
    <n v="46.428571428571431"/>
    <x v="1"/>
    <x v="6"/>
  </r>
  <r>
    <x v="2"/>
    <x v="0"/>
    <s v="USD"/>
    <n v="1458703740"/>
    <n v="1454453021"/>
    <b v="0"/>
    <n v="2"/>
    <b v="0"/>
    <n v="5.4999999999999997E-3"/>
    <n v="5.5"/>
    <x v="1"/>
    <x v="6"/>
  </r>
  <r>
    <x v="2"/>
    <x v="0"/>
    <s v="USD"/>
    <n v="1466278339"/>
    <n v="1463686339"/>
    <b v="0"/>
    <n v="5"/>
    <b v="0"/>
    <n v="0.1255"/>
    <n v="50.2"/>
    <x v="1"/>
    <x v="6"/>
  </r>
  <r>
    <x v="1"/>
    <x v="1"/>
    <s v="GBP"/>
    <n v="1410191405"/>
    <n v="1408031405"/>
    <b v="0"/>
    <n v="1"/>
    <b v="0"/>
    <n v="2E-3"/>
    <n v="10"/>
    <x v="1"/>
    <x v="40"/>
  </r>
  <r>
    <x v="1"/>
    <x v="0"/>
    <s v="USD"/>
    <n v="1426302660"/>
    <n v="1423761792"/>
    <b v="0"/>
    <n v="15"/>
    <b v="0"/>
    <n v="3.44748684310884E-2"/>
    <n v="30.133333333333333"/>
    <x v="1"/>
    <x v="40"/>
  </r>
  <r>
    <x v="1"/>
    <x v="0"/>
    <s v="USD"/>
    <n v="1404360478"/>
    <n v="1401768478"/>
    <b v="0"/>
    <n v="10"/>
    <b v="0"/>
    <n v="0.15"/>
    <n v="150"/>
    <x v="1"/>
    <x v="40"/>
  </r>
  <r>
    <x v="1"/>
    <x v="0"/>
    <s v="USD"/>
    <n v="1490809450"/>
    <n v="1485629050"/>
    <b v="0"/>
    <n v="3"/>
    <b v="0"/>
    <n v="2.6666666666666668E-2"/>
    <n v="13.333333333333334"/>
    <x v="1"/>
    <x v="40"/>
  </r>
  <r>
    <x v="1"/>
    <x v="0"/>
    <s v="USD"/>
    <n v="1439522996"/>
    <n v="1435202996"/>
    <b v="0"/>
    <n v="0"/>
    <b v="0"/>
    <n v="0"/>
    <n v="0"/>
    <x v="1"/>
    <x v="40"/>
  </r>
  <r>
    <x v="1"/>
    <x v="0"/>
    <s v="USD"/>
    <n v="1444322535"/>
    <n v="1441730535"/>
    <b v="0"/>
    <n v="0"/>
    <b v="0"/>
    <n v="0"/>
    <n v="0"/>
    <x v="1"/>
    <x v="40"/>
  </r>
  <r>
    <x v="1"/>
    <x v="4"/>
    <s v="NZD"/>
    <n v="1422061200"/>
    <n v="1420244622"/>
    <b v="0"/>
    <n v="0"/>
    <b v="0"/>
    <n v="0"/>
    <n v="0"/>
    <x v="1"/>
    <x v="40"/>
  </r>
  <r>
    <x v="1"/>
    <x v="8"/>
    <s v="DKK"/>
    <n v="1472896800"/>
    <n v="1472804365"/>
    <b v="0"/>
    <n v="0"/>
    <b v="0"/>
    <n v="0"/>
    <n v="0"/>
    <x v="1"/>
    <x v="40"/>
  </r>
  <r>
    <x v="1"/>
    <x v="1"/>
    <s v="GBP"/>
    <n v="1454425128"/>
    <n v="1451833128"/>
    <b v="0"/>
    <n v="46"/>
    <b v="0"/>
    <n v="0.52794871794871789"/>
    <n v="44.760869565217391"/>
    <x v="1"/>
    <x v="40"/>
  </r>
  <r>
    <x v="1"/>
    <x v="0"/>
    <s v="USD"/>
    <n v="1481213752"/>
    <n v="1478621752"/>
    <b v="0"/>
    <n v="14"/>
    <b v="0"/>
    <n v="4.9639999999999997E-2"/>
    <n v="88.642857142857139"/>
    <x v="1"/>
    <x v="40"/>
  </r>
  <r>
    <x v="1"/>
    <x v="0"/>
    <s v="USD"/>
    <n v="1435636740"/>
    <n v="1433014746"/>
    <b v="0"/>
    <n v="1"/>
    <b v="0"/>
    <n v="5.5555555555555556E-4"/>
    <n v="10"/>
    <x v="1"/>
    <x v="40"/>
  </r>
  <r>
    <x v="1"/>
    <x v="1"/>
    <s v="GBP"/>
    <n v="1422218396"/>
    <n v="1419626396"/>
    <b v="0"/>
    <n v="0"/>
    <b v="0"/>
    <n v="0"/>
    <n v="0"/>
    <x v="1"/>
    <x v="40"/>
  </r>
  <r>
    <x v="1"/>
    <x v="1"/>
    <s v="GBP"/>
    <n v="1406761200"/>
    <n v="1403724820"/>
    <b v="0"/>
    <n v="17"/>
    <b v="0"/>
    <n v="0.13066666666666665"/>
    <n v="57.647058823529413"/>
    <x v="1"/>
    <x v="40"/>
  </r>
  <r>
    <x v="1"/>
    <x v="0"/>
    <s v="USD"/>
    <n v="1487550399"/>
    <n v="1484958399"/>
    <b v="0"/>
    <n v="1"/>
    <b v="0"/>
    <n v="0.05"/>
    <n v="25"/>
    <x v="1"/>
    <x v="40"/>
  </r>
  <r>
    <x v="1"/>
    <x v="2"/>
    <s v="AUD"/>
    <n v="1454281380"/>
    <n v="1451950570"/>
    <b v="0"/>
    <n v="0"/>
    <b v="0"/>
    <n v="0"/>
    <n v="0"/>
    <x v="1"/>
    <x v="40"/>
  </r>
  <r>
    <x v="1"/>
    <x v="1"/>
    <s v="GBP"/>
    <n v="1409668069"/>
    <n v="1407076069"/>
    <b v="0"/>
    <n v="0"/>
    <b v="0"/>
    <n v="0"/>
    <n v="0"/>
    <x v="1"/>
    <x v="40"/>
  </r>
  <r>
    <x v="1"/>
    <x v="0"/>
    <s v="USD"/>
    <n v="1427479192"/>
    <n v="1425322792"/>
    <b v="0"/>
    <n v="0"/>
    <b v="0"/>
    <n v="0"/>
    <n v="0"/>
    <x v="1"/>
    <x v="40"/>
  </r>
  <r>
    <x v="1"/>
    <x v="0"/>
    <s v="USD"/>
    <n v="1462834191"/>
    <n v="1460242191"/>
    <b v="0"/>
    <n v="0"/>
    <b v="0"/>
    <n v="0"/>
    <n v="0"/>
    <x v="1"/>
    <x v="40"/>
  </r>
  <r>
    <x v="1"/>
    <x v="2"/>
    <s v="AUD"/>
    <n v="1418275702"/>
    <n v="1415683702"/>
    <b v="0"/>
    <n v="0"/>
    <b v="0"/>
    <n v="0"/>
    <n v="0"/>
    <x v="1"/>
    <x v="40"/>
  </r>
  <r>
    <x v="1"/>
    <x v="0"/>
    <s v="USD"/>
    <n v="1430517600"/>
    <n v="1426538129"/>
    <b v="0"/>
    <n v="2"/>
    <b v="0"/>
    <n v="1.7500000000000002E-2"/>
    <n v="17.5"/>
    <x v="1"/>
    <x v="40"/>
  </r>
  <r>
    <x v="2"/>
    <x v="1"/>
    <s v="GBP"/>
    <n v="1488114358"/>
    <n v="1485522358"/>
    <b v="0"/>
    <n v="14"/>
    <b v="0"/>
    <n v="0.27100000000000002"/>
    <n v="38.714285714285715"/>
    <x v="1"/>
    <x v="6"/>
  </r>
  <r>
    <x v="2"/>
    <x v="0"/>
    <s v="USD"/>
    <n v="1420413960"/>
    <n v="1417651630"/>
    <b v="0"/>
    <n v="9"/>
    <b v="0"/>
    <n v="1.4749999999999999E-2"/>
    <n v="13.111111111111111"/>
    <x v="1"/>
    <x v="6"/>
  </r>
  <r>
    <x v="2"/>
    <x v="0"/>
    <s v="USD"/>
    <n v="1439662344"/>
    <n v="1434478344"/>
    <b v="0"/>
    <n v="8"/>
    <b v="0"/>
    <n v="0.16826666666666668"/>
    <n v="315.5"/>
    <x v="1"/>
    <x v="6"/>
  </r>
  <r>
    <x v="2"/>
    <x v="0"/>
    <s v="USD"/>
    <n v="1427086740"/>
    <n v="1424488244"/>
    <b v="0"/>
    <n v="7"/>
    <b v="0"/>
    <n v="0.32500000000000001"/>
    <n v="37.142857142857146"/>
    <x v="1"/>
    <x v="6"/>
  </r>
  <r>
    <x v="2"/>
    <x v="0"/>
    <s v="USD"/>
    <n v="1408863600"/>
    <n v="1408203557"/>
    <b v="0"/>
    <n v="0"/>
    <b v="0"/>
    <n v="0"/>
    <n v="0"/>
    <x v="1"/>
    <x v="6"/>
  </r>
  <r>
    <x v="2"/>
    <x v="0"/>
    <s v="USD"/>
    <n v="1404194400"/>
    <n v="1400600840"/>
    <b v="0"/>
    <n v="84"/>
    <b v="0"/>
    <n v="0.2155"/>
    <n v="128.27380952380952"/>
    <x v="1"/>
    <x v="6"/>
  </r>
  <r>
    <x v="2"/>
    <x v="0"/>
    <s v="USD"/>
    <n v="1481000340"/>
    <n v="1478386812"/>
    <b v="0"/>
    <n v="11"/>
    <b v="0"/>
    <n v="3.4666666666666665E-2"/>
    <n v="47.272727272727273"/>
    <x v="1"/>
    <x v="6"/>
  </r>
  <r>
    <x v="2"/>
    <x v="0"/>
    <s v="USD"/>
    <n v="1425103218"/>
    <n v="1422424818"/>
    <b v="0"/>
    <n v="1"/>
    <b v="0"/>
    <n v="0.05"/>
    <n v="50"/>
    <x v="1"/>
    <x v="6"/>
  </r>
  <r>
    <x v="2"/>
    <x v="0"/>
    <s v="USD"/>
    <n v="1402979778"/>
    <n v="1401770178"/>
    <b v="0"/>
    <n v="4"/>
    <b v="0"/>
    <n v="0.10625"/>
    <n v="42.5"/>
    <x v="1"/>
    <x v="6"/>
  </r>
  <r>
    <x v="2"/>
    <x v="4"/>
    <s v="NZD"/>
    <n v="1420750683"/>
    <n v="1418158683"/>
    <b v="0"/>
    <n v="10"/>
    <b v="0"/>
    <n v="0.17599999999999999"/>
    <n v="44"/>
    <x v="1"/>
    <x v="6"/>
  </r>
  <r>
    <x v="2"/>
    <x v="1"/>
    <s v="GBP"/>
    <n v="1439827200"/>
    <n v="1436355270"/>
    <b v="0"/>
    <n v="16"/>
    <b v="0"/>
    <n v="0.3256"/>
    <n v="50.875"/>
    <x v="1"/>
    <x v="6"/>
  </r>
  <r>
    <x v="2"/>
    <x v="0"/>
    <s v="USD"/>
    <n v="1407868561"/>
    <n v="1406140561"/>
    <b v="0"/>
    <n v="2"/>
    <b v="0"/>
    <n v="1.2500000000000001E-2"/>
    <n v="62.5"/>
    <x v="1"/>
    <x v="6"/>
  </r>
  <r>
    <x v="2"/>
    <x v="0"/>
    <s v="USD"/>
    <n v="1433988791"/>
    <n v="1431396791"/>
    <b v="0"/>
    <n v="5"/>
    <b v="0"/>
    <n v="5.3999999999999999E-2"/>
    <n v="27"/>
    <x v="1"/>
    <x v="6"/>
  </r>
  <r>
    <x v="2"/>
    <x v="0"/>
    <s v="USD"/>
    <n v="1450554599"/>
    <n v="1447098599"/>
    <b v="0"/>
    <n v="1"/>
    <b v="0"/>
    <n v="8.3333333333333332E-3"/>
    <n v="25"/>
    <x v="1"/>
    <x v="6"/>
  </r>
  <r>
    <x v="2"/>
    <x v="1"/>
    <s v="GBP"/>
    <n v="1479125642"/>
    <n v="1476962042"/>
    <b v="0"/>
    <n v="31"/>
    <b v="0"/>
    <n v="0.48833333333333334"/>
    <n v="47.258064516129032"/>
    <x v="1"/>
    <x v="6"/>
  </r>
  <r>
    <x v="2"/>
    <x v="0"/>
    <s v="USD"/>
    <n v="1439581080"/>
    <n v="1435709765"/>
    <b v="0"/>
    <n v="0"/>
    <b v="0"/>
    <n v="0"/>
    <n v="0"/>
    <x v="1"/>
    <x v="6"/>
  </r>
  <r>
    <x v="2"/>
    <x v="0"/>
    <s v="USD"/>
    <n v="1429074240"/>
    <n v="1427866200"/>
    <b v="0"/>
    <n v="2"/>
    <b v="0"/>
    <n v="2.9999999999999997E-4"/>
    <n v="1.5"/>
    <x v="1"/>
    <x v="6"/>
  </r>
  <r>
    <x v="2"/>
    <x v="1"/>
    <s v="GBP"/>
    <n v="1434063600"/>
    <n v="1430405903"/>
    <b v="0"/>
    <n v="7"/>
    <b v="0"/>
    <n v="0.11533333333333333"/>
    <n v="24.714285714285715"/>
    <x v="1"/>
    <x v="6"/>
  </r>
  <r>
    <x v="2"/>
    <x v="1"/>
    <s v="GBP"/>
    <n v="1435325100"/>
    <n v="1432072893"/>
    <b v="0"/>
    <n v="16"/>
    <b v="0"/>
    <n v="0.67333333333333334"/>
    <n v="63.125"/>
    <x v="1"/>
    <x v="6"/>
  </r>
  <r>
    <x v="2"/>
    <x v="0"/>
    <s v="USD"/>
    <n v="1414354080"/>
    <n v="1411587606"/>
    <b v="0"/>
    <n v="4"/>
    <b v="0"/>
    <n v="0.153"/>
    <n v="38.25"/>
    <x v="1"/>
    <x v="6"/>
  </r>
  <r>
    <x v="2"/>
    <x v="0"/>
    <s v="USD"/>
    <n v="1406603696"/>
    <n v="1405307696"/>
    <b v="0"/>
    <n v="4"/>
    <b v="0"/>
    <n v="8.666666666666667E-2"/>
    <n v="16.25"/>
    <x v="1"/>
    <x v="6"/>
  </r>
  <r>
    <x v="2"/>
    <x v="0"/>
    <s v="USD"/>
    <n v="1410424642"/>
    <n v="1407832642"/>
    <b v="0"/>
    <n v="4"/>
    <b v="0"/>
    <n v="2.2499999999999998E-3"/>
    <n v="33.75"/>
    <x v="1"/>
    <x v="6"/>
  </r>
  <r>
    <x v="2"/>
    <x v="0"/>
    <s v="USD"/>
    <n v="1441649397"/>
    <n v="1439057397"/>
    <b v="0"/>
    <n v="3"/>
    <b v="0"/>
    <n v="3.0833333333333334E-2"/>
    <n v="61.666666666666664"/>
    <x v="1"/>
    <x v="6"/>
  </r>
  <r>
    <x v="2"/>
    <x v="0"/>
    <s v="USD"/>
    <n v="1417033777"/>
    <n v="1414438177"/>
    <b v="0"/>
    <n v="36"/>
    <b v="0"/>
    <n v="0.37412499999999999"/>
    <n v="83.138888888888886"/>
    <x v="1"/>
    <x v="6"/>
  </r>
  <r>
    <x v="2"/>
    <x v="0"/>
    <s v="USD"/>
    <n v="1429936500"/>
    <n v="1424759330"/>
    <b v="0"/>
    <n v="1"/>
    <b v="0"/>
    <n v="6.666666666666667E-5"/>
    <n v="1"/>
    <x v="1"/>
    <x v="6"/>
  </r>
  <r>
    <x v="2"/>
    <x v="0"/>
    <s v="USD"/>
    <n v="1448863449"/>
    <n v="1446267849"/>
    <b v="0"/>
    <n v="7"/>
    <b v="0"/>
    <n v="0.1"/>
    <n v="142.85714285714286"/>
    <x v="1"/>
    <x v="6"/>
  </r>
  <r>
    <x v="2"/>
    <x v="1"/>
    <s v="GBP"/>
    <n v="1431298740"/>
    <n v="1429558756"/>
    <b v="0"/>
    <n v="27"/>
    <b v="0"/>
    <n v="0.36359999999999998"/>
    <n v="33.666666666666664"/>
    <x v="1"/>
    <x v="6"/>
  </r>
  <r>
    <x v="2"/>
    <x v="1"/>
    <s v="GBP"/>
    <n v="1464824309"/>
    <n v="1462232309"/>
    <b v="0"/>
    <n v="1"/>
    <b v="0"/>
    <n v="3.3333333333333335E-3"/>
    <n v="5"/>
    <x v="1"/>
    <x v="6"/>
  </r>
  <r>
    <x v="2"/>
    <x v="8"/>
    <s v="DKK"/>
    <n v="1464952752"/>
    <n v="1462360752"/>
    <b v="0"/>
    <n v="0"/>
    <b v="0"/>
    <n v="0"/>
    <n v="0"/>
    <x v="1"/>
    <x v="6"/>
  </r>
  <r>
    <x v="2"/>
    <x v="1"/>
    <s v="GBP"/>
    <n v="1410439161"/>
    <n v="1407847161"/>
    <b v="0"/>
    <n v="1"/>
    <b v="0"/>
    <n v="2.8571428571428571E-3"/>
    <n v="10"/>
    <x v="1"/>
    <x v="6"/>
  </r>
  <r>
    <x v="2"/>
    <x v="1"/>
    <s v="GBP"/>
    <n v="1407168000"/>
    <n v="1406131023"/>
    <b v="0"/>
    <n v="3"/>
    <b v="0"/>
    <n v="2E-3"/>
    <n v="40"/>
    <x v="1"/>
    <x v="6"/>
  </r>
  <r>
    <x v="2"/>
    <x v="1"/>
    <s v="GBP"/>
    <n v="1453075200"/>
    <n v="1450628773"/>
    <b v="0"/>
    <n v="3"/>
    <b v="0"/>
    <n v="1.7999999999999999E-2"/>
    <n v="30"/>
    <x v="1"/>
    <x v="6"/>
  </r>
  <r>
    <x v="2"/>
    <x v="1"/>
    <s v="GBP"/>
    <n v="1479032260"/>
    <n v="1476436660"/>
    <b v="0"/>
    <n v="3"/>
    <b v="0"/>
    <n v="5.3999999999999999E-2"/>
    <n v="45"/>
    <x v="1"/>
    <x v="6"/>
  </r>
  <r>
    <x v="2"/>
    <x v="1"/>
    <s v="GBP"/>
    <n v="1414346400"/>
    <n v="1413291655"/>
    <b v="0"/>
    <n v="0"/>
    <b v="0"/>
    <n v="0"/>
    <n v="0"/>
    <x v="1"/>
    <x v="6"/>
  </r>
  <r>
    <x v="2"/>
    <x v="0"/>
    <s v="USD"/>
    <n v="1425337200"/>
    <n v="1421432810"/>
    <b v="0"/>
    <n v="6"/>
    <b v="0"/>
    <n v="8.1333333333333327E-2"/>
    <n v="10.166666666666666"/>
    <x v="1"/>
    <x v="6"/>
  </r>
  <r>
    <x v="2"/>
    <x v="1"/>
    <s v="GBP"/>
    <n v="1428622271"/>
    <n v="1426203071"/>
    <b v="0"/>
    <n v="17"/>
    <b v="0"/>
    <n v="0.12034782608695652"/>
    <n v="81.411764705882348"/>
    <x v="1"/>
    <x v="6"/>
  </r>
  <r>
    <x v="2"/>
    <x v="0"/>
    <s v="USD"/>
    <n v="1403823722"/>
    <n v="1401231722"/>
    <b v="0"/>
    <n v="40"/>
    <b v="0"/>
    <n v="0.15266666666666667"/>
    <n v="57.25"/>
    <x v="1"/>
    <x v="6"/>
  </r>
  <r>
    <x v="2"/>
    <x v="0"/>
    <s v="USD"/>
    <n v="1406753639"/>
    <n v="1404161639"/>
    <b v="0"/>
    <n v="3"/>
    <b v="0"/>
    <n v="0.1"/>
    <n v="5"/>
    <x v="1"/>
    <x v="6"/>
  </r>
  <r>
    <x v="2"/>
    <x v="2"/>
    <s v="AUD"/>
    <n v="1419645748"/>
    <n v="1417053748"/>
    <b v="0"/>
    <n v="1"/>
    <b v="0"/>
    <n v="3.0000000000000001E-3"/>
    <n v="15"/>
    <x v="1"/>
    <x v="6"/>
  </r>
  <r>
    <x v="2"/>
    <x v="1"/>
    <s v="GBP"/>
    <n v="1407565504"/>
    <n v="1404973504"/>
    <b v="0"/>
    <n v="2"/>
    <b v="0"/>
    <n v="0.01"/>
    <n v="12.5"/>
    <x v="1"/>
    <x v="6"/>
  </r>
  <r>
    <x v="2"/>
    <x v="0"/>
    <s v="USD"/>
    <n v="1444971540"/>
    <n v="1442593427"/>
    <b v="0"/>
    <n v="7"/>
    <b v="0"/>
    <n v="0.13020000000000001"/>
    <n v="93"/>
    <x v="1"/>
    <x v="6"/>
  </r>
  <r>
    <x v="2"/>
    <x v="0"/>
    <s v="USD"/>
    <n v="1474228265"/>
    <n v="1471636265"/>
    <b v="0"/>
    <n v="14"/>
    <b v="0"/>
    <n v="2.265E-2"/>
    <n v="32.357142857142854"/>
    <x v="1"/>
    <x v="6"/>
  </r>
  <r>
    <x v="2"/>
    <x v="2"/>
    <s v="AUD"/>
    <n v="1459490400"/>
    <n v="1457078868"/>
    <b v="0"/>
    <n v="0"/>
    <b v="0"/>
    <n v="0"/>
    <n v="0"/>
    <x v="1"/>
    <x v="6"/>
  </r>
  <r>
    <x v="2"/>
    <x v="0"/>
    <s v="USD"/>
    <n v="1441510707"/>
    <n v="1439350707"/>
    <b v="0"/>
    <n v="0"/>
    <b v="0"/>
    <n v="0"/>
    <n v="0"/>
    <x v="1"/>
    <x v="6"/>
  </r>
  <r>
    <x v="2"/>
    <x v="0"/>
    <s v="USD"/>
    <n v="1458097364"/>
    <n v="1455508964"/>
    <b v="0"/>
    <n v="1"/>
    <b v="0"/>
    <n v="8.3333333333333331E-5"/>
    <n v="1"/>
    <x v="1"/>
    <x v="6"/>
  </r>
  <r>
    <x v="2"/>
    <x v="0"/>
    <s v="USD"/>
    <n v="1468716180"/>
    <n v="1466205262"/>
    <b v="0"/>
    <n v="12"/>
    <b v="0"/>
    <n v="0.15742857142857142"/>
    <n v="91.833333333333329"/>
    <x v="1"/>
    <x v="6"/>
  </r>
  <r>
    <x v="2"/>
    <x v="0"/>
    <s v="USD"/>
    <n v="1443704400"/>
    <n v="1439827639"/>
    <b v="0"/>
    <n v="12"/>
    <b v="0"/>
    <n v="0.11"/>
    <n v="45.833333333333336"/>
    <x v="1"/>
    <x v="6"/>
  </r>
  <r>
    <x v="2"/>
    <x v="1"/>
    <s v="GBP"/>
    <n v="1443973546"/>
    <n v="1438789546"/>
    <b v="0"/>
    <n v="23"/>
    <b v="0"/>
    <n v="0.43833333333333335"/>
    <n v="57.173913043478258"/>
    <x v="1"/>
    <x v="6"/>
  </r>
  <r>
    <x v="2"/>
    <x v="0"/>
    <s v="USD"/>
    <n v="1480576720"/>
    <n v="1477981120"/>
    <b v="0"/>
    <n v="0"/>
    <b v="0"/>
    <n v="0"/>
    <n v="0"/>
    <x v="1"/>
    <x v="6"/>
  </r>
  <r>
    <x v="2"/>
    <x v="0"/>
    <s v="USD"/>
    <n v="1468249760"/>
    <n v="1465830560"/>
    <b v="0"/>
    <n v="10"/>
    <b v="0"/>
    <n v="0.86135181975736563"/>
    <n v="248.5"/>
    <x v="1"/>
    <x v="6"/>
  </r>
  <r>
    <x v="2"/>
    <x v="0"/>
    <s v="USD"/>
    <n v="1435441454"/>
    <n v="1432763054"/>
    <b v="0"/>
    <n v="5"/>
    <b v="0"/>
    <n v="0.12196620583717357"/>
    <n v="79.400000000000006"/>
    <x v="1"/>
    <x v="6"/>
  </r>
  <r>
    <x v="2"/>
    <x v="2"/>
    <s v="AUD"/>
    <n v="1412656200"/>
    <n v="1412328979"/>
    <b v="0"/>
    <n v="1"/>
    <b v="0"/>
    <n v="1E-3"/>
    <n v="5"/>
    <x v="1"/>
    <x v="6"/>
  </r>
  <r>
    <x v="2"/>
    <x v="0"/>
    <s v="USD"/>
    <n v="1420199351"/>
    <n v="1416311351"/>
    <b v="0"/>
    <n v="2"/>
    <b v="0"/>
    <n v="2.2000000000000001E-3"/>
    <n v="5.5"/>
    <x v="1"/>
    <x v="6"/>
  </r>
  <r>
    <x v="2"/>
    <x v="0"/>
    <s v="USD"/>
    <n v="1416877200"/>
    <n v="1414505137"/>
    <b v="0"/>
    <n v="2"/>
    <b v="0"/>
    <n v="9.0909090909090905E-3"/>
    <n v="25"/>
    <x v="1"/>
    <x v="6"/>
  </r>
  <r>
    <x v="2"/>
    <x v="0"/>
    <s v="USD"/>
    <n v="1434490914"/>
    <n v="1429306914"/>
    <b v="0"/>
    <n v="0"/>
    <b v="0"/>
    <n v="0"/>
    <n v="0"/>
    <x v="1"/>
    <x v="6"/>
  </r>
  <r>
    <x v="2"/>
    <x v="0"/>
    <s v="USD"/>
    <n v="1446483000"/>
    <n v="1443811268"/>
    <b v="0"/>
    <n v="13"/>
    <b v="0"/>
    <n v="0.35639999999999999"/>
    <n v="137.07692307692307"/>
    <x v="1"/>
    <x v="6"/>
  </r>
  <r>
    <x v="2"/>
    <x v="0"/>
    <s v="USD"/>
    <n v="1440690875"/>
    <n v="1438098875"/>
    <b v="0"/>
    <n v="0"/>
    <b v="0"/>
    <n v="0"/>
    <n v="0"/>
    <x v="1"/>
    <x v="6"/>
  </r>
  <r>
    <x v="2"/>
    <x v="0"/>
    <s v="USD"/>
    <n v="1431717268"/>
    <n v="1429125268"/>
    <b v="0"/>
    <n v="1"/>
    <b v="0"/>
    <n v="2.5000000000000001E-3"/>
    <n v="5"/>
    <x v="1"/>
    <x v="6"/>
  </r>
  <r>
    <x v="2"/>
    <x v="0"/>
    <s v="USD"/>
    <n v="1425110400"/>
    <n v="1422388822"/>
    <b v="0"/>
    <n v="5"/>
    <b v="0"/>
    <n v="3.2500000000000001E-2"/>
    <n v="39"/>
    <x v="1"/>
    <x v="6"/>
  </r>
  <r>
    <x v="2"/>
    <x v="0"/>
    <s v="USD"/>
    <n v="1475378744"/>
    <n v="1472786744"/>
    <b v="0"/>
    <n v="2"/>
    <b v="0"/>
    <n v="3.3666666666666664E-2"/>
    <n v="50.5"/>
    <x v="1"/>
    <x v="6"/>
  </r>
  <r>
    <x v="2"/>
    <x v="2"/>
    <s v="AUD"/>
    <n v="1410076123"/>
    <n v="1404892123"/>
    <b v="0"/>
    <n v="0"/>
    <b v="0"/>
    <n v="0"/>
    <n v="0"/>
    <x v="1"/>
    <x v="6"/>
  </r>
  <r>
    <x v="2"/>
    <x v="2"/>
    <s v="AUD"/>
    <n v="1423623221"/>
    <n v="1421031221"/>
    <b v="0"/>
    <n v="32"/>
    <b v="0"/>
    <n v="0.15770000000000001"/>
    <n v="49.28125"/>
    <x v="1"/>
    <x v="6"/>
  </r>
  <r>
    <x v="2"/>
    <x v="0"/>
    <s v="USD"/>
    <n v="1460140500"/>
    <n v="1457628680"/>
    <b v="0"/>
    <n v="1"/>
    <b v="0"/>
    <n v="6.2500000000000003E-3"/>
    <n v="25"/>
    <x v="1"/>
    <x v="6"/>
  </r>
  <r>
    <x v="2"/>
    <x v="17"/>
    <s v="EUR"/>
    <n v="1462301342"/>
    <n v="1457120942"/>
    <b v="0"/>
    <n v="1"/>
    <b v="0"/>
    <n v="5.0000000000000004E-6"/>
    <n v="1"/>
    <x v="1"/>
    <x v="6"/>
  </r>
  <r>
    <x v="2"/>
    <x v="0"/>
    <s v="USD"/>
    <n v="1445885890"/>
    <n v="1440701890"/>
    <b v="0"/>
    <n v="1"/>
    <b v="0"/>
    <n v="9.6153846153846159E-4"/>
    <n v="25"/>
    <x v="1"/>
    <x v="6"/>
  </r>
  <r>
    <x v="2"/>
    <x v="0"/>
    <s v="USD"/>
    <n v="1469834940"/>
    <n v="1467162586"/>
    <b v="0"/>
    <n v="0"/>
    <b v="0"/>
    <n v="0"/>
    <n v="0"/>
    <x v="1"/>
    <x v="6"/>
  </r>
  <r>
    <x v="2"/>
    <x v="5"/>
    <s v="CAD"/>
    <n v="1405352264"/>
    <n v="1400168264"/>
    <b v="0"/>
    <n v="0"/>
    <b v="0"/>
    <n v="0"/>
    <n v="0"/>
    <x v="1"/>
    <x v="6"/>
  </r>
  <r>
    <x v="2"/>
    <x v="0"/>
    <s v="USD"/>
    <n v="1448745741"/>
    <n v="1446150141"/>
    <b v="0"/>
    <n v="8"/>
    <b v="0"/>
    <n v="0.24285714285714285"/>
    <n v="53.125"/>
    <x v="1"/>
    <x v="6"/>
  </r>
  <r>
    <x v="2"/>
    <x v="0"/>
    <s v="USD"/>
    <n v="1461543600"/>
    <n v="1459203727"/>
    <b v="0"/>
    <n v="0"/>
    <b v="0"/>
    <n v="0"/>
    <n v="0"/>
    <x v="1"/>
    <x v="6"/>
  </r>
  <r>
    <x v="2"/>
    <x v="0"/>
    <s v="USD"/>
    <n v="1468020354"/>
    <n v="1464045954"/>
    <b v="0"/>
    <n v="1"/>
    <b v="0"/>
    <n v="2.5000000000000001E-4"/>
    <n v="7"/>
    <x v="1"/>
    <x v="6"/>
  </r>
  <r>
    <x v="2"/>
    <x v="0"/>
    <s v="USD"/>
    <n v="1406988000"/>
    <n v="1403822912"/>
    <b v="0"/>
    <n v="16"/>
    <b v="0"/>
    <n v="0.32050000000000001"/>
    <n v="40.0625"/>
    <x v="1"/>
    <x v="6"/>
  </r>
  <r>
    <x v="2"/>
    <x v="0"/>
    <s v="USD"/>
    <n v="1411930556"/>
    <n v="1409338556"/>
    <b v="0"/>
    <n v="12"/>
    <b v="0"/>
    <n v="0.24333333333333335"/>
    <n v="24.333333333333332"/>
    <x v="1"/>
    <x v="6"/>
  </r>
  <r>
    <x v="2"/>
    <x v="0"/>
    <s v="USD"/>
    <n v="1451852256"/>
    <n v="1449260256"/>
    <b v="0"/>
    <n v="4"/>
    <b v="0"/>
    <n v="1.4999999999999999E-2"/>
    <n v="11.25"/>
    <x v="1"/>
    <x v="6"/>
  </r>
  <r>
    <x v="2"/>
    <x v="1"/>
    <s v="GBP"/>
    <n v="1399584210"/>
    <n v="1397683410"/>
    <b v="0"/>
    <n v="2"/>
    <b v="0"/>
    <n v="4.1999999999999997E-3"/>
    <n v="10.5"/>
    <x v="1"/>
    <x v="6"/>
  </r>
  <r>
    <x v="2"/>
    <x v="1"/>
    <s v="GBP"/>
    <n v="1448722494"/>
    <n v="1446562494"/>
    <b v="0"/>
    <n v="3"/>
    <b v="0"/>
    <n v="3.214285714285714E-2"/>
    <n v="15"/>
    <x v="1"/>
    <x v="6"/>
  </r>
  <r>
    <x v="2"/>
    <x v="5"/>
    <s v="CAD"/>
    <n v="1447821717"/>
    <n v="1445226117"/>
    <b v="0"/>
    <n v="0"/>
    <b v="0"/>
    <n v="0"/>
    <n v="0"/>
    <x v="1"/>
    <x v="6"/>
  </r>
  <r>
    <x v="2"/>
    <x v="0"/>
    <s v="USD"/>
    <n v="1429460386"/>
    <n v="1424279986"/>
    <b v="0"/>
    <n v="3"/>
    <b v="0"/>
    <n v="6.3E-2"/>
    <n v="42"/>
    <x v="1"/>
    <x v="6"/>
  </r>
  <r>
    <x v="2"/>
    <x v="0"/>
    <s v="USD"/>
    <n v="1460608780"/>
    <n v="1455428380"/>
    <b v="0"/>
    <n v="4"/>
    <b v="0"/>
    <n v="0.14249999999999999"/>
    <n v="71.25"/>
    <x v="1"/>
    <x v="6"/>
  </r>
  <r>
    <x v="2"/>
    <x v="0"/>
    <s v="USD"/>
    <n v="1406170740"/>
    <n v="1402506278"/>
    <b v="0"/>
    <n v="2"/>
    <b v="0"/>
    <n v="6.0000000000000001E-3"/>
    <n v="22.5"/>
    <x v="1"/>
    <x v="6"/>
  </r>
  <r>
    <x v="2"/>
    <x v="0"/>
    <s v="USD"/>
    <n v="1488783507"/>
    <n v="1486191507"/>
    <b v="0"/>
    <n v="10"/>
    <b v="0"/>
    <n v="0.2411764705882353"/>
    <n v="41"/>
    <x v="1"/>
    <x v="6"/>
  </r>
  <r>
    <x v="2"/>
    <x v="0"/>
    <s v="USD"/>
    <n v="1463945673"/>
    <n v="1458761673"/>
    <b v="0"/>
    <n v="11"/>
    <b v="0"/>
    <n v="0.10539999999999999"/>
    <n v="47.909090909090907"/>
    <x v="1"/>
    <x v="6"/>
  </r>
  <r>
    <x v="2"/>
    <x v="0"/>
    <s v="USD"/>
    <n v="1472442900"/>
    <n v="1471638646"/>
    <b v="0"/>
    <n v="6"/>
    <b v="0"/>
    <n v="7.4690265486725665E-2"/>
    <n v="35.166666666666664"/>
    <x v="1"/>
    <x v="6"/>
  </r>
  <r>
    <x v="2"/>
    <x v="0"/>
    <s v="USD"/>
    <n v="1460925811"/>
    <n v="1458333811"/>
    <b v="0"/>
    <n v="2"/>
    <b v="0"/>
    <n v="7.3333333333333334E-4"/>
    <n v="5.5"/>
    <x v="1"/>
    <x v="6"/>
  </r>
  <r>
    <x v="2"/>
    <x v="0"/>
    <s v="USD"/>
    <n v="1405947126"/>
    <n v="1403355126"/>
    <b v="0"/>
    <n v="6"/>
    <b v="0"/>
    <n v="9.7142857142857135E-3"/>
    <n v="22.666666666666668"/>
    <x v="1"/>
    <x v="6"/>
  </r>
  <r>
    <x v="2"/>
    <x v="0"/>
    <s v="USD"/>
    <n v="1423186634"/>
    <n v="1418002634"/>
    <b v="0"/>
    <n v="8"/>
    <b v="0"/>
    <n v="0.21099999999999999"/>
    <n v="26.375"/>
    <x v="1"/>
    <x v="6"/>
  </r>
  <r>
    <x v="2"/>
    <x v="0"/>
    <s v="USD"/>
    <n v="1462766400"/>
    <n v="1460219110"/>
    <b v="0"/>
    <n v="37"/>
    <b v="0"/>
    <n v="0.78100000000000003"/>
    <n v="105.54054054054055"/>
    <x v="1"/>
    <x v="6"/>
  </r>
  <r>
    <x v="2"/>
    <x v="1"/>
    <s v="GBP"/>
    <n v="1464872848"/>
    <n v="1462280848"/>
    <b v="0"/>
    <n v="11"/>
    <b v="0"/>
    <n v="0.32"/>
    <n v="29.09090909090909"/>
    <x v="1"/>
    <x v="6"/>
  </r>
  <r>
    <x v="2"/>
    <x v="0"/>
    <s v="USD"/>
    <n v="1468442898"/>
    <n v="1465850898"/>
    <b v="0"/>
    <n v="0"/>
    <b v="0"/>
    <n v="0"/>
    <n v="0"/>
    <x v="1"/>
    <x v="6"/>
  </r>
  <r>
    <x v="2"/>
    <x v="0"/>
    <s v="USD"/>
    <n v="1406876400"/>
    <n v="1405024561"/>
    <b v="0"/>
    <n v="10"/>
    <b v="0"/>
    <n v="0.47692307692307695"/>
    <n v="62"/>
    <x v="1"/>
    <x v="6"/>
  </r>
  <r>
    <x v="2"/>
    <x v="0"/>
    <s v="USD"/>
    <n v="1469213732"/>
    <n v="1466621732"/>
    <b v="0"/>
    <n v="6"/>
    <b v="0"/>
    <n v="1.4500000000000001E-2"/>
    <n v="217.5"/>
    <x v="1"/>
    <x v="6"/>
  </r>
  <r>
    <x v="2"/>
    <x v="0"/>
    <s v="USD"/>
    <n v="1422717953"/>
    <n v="1417533953"/>
    <b v="0"/>
    <n v="8"/>
    <b v="0"/>
    <n v="0.107"/>
    <n v="26.75"/>
    <x v="1"/>
    <x v="6"/>
  </r>
  <r>
    <x v="2"/>
    <x v="1"/>
    <s v="GBP"/>
    <n v="1427659200"/>
    <n v="1425678057"/>
    <b v="0"/>
    <n v="6"/>
    <b v="0"/>
    <n v="1.8333333333333333E-2"/>
    <n v="18.333333333333332"/>
    <x v="1"/>
    <x v="6"/>
  </r>
  <r>
    <x v="2"/>
    <x v="0"/>
    <s v="USD"/>
    <n v="1404570147"/>
    <n v="1401978147"/>
    <b v="0"/>
    <n v="7"/>
    <b v="0"/>
    <n v="0.18"/>
    <n v="64.285714285714292"/>
    <x v="1"/>
    <x v="6"/>
  </r>
  <r>
    <x v="2"/>
    <x v="0"/>
    <s v="USD"/>
    <n v="1468729149"/>
    <n v="1463545149"/>
    <b v="0"/>
    <n v="7"/>
    <b v="0"/>
    <n v="4.0833333333333333E-2"/>
    <n v="175"/>
    <x v="1"/>
    <x v="6"/>
  </r>
  <r>
    <x v="2"/>
    <x v="1"/>
    <s v="GBP"/>
    <n v="1436297180"/>
    <n v="1431113180"/>
    <b v="0"/>
    <n v="5"/>
    <b v="0"/>
    <n v="0.2"/>
    <n v="34"/>
    <x v="1"/>
    <x v="6"/>
  </r>
  <r>
    <x v="2"/>
    <x v="0"/>
    <s v="USD"/>
    <n v="1400569140"/>
    <n v="1397854356"/>
    <b v="0"/>
    <n v="46"/>
    <b v="0"/>
    <n v="0.34802513464991025"/>
    <n v="84.282608695652172"/>
    <x v="1"/>
    <x v="6"/>
  </r>
  <r>
    <x v="2"/>
    <x v="1"/>
    <s v="GBP"/>
    <n v="1415404800"/>
    <n v="1412809644"/>
    <b v="0"/>
    <n v="10"/>
    <b v="0"/>
    <n v="6.3333333333333339E-2"/>
    <n v="9.5"/>
    <x v="1"/>
    <x v="6"/>
  </r>
  <r>
    <x v="2"/>
    <x v="0"/>
    <s v="USD"/>
    <n v="1456002300"/>
    <n v="1454173120"/>
    <b v="0"/>
    <n v="19"/>
    <b v="0"/>
    <n v="0.32050000000000001"/>
    <n v="33.736842105263158"/>
    <x v="1"/>
    <x v="6"/>
  </r>
  <r>
    <x v="2"/>
    <x v="1"/>
    <s v="GBP"/>
    <n v="1462539840"/>
    <n v="1460034594"/>
    <b v="0"/>
    <n v="13"/>
    <b v="0"/>
    <n v="9.7600000000000006E-2"/>
    <n v="37.53846153846154"/>
    <x v="1"/>
    <x v="6"/>
  </r>
  <r>
    <x v="2"/>
    <x v="1"/>
    <s v="GBP"/>
    <n v="1400278290"/>
    <n v="1399414290"/>
    <b v="0"/>
    <n v="13"/>
    <b v="0"/>
    <n v="0.3775"/>
    <n v="11.615384615384615"/>
    <x v="1"/>
    <x v="6"/>
  </r>
  <r>
    <x v="2"/>
    <x v="0"/>
    <s v="USD"/>
    <n v="1440813413"/>
    <n v="1439517413"/>
    <b v="0"/>
    <n v="4"/>
    <b v="0"/>
    <n v="2.1333333333333333E-2"/>
    <n v="8"/>
    <x v="1"/>
    <x v="6"/>
  </r>
  <r>
    <x v="2"/>
    <x v="0"/>
    <s v="USD"/>
    <n v="1447009181"/>
    <n v="1444413581"/>
    <b v="0"/>
    <n v="0"/>
    <b v="0"/>
    <n v="0"/>
    <n v="0"/>
    <x v="1"/>
    <x v="6"/>
  </r>
  <r>
    <x v="2"/>
    <x v="1"/>
    <s v="GBP"/>
    <n v="1456934893"/>
    <n v="1454342893"/>
    <b v="0"/>
    <n v="3"/>
    <b v="0"/>
    <n v="4.1818181818181817E-2"/>
    <n v="23"/>
    <x v="1"/>
    <x v="6"/>
  </r>
  <r>
    <x v="2"/>
    <x v="0"/>
    <s v="USD"/>
    <n v="1433086082"/>
    <n v="1430494082"/>
    <b v="0"/>
    <n v="1"/>
    <b v="0"/>
    <n v="0.2"/>
    <n v="100"/>
    <x v="1"/>
    <x v="6"/>
  </r>
  <r>
    <x v="2"/>
    <x v="0"/>
    <s v="USD"/>
    <n v="1449876859"/>
    <n v="1444689259"/>
    <b v="0"/>
    <n v="9"/>
    <b v="0"/>
    <n v="5.4100000000000002E-2"/>
    <n v="60.111111111111114"/>
    <x v="1"/>
    <x v="6"/>
  </r>
  <r>
    <x v="2"/>
    <x v="0"/>
    <s v="USD"/>
    <n v="1431549912"/>
    <n v="1428957912"/>
    <b v="0"/>
    <n v="1"/>
    <b v="0"/>
    <n v="6.0000000000000002E-5"/>
    <n v="3"/>
    <x v="1"/>
    <x v="6"/>
  </r>
  <r>
    <x v="2"/>
    <x v="0"/>
    <s v="USD"/>
    <n v="1405761690"/>
    <n v="1403169690"/>
    <b v="0"/>
    <n v="1"/>
    <b v="0"/>
    <n v="2.5000000000000001E-3"/>
    <n v="5"/>
    <x v="1"/>
    <x v="6"/>
  </r>
  <r>
    <x v="2"/>
    <x v="1"/>
    <s v="GBP"/>
    <n v="1423913220"/>
    <n v="1421339077"/>
    <b v="0"/>
    <n v="4"/>
    <b v="0"/>
    <n v="0.35"/>
    <n v="17.5"/>
    <x v="1"/>
    <x v="6"/>
  </r>
  <r>
    <x v="2"/>
    <x v="0"/>
    <s v="USD"/>
    <n v="1416499440"/>
    <n v="1415341464"/>
    <b v="0"/>
    <n v="17"/>
    <b v="0"/>
    <n v="0.16566666666666666"/>
    <n v="29.235294117647058"/>
    <x v="1"/>
    <x v="6"/>
  </r>
  <r>
    <x v="2"/>
    <x v="1"/>
    <s v="GBP"/>
    <n v="1428222221"/>
    <n v="1425633821"/>
    <b v="0"/>
    <n v="0"/>
    <b v="0"/>
    <n v="0"/>
    <n v="0"/>
    <x v="1"/>
    <x v="6"/>
  </r>
  <r>
    <x v="2"/>
    <x v="0"/>
    <s v="USD"/>
    <n v="1427580426"/>
    <n v="1424992026"/>
    <b v="0"/>
    <n v="12"/>
    <b v="0"/>
    <n v="0.57199999999999995"/>
    <n v="59.583333333333336"/>
    <x v="1"/>
    <x v="6"/>
  </r>
  <r>
    <x v="2"/>
    <x v="0"/>
    <s v="USD"/>
    <n v="1409514709"/>
    <n v="1406058798"/>
    <b v="0"/>
    <n v="14"/>
    <b v="0"/>
    <n v="0.16514285714285715"/>
    <n v="82.571428571428569"/>
    <x v="1"/>
    <x v="6"/>
  </r>
  <r>
    <x v="2"/>
    <x v="0"/>
    <s v="USD"/>
    <n v="1462631358"/>
    <n v="1457450958"/>
    <b v="0"/>
    <n v="1"/>
    <b v="0"/>
    <n v="1.25E-3"/>
    <n v="10"/>
    <x v="1"/>
    <x v="6"/>
  </r>
  <r>
    <x v="2"/>
    <x v="1"/>
    <s v="GBP"/>
    <n v="1488394800"/>
    <n v="1486681708"/>
    <b v="0"/>
    <n v="14"/>
    <b v="0"/>
    <n v="0.3775"/>
    <n v="32.357142857142854"/>
    <x v="1"/>
    <x v="6"/>
  </r>
  <r>
    <x v="2"/>
    <x v="0"/>
    <s v="USD"/>
    <n v="1411779761"/>
    <n v="1409187761"/>
    <b v="0"/>
    <n v="4"/>
    <b v="0"/>
    <n v="1.84E-2"/>
    <n v="5.75"/>
    <x v="1"/>
    <x v="6"/>
  </r>
  <r>
    <x v="2"/>
    <x v="0"/>
    <s v="USD"/>
    <n v="1424009147"/>
    <n v="1421417147"/>
    <b v="0"/>
    <n v="2"/>
    <b v="0"/>
    <n v="0.10050000000000001"/>
    <n v="100.5"/>
    <x v="1"/>
    <x v="6"/>
  </r>
  <r>
    <x v="2"/>
    <x v="0"/>
    <s v="USD"/>
    <n v="1412740457"/>
    <n v="1410148457"/>
    <b v="0"/>
    <n v="1"/>
    <b v="0"/>
    <n v="2E-3"/>
    <n v="1"/>
    <x v="1"/>
    <x v="6"/>
  </r>
  <r>
    <x v="2"/>
    <x v="0"/>
    <s v="USD"/>
    <n v="1413832985"/>
    <n v="1408648985"/>
    <b v="0"/>
    <n v="2"/>
    <b v="0"/>
    <n v="1.3333333333333334E-2"/>
    <n v="20"/>
    <x v="1"/>
    <x v="6"/>
  </r>
  <r>
    <x v="2"/>
    <x v="0"/>
    <s v="USD"/>
    <n v="1455647587"/>
    <n v="1453487587"/>
    <b v="0"/>
    <n v="1"/>
    <b v="0"/>
    <n v="6.666666666666667E-5"/>
    <n v="2"/>
    <x v="1"/>
    <x v="6"/>
  </r>
  <r>
    <x v="2"/>
    <x v="0"/>
    <s v="USD"/>
    <n v="1409070480"/>
    <n v="1406572381"/>
    <b v="0"/>
    <n v="1"/>
    <b v="0"/>
    <n v="2.5000000000000001E-3"/>
    <n v="5"/>
    <x v="1"/>
    <x v="6"/>
  </r>
  <r>
    <x v="2"/>
    <x v="1"/>
    <s v="GBP"/>
    <n v="1437606507"/>
    <n v="1435014507"/>
    <b v="0"/>
    <n v="4"/>
    <b v="0"/>
    <n v="0.06"/>
    <n v="15"/>
    <x v="1"/>
    <x v="6"/>
  </r>
  <r>
    <x v="2"/>
    <x v="1"/>
    <s v="GBP"/>
    <n v="1410281360"/>
    <n v="1406825360"/>
    <b v="0"/>
    <n v="3"/>
    <b v="0"/>
    <n v="3.8860103626943004E-2"/>
    <n v="25"/>
    <x v="1"/>
    <x v="6"/>
  </r>
  <r>
    <x v="2"/>
    <x v="0"/>
    <s v="USD"/>
    <n v="1414348166"/>
    <n v="1412879366"/>
    <b v="0"/>
    <n v="38"/>
    <b v="0"/>
    <n v="0.24194444444444443"/>
    <n v="45.842105263157897"/>
    <x v="1"/>
    <x v="6"/>
  </r>
  <r>
    <x v="2"/>
    <x v="1"/>
    <s v="GBP"/>
    <n v="1422450278"/>
    <n v="1419858278"/>
    <b v="0"/>
    <n v="4"/>
    <b v="0"/>
    <n v="7.5999999999999998E-2"/>
    <n v="4.75"/>
    <x v="1"/>
    <x v="6"/>
  </r>
  <r>
    <x v="2"/>
    <x v="1"/>
    <s v="GBP"/>
    <n v="1430571849"/>
    <n v="1427979849"/>
    <b v="0"/>
    <n v="0"/>
    <b v="0"/>
    <n v="0"/>
    <n v="0"/>
    <x v="1"/>
    <x v="6"/>
  </r>
  <r>
    <x v="2"/>
    <x v="0"/>
    <s v="USD"/>
    <n v="1424070823"/>
    <n v="1421478823"/>
    <b v="0"/>
    <n v="2"/>
    <b v="0"/>
    <n v="1.2999999999999999E-2"/>
    <n v="13"/>
    <x v="1"/>
    <x v="6"/>
  </r>
  <r>
    <x v="2"/>
    <x v="0"/>
    <s v="USD"/>
    <n v="1457157269"/>
    <n v="1455861269"/>
    <b v="0"/>
    <n v="0"/>
    <b v="0"/>
    <n v="0"/>
    <n v="0"/>
    <x v="1"/>
    <x v="6"/>
  </r>
  <r>
    <x v="2"/>
    <x v="0"/>
    <s v="USD"/>
    <n v="1437331463"/>
    <n v="1434739463"/>
    <b v="0"/>
    <n v="1"/>
    <b v="0"/>
    <n v="1.4285714285714287E-4"/>
    <n v="1"/>
    <x v="1"/>
    <x v="6"/>
  </r>
  <r>
    <x v="2"/>
    <x v="1"/>
    <s v="GBP"/>
    <n v="1410987400"/>
    <n v="1408395400"/>
    <b v="0"/>
    <n v="7"/>
    <b v="0"/>
    <n v="0.14000000000000001"/>
    <n v="10"/>
    <x v="1"/>
    <x v="6"/>
  </r>
  <r>
    <x v="2"/>
    <x v="0"/>
    <s v="USD"/>
    <n v="1409846874"/>
    <n v="1407254874"/>
    <b v="0"/>
    <n v="2"/>
    <b v="0"/>
    <n v="1.0500000000000001E-2"/>
    <n v="52.5"/>
    <x v="1"/>
    <x v="6"/>
  </r>
  <r>
    <x v="2"/>
    <x v="1"/>
    <s v="GBP"/>
    <n v="1475877108"/>
    <n v="1473285108"/>
    <b v="0"/>
    <n v="4"/>
    <b v="0"/>
    <n v="8.666666666666667E-2"/>
    <n v="32.5"/>
    <x v="1"/>
    <x v="6"/>
  </r>
  <r>
    <x v="2"/>
    <x v="0"/>
    <s v="USD"/>
    <n v="1460737680"/>
    <n v="1455725596"/>
    <b v="0"/>
    <n v="4"/>
    <b v="0"/>
    <n v="8.2857142857142851E-3"/>
    <n v="7.25"/>
    <x v="1"/>
    <x v="6"/>
  </r>
  <r>
    <x v="2"/>
    <x v="0"/>
    <s v="USD"/>
    <n v="1427168099"/>
    <n v="1424579699"/>
    <b v="0"/>
    <n v="3"/>
    <b v="0"/>
    <n v="0.16666666666666666"/>
    <n v="33.333333333333336"/>
    <x v="1"/>
    <x v="6"/>
  </r>
  <r>
    <x v="2"/>
    <x v="0"/>
    <s v="USD"/>
    <n v="1414360358"/>
    <n v="1409176358"/>
    <b v="0"/>
    <n v="2"/>
    <b v="0"/>
    <n v="8.3333333333333332E-3"/>
    <n v="62.5"/>
    <x v="1"/>
    <x v="6"/>
  </r>
  <r>
    <x v="2"/>
    <x v="0"/>
    <s v="USD"/>
    <n v="1422759240"/>
    <n v="1418824867"/>
    <b v="0"/>
    <n v="197"/>
    <b v="0"/>
    <n v="0.69561111111111107"/>
    <n v="63.558375634517766"/>
    <x v="1"/>
    <x v="6"/>
  </r>
  <r>
    <x v="2"/>
    <x v="0"/>
    <s v="USD"/>
    <n v="1458860363"/>
    <n v="1454975963"/>
    <b v="0"/>
    <n v="0"/>
    <b v="0"/>
    <n v="0"/>
    <n v="0"/>
    <x v="1"/>
    <x v="6"/>
  </r>
  <r>
    <x v="2"/>
    <x v="0"/>
    <s v="USD"/>
    <n v="1441037097"/>
    <n v="1438445097"/>
    <b v="0"/>
    <n v="1"/>
    <b v="0"/>
    <n v="1.2500000000000001E-2"/>
    <n v="10"/>
    <x v="1"/>
    <x v="6"/>
  </r>
  <r>
    <x v="2"/>
    <x v="6"/>
    <s v="EUR"/>
    <n v="1437889336"/>
    <n v="1432705336"/>
    <b v="0"/>
    <n v="4"/>
    <b v="0"/>
    <n v="0.05"/>
    <n v="62.5"/>
    <x v="1"/>
    <x v="6"/>
  </r>
  <r>
    <x v="2"/>
    <x v="0"/>
    <s v="USD"/>
    <n v="1449247439"/>
    <n v="1444059839"/>
    <b v="0"/>
    <n v="0"/>
    <b v="0"/>
    <n v="0"/>
    <n v="0"/>
    <x v="1"/>
    <x v="6"/>
  </r>
  <r>
    <x v="2"/>
    <x v="0"/>
    <s v="USD"/>
    <n v="1487811600"/>
    <n v="1486077481"/>
    <b v="0"/>
    <n v="7"/>
    <b v="0"/>
    <n v="7.166666666666667E-2"/>
    <n v="30.714285714285715"/>
    <x v="1"/>
    <x v="6"/>
  </r>
  <r>
    <x v="2"/>
    <x v="0"/>
    <s v="USD"/>
    <n v="1402007500"/>
    <n v="1399415500"/>
    <b v="0"/>
    <n v="11"/>
    <b v="0"/>
    <n v="0.28050000000000003"/>
    <n v="51"/>
    <x v="1"/>
    <x v="6"/>
  </r>
  <r>
    <x v="2"/>
    <x v="0"/>
    <s v="USD"/>
    <n v="1450053370"/>
    <n v="1447461370"/>
    <b v="0"/>
    <n v="0"/>
    <b v="0"/>
    <n v="0"/>
    <n v="0"/>
    <x v="1"/>
    <x v="6"/>
  </r>
  <r>
    <x v="2"/>
    <x v="0"/>
    <s v="USD"/>
    <n v="1454525340"/>
    <n v="1452008599"/>
    <b v="0"/>
    <n v="6"/>
    <b v="0"/>
    <n v="0.16"/>
    <n v="66.666666666666671"/>
    <x v="1"/>
    <x v="6"/>
  </r>
  <r>
    <x v="2"/>
    <x v="0"/>
    <s v="USD"/>
    <n v="1418914964"/>
    <n v="1414591364"/>
    <b v="0"/>
    <n v="0"/>
    <b v="0"/>
    <n v="0"/>
    <n v="0"/>
    <x v="1"/>
    <x v="6"/>
  </r>
  <r>
    <x v="2"/>
    <x v="0"/>
    <s v="USD"/>
    <n v="1450211116"/>
    <n v="1445023516"/>
    <b v="0"/>
    <n v="7"/>
    <b v="0"/>
    <n v="6.8287037037037035E-2"/>
    <n v="59"/>
    <x v="1"/>
    <x v="6"/>
  </r>
  <r>
    <x v="2"/>
    <x v="1"/>
    <s v="GBP"/>
    <n v="1475398800"/>
    <n v="1472711224"/>
    <b v="0"/>
    <n v="94"/>
    <b v="0"/>
    <n v="0.25698702928870293"/>
    <n v="65.340319148936175"/>
    <x v="1"/>
    <x v="6"/>
  </r>
  <r>
    <x v="2"/>
    <x v="0"/>
    <s v="USD"/>
    <n v="1428097450"/>
    <n v="1425509050"/>
    <b v="0"/>
    <n v="2"/>
    <b v="0"/>
    <n v="1.4814814814814815E-2"/>
    <n v="100"/>
    <x v="1"/>
    <x v="6"/>
  </r>
  <r>
    <x v="2"/>
    <x v="0"/>
    <s v="USD"/>
    <n v="1413925887"/>
    <n v="1411333887"/>
    <b v="0"/>
    <n v="25"/>
    <b v="0"/>
    <n v="0.36849999999999999"/>
    <n v="147.4"/>
    <x v="1"/>
    <x v="6"/>
  </r>
  <r>
    <x v="2"/>
    <x v="0"/>
    <s v="USD"/>
    <n v="1404253800"/>
    <n v="1402784964"/>
    <b v="0"/>
    <n v="17"/>
    <b v="0"/>
    <n v="0.47049999999999997"/>
    <n v="166.05882352941177"/>
    <x v="1"/>
    <x v="6"/>
  </r>
  <r>
    <x v="2"/>
    <x v="0"/>
    <s v="USD"/>
    <n v="1464099900"/>
    <n v="1462585315"/>
    <b v="0"/>
    <n v="2"/>
    <b v="0"/>
    <n v="0.11428571428571428"/>
    <n v="40"/>
    <x v="1"/>
    <x v="6"/>
  </r>
  <r>
    <x v="2"/>
    <x v="0"/>
    <s v="USD"/>
    <n v="1413573010"/>
    <n v="1408389010"/>
    <b v="0"/>
    <n v="4"/>
    <b v="0"/>
    <n v="0.12039999999999999"/>
    <n v="75.25"/>
    <x v="1"/>
    <x v="6"/>
  </r>
  <r>
    <x v="2"/>
    <x v="0"/>
    <s v="USD"/>
    <n v="1448949540"/>
    <n v="1446048367"/>
    <b v="0"/>
    <n v="5"/>
    <b v="0"/>
    <n v="0.6"/>
    <n v="60"/>
    <x v="1"/>
    <x v="6"/>
  </r>
  <r>
    <x v="2"/>
    <x v="0"/>
    <s v="USD"/>
    <n v="1437188400"/>
    <n v="1432100004"/>
    <b v="0"/>
    <n v="2"/>
    <b v="0"/>
    <n v="0.3125"/>
    <n v="1250"/>
    <x v="1"/>
    <x v="6"/>
  </r>
  <r>
    <x v="2"/>
    <x v="1"/>
    <s v="GBP"/>
    <n v="1473160954"/>
    <n v="1467976954"/>
    <b v="0"/>
    <n v="2"/>
    <b v="0"/>
    <n v="4.1999999999999997E-3"/>
    <n v="10.5"/>
    <x v="1"/>
    <x v="6"/>
  </r>
  <r>
    <x v="2"/>
    <x v="0"/>
    <s v="USD"/>
    <n v="1421781360"/>
    <n v="1419213664"/>
    <b v="0"/>
    <n v="3"/>
    <b v="0"/>
    <n v="2.0999999999999999E-3"/>
    <n v="7"/>
    <x v="1"/>
    <x v="6"/>
  </r>
  <r>
    <x v="2"/>
    <x v="5"/>
    <s v="CAD"/>
    <n v="1416524325"/>
    <n v="1415228325"/>
    <b v="0"/>
    <n v="0"/>
    <b v="0"/>
    <n v="0"/>
    <n v="0"/>
    <x v="1"/>
    <x v="6"/>
  </r>
  <r>
    <x v="2"/>
    <x v="0"/>
    <s v="USD"/>
    <n v="1428642000"/>
    <n v="1426050982"/>
    <b v="0"/>
    <n v="4"/>
    <b v="0"/>
    <n v="0.375"/>
    <n v="56.25"/>
    <x v="1"/>
    <x v="6"/>
  </r>
  <r>
    <x v="2"/>
    <x v="2"/>
    <s v="AUD"/>
    <n v="1408596589"/>
    <n v="1406004589"/>
    <b v="0"/>
    <n v="1"/>
    <b v="0"/>
    <n v="2.0000000000000001E-4"/>
    <n v="1"/>
    <x v="1"/>
    <x v="6"/>
  </r>
  <r>
    <x v="2"/>
    <x v="0"/>
    <s v="USD"/>
    <n v="1413992210"/>
    <n v="1411400210"/>
    <b v="0"/>
    <n v="12"/>
    <b v="0"/>
    <n v="8.2142857142857142E-2"/>
    <n v="38.333333333333336"/>
    <x v="1"/>
    <x v="6"/>
  </r>
  <r>
    <x v="2"/>
    <x v="0"/>
    <s v="USD"/>
    <n v="1420938000"/>
    <n v="1418862743"/>
    <b v="0"/>
    <n v="4"/>
    <b v="0"/>
    <n v="2.1999999999999999E-2"/>
    <n v="27.5"/>
    <x v="1"/>
    <x v="6"/>
  </r>
  <r>
    <x v="2"/>
    <x v="1"/>
    <s v="GBP"/>
    <n v="1460373187"/>
    <n v="1457352787"/>
    <b v="0"/>
    <n v="91"/>
    <b v="0"/>
    <n v="0.17652941176470588"/>
    <n v="32.978021978021978"/>
    <x v="1"/>
    <x v="6"/>
  </r>
  <r>
    <x v="2"/>
    <x v="0"/>
    <s v="USD"/>
    <n v="1436914815"/>
    <n v="1434322815"/>
    <b v="0"/>
    <n v="1"/>
    <b v="0"/>
    <n v="8.0000000000000004E-4"/>
    <n v="16"/>
    <x v="1"/>
    <x v="6"/>
  </r>
  <r>
    <x v="2"/>
    <x v="0"/>
    <s v="USD"/>
    <n v="1414077391"/>
    <n v="1411485391"/>
    <b v="0"/>
    <n v="1"/>
    <b v="0"/>
    <n v="6.6666666666666664E-4"/>
    <n v="1"/>
    <x v="1"/>
    <x v="6"/>
  </r>
  <r>
    <x v="2"/>
    <x v="0"/>
    <s v="USD"/>
    <n v="1399618380"/>
    <n v="1399058797"/>
    <b v="0"/>
    <n v="0"/>
    <b v="0"/>
    <n v="0"/>
    <n v="0"/>
    <x v="1"/>
    <x v="6"/>
  </r>
  <r>
    <x v="2"/>
    <x v="0"/>
    <s v="USD"/>
    <n v="1413234316"/>
    <n v="1408050316"/>
    <b v="0"/>
    <n v="13"/>
    <b v="0"/>
    <n v="0.37533333333333335"/>
    <n v="86.615384615384613"/>
    <x v="1"/>
    <x v="6"/>
  </r>
  <r>
    <x v="2"/>
    <x v="1"/>
    <s v="GBP"/>
    <n v="1416081600"/>
    <n v="1413477228"/>
    <b v="0"/>
    <n v="2"/>
    <b v="0"/>
    <n v="0.22"/>
    <n v="55"/>
    <x v="1"/>
    <x v="6"/>
  </r>
  <r>
    <x v="2"/>
    <x v="0"/>
    <s v="USD"/>
    <n v="1475294400"/>
    <n v="1472674285"/>
    <b v="0"/>
    <n v="0"/>
    <b v="0"/>
    <n v="0"/>
    <n v="0"/>
    <x v="1"/>
    <x v="6"/>
  </r>
  <r>
    <x v="2"/>
    <x v="1"/>
    <s v="GBP"/>
    <n v="1403192031"/>
    <n v="1400600031"/>
    <b v="0"/>
    <n v="21"/>
    <b v="0"/>
    <n v="0.1762"/>
    <n v="41.952380952380949"/>
    <x v="1"/>
    <x v="6"/>
  </r>
  <r>
    <x v="2"/>
    <x v="0"/>
    <s v="USD"/>
    <n v="1467575940"/>
    <n v="1465856639"/>
    <b v="0"/>
    <n v="9"/>
    <b v="0"/>
    <n v="0.53"/>
    <n v="88.333333333333329"/>
    <x v="1"/>
    <x v="6"/>
  </r>
  <r>
    <x v="2"/>
    <x v="1"/>
    <s v="GBP"/>
    <n v="1448492400"/>
    <n v="1446506080"/>
    <b v="0"/>
    <n v="6"/>
    <b v="0"/>
    <n v="0.22142857142857142"/>
    <n v="129.16666666666666"/>
    <x v="1"/>
    <x v="6"/>
  </r>
  <r>
    <x v="2"/>
    <x v="0"/>
    <s v="USD"/>
    <n v="1459483140"/>
    <n v="1458178044"/>
    <b v="0"/>
    <n v="4"/>
    <b v="0"/>
    <n v="2.5333333333333333E-2"/>
    <n v="23.75"/>
    <x v="1"/>
    <x v="6"/>
  </r>
  <r>
    <x v="2"/>
    <x v="5"/>
    <s v="CAD"/>
    <n v="1410836400"/>
    <n v="1408116152"/>
    <b v="0"/>
    <n v="7"/>
    <b v="0"/>
    <n v="2.5000000000000001E-2"/>
    <n v="35.714285714285715"/>
    <x v="1"/>
    <x v="6"/>
  </r>
  <r>
    <x v="2"/>
    <x v="5"/>
    <s v="CAD"/>
    <n v="1403539200"/>
    <n v="1400604056"/>
    <b v="0"/>
    <n v="5"/>
    <b v="0"/>
    <n v="2.8500000000000001E-2"/>
    <n v="57"/>
    <x v="1"/>
    <x v="6"/>
  </r>
  <r>
    <x v="2"/>
    <x v="0"/>
    <s v="USD"/>
    <n v="1461205423"/>
    <n v="1456025023"/>
    <b v="0"/>
    <n v="0"/>
    <b v="0"/>
    <n v="0"/>
    <n v="0"/>
    <x v="1"/>
    <x v="6"/>
  </r>
  <r>
    <x v="2"/>
    <x v="0"/>
    <s v="USD"/>
    <n v="1467481468"/>
    <n v="1464889468"/>
    <b v="0"/>
    <n v="3"/>
    <b v="0"/>
    <n v="2.4500000000000001E-2"/>
    <n v="163.33333333333334"/>
    <x v="1"/>
    <x v="6"/>
  </r>
  <r>
    <x v="2"/>
    <x v="1"/>
    <s v="GBP"/>
    <n v="1403886084"/>
    <n v="1401294084"/>
    <b v="0"/>
    <n v="9"/>
    <b v="0"/>
    <n v="1.4210526315789474E-2"/>
    <n v="15"/>
    <x v="1"/>
    <x v="6"/>
  </r>
  <r>
    <x v="2"/>
    <x v="2"/>
    <s v="AUD"/>
    <n v="1430316426"/>
    <n v="1427724426"/>
    <b v="0"/>
    <n v="6"/>
    <b v="0"/>
    <n v="0.1925"/>
    <n v="64.166666666666671"/>
    <x v="1"/>
    <x v="6"/>
  </r>
  <r>
    <x v="2"/>
    <x v="0"/>
    <s v="USD"/>
    <n v="1407883811"/>
    <n v="1405291811"/>
    <b v="0"/>
    <n v="4"/>
    <b v="0"/>
    <n v="6.7499999999999999E-3"/>
    <n v="6.75"/>
    <x v="1"/>
    <x v="6"/>
  </r>
  <r>
    <x v="2"/>
    <x v="0"/>
    <s v="USD"/>
    <n v="1463619388"/>
    <n v="1461027388"/>
    <b v="0"/>
    <n v="1"/>
    <b v="0"/>
    <n v="1.6666666666666668E-3"/>
    <n v="25"/>
    <x v="1"/>
    <x v="6"/>
  </r>
  <r>
    <x v="2"/>
    <x v="0"/>
    <s v="USD"/>
    <n v="1443408550"/>
    <n v="1439952550"/>
    <b v="0"/>
    <n v="17"/>
    <b v="0"/>
    <n v="0.60899999999999999"/>
    <n v="179.11764705882354"/>
    <x v="1"/>
    <x v="6"/>
  </r>
  <r>
    <x v="2"/>
    <x v="0"/>
    <s v="USD"/>
    <n v="1484348700"/>
    <n v="1481756855"/>
    <b v="0"/>
    <n v="1"/>
    <b v="0"/>
    <n v="0.01"/>
    <n v="34.950000000000003"/>
    <x v="1"/>
    <x v="6"/>
  </r>
  <r>
    <x v="2"/>
    <x v="1"/>
    <s v="GBP"/>
    <n v="1425124800"/>
    <n v="1421596356"/>
    <b v="0"/>
    <n v="13"/>
    <b v="0"/>
    <n v="0.34399999999999997"/>
    <n v="33.07692307692308"/>
    <x v="1"/>
    <x v="6"/>
  </r>
  <r>
    <x v="2"/>
    <x v="0"/>
    <s v="USD"/>
    <n v="1425178800"/>
    <n v="1422374420"/>
    <b v="0"/>
    <n v="6"/>
    <b v="0"/>
    <n v="0.16500000000000001"/>
    <n v="27.5"/>
    <x v="1"/>
    <x v="6"/>
  </r>
  <r>
    <x v="2"/>
    <x v="14"/>
    <s v="MXN"/>
    <n v="1482779931"/>
    <n v="1480187931"/>
    <b v="0"/>
    <n v="0"/>
    <b v="0"/>
    <n v="0"/>
    <n v="0"/>
    <x v="1"/>
    <x v="6"/>
  </r>
  <r>
    <x v="2"/>
    <x v="1"/>
    <s v="GBP"/>
    <n v="1408646111"/>
    <n v="1403462111"/>
    <b v="0"/>
    <n v="2"/>
    <b v="0"/>
    <n v="4.0000000000000001E-3"/>
    <n v="2"/>
    <x v="1"/>
    <x v="6"/>
  </r>
  <r>
    <x v="2"/>
    <x v="0"/>
    <s v="USD"/>
    <n v="1431144000"/>
    <n v="1426407426"/>
    <b v="0"/>
    <n v="2"/>
    <b v="0"/>
    <n v="1.0571428571428572E-2"/>
    <n v="18.5"/>
    <x v="1"/>
    <x v="6"/>
  </r>
  <r>
    <x v="2"/>
    <x v="1"/>
    <s v="GBP"/>
    <n v="1446732975"/>
    <n v="1444137375"/>
    <b v="0"/>
    <n v="21"/>
    <b v="0"/>
    <n v="0.26727272727272727"/>
    <n v="35"/>
    <x v="1"/>
    <x v="6"/>
  </r>
  <r>
    <x v="2"/>
    <x v="1"/>
    <s v="GBP"/>
    <n v="1404149280"/>
    <n v="1400547969"/>
    <b v="0"/>
    <n v="13"/>
    <b v="0"/>
    <n v="0.28799999999999998"/>
    <n v="44.307692307692307"/>
    <x v="1"/>
    <x v="6"/>
  </r>
  <r>
    <x v="2"/>
    <x v="0"/>
    <s v="USD"/>
    <n v="1413921060"/>
    <n v="1411499149"/>
    <b v="0"/>
    <n v="0"/>
    <b v="0"/>
    <n v="0"/>
    <n v="0"/>
    <x v="1"/>
    <x v="6"/>
  </r>
  <r>
    <x v="2"/>
    <x v="0"/>
    <s v="USD"/>
    <n v="1482339794"/>
    <n v="1479747794"/>
    <b v="0"/>
    <n v="6"/>
    <b v="0"/>
    <n v="8.8999999999999996E-2"/>
    <n v="222.5"/>
    <x v="1"/>
    <x v="6"/>
  </r>
  <r>
    <x v="2"/>
    <x v="1"/>
    <s v="GBP"/>
    <n v="1485543242"/>
    <n v="1482951242"/>
    <b v="0"/>
    <n v="0"/>
    <b v="0"/>
    <n v="0"/>
    <n v="0"/>
    <x v="1"/>
    <x v="6"/>
  </r>
  <r>
    <x v="2"/>
    <x v="0"/>
    <s v="USD"/>
    <n v="1466375521"/>
    <n v="1463783521"/>
    <b v="0"/>
    <n v="1"/>
    <b v="0"/>
    <n v="1.6666666666666668E-3"/>
    <n v="5"/>
    <x v="1"/>
    <x v="6"/>
  </r>
  <r>
    <x v="2"/>
    <x v="0"/>
    <s v="USD"/>
    <n v="1465930440"/>
    <n v="1463849116"/>
    <b v="0"/>
    <n v="0"/>
    <b v="0"/>
    <n v="0"/>
    <n v="0"/>
    <x v="1"/>
    <x v="6"/>
  </r>
  <r>
    <x v="2"/>
    <x v="0"/>
    <s v="USD"/>
    <n v="1425819425"/>
    <n v="1423231025"/>
    <b v="0"/>
    <n v="12"/>
    <b v="0"/>
    <n v="0.15737410071942445"/>
    <n v="29.166666666666668"/>
    <x v="1"/>
    <x v="6"/>
  </r>
  <r>
    <x v="2"/>
    <x v="0"/>
    <s v="USD"/>
    <n v="1447542000"/>
    <n v="1446179553"/>
    <b v="0"/>
    <n v="2"/>
    <b v="0"/>
    <n v="0.02"/>
    <n v="1.5"/>
    <x v="1"/>
    <x v="6"/>
  </r>
  <r>
    <x v="2"/>
    <x v="0"/>
    <s v="USD"/>
    <n v="1452795416"/>
    <n v="1450203416"/>
    <b v="0"/>
    <n v="6"/>
    <b v="0"/>
    <n v="0.21685714285714286"/>
    <n v="126.5"/>
    <x v="1"/>
    <x v="6"/>
  </r>
  <r>
    <x v="2"/>
    <x v="13"/>
    <s v="EUR"/>
    <n v="1476008906"/>
    <n v="1473416906"/>
    <b v="0"/>
    <n v="1"/>
    <b v="0"/>
    <n v="3.3333333333333335E-3"/>
    <n v="10"/>
    <x v="1"/>
    <x v="6"/>
  </r>
  <r>
    <x v="2"/>
    <x v="0"/>
    <s v="USD"/>
    <n v="1427169540"/>
    <n v="1424701775"/>
    <b v="0"/>
    <n v="1"/>
    <b v="0"/>
    <n v="2.8571428571428571E-3"/>
    <n v="10"/>
    <x v="1"/>
    <x v="6"/>
  </r>
  <r>
    <x v="2"/>
    <x v="0"/>
    <s v="USD"/>
    <n v="1448078400"/>
    <n v="1445985299"/>
    <b v="0"/>
    <n v="5"/>
    <b v="0"/>
    <n v="4.7E-2"/>
    <n v="9.4"/>
    <x v="1"/>
    <x v="6"/>
  </r>
  <r>
    <x v="2"/>
    <x v="0"/>
    <s v="USD"/>
    <n v="1468777786"/>
    <n v="1466185786"/>
    <b v="0"/>
    <n v="0"/>
    <b v="0"/>
    <n v="0"/>
    <n v="0"/>
    <x v="1"/>
    <x v="6"/>
  </r>
  <r>
    <x v="2"/>
    <x v="1"/>
    <s v="GBP"/>
    <n v="1421403960"/>
    <n v="1418827324"/>
    <b v="0"/>
    <n v="3"/>
    <b v="0"/>
    <n v="0.108"/>
    <n v="72"/>
    <x v="1"/>
    <x v="6"/>
  </r>
  <r>
    <x v="2"/>
    <x v="0"/>
    <s v="USD"/>
    <n v="1433093700"/>
    <n v="1430242488"/>
    <b v="0"/>
    <n v="8"/>
    <b v="0"/>
    <n v="4.8000000000000001E-2"/>
    <n v="30"/>
    <x v="1"/>
    <x v="6"/>
  </r>
  <r>
    <x v="2"/>
    <x v="0"/>
    <s v="USD"/>
    <n v="1438959600"/>
    <n v="1437754137"/>
    <b v="0"/>
    <n v="3"/>
    <b v="0"/>
    <n v="3.2000000000000001E-2"/>
    <n v="10.666666666666666"/>
    <x v="1"/>
    <x v="6"/>
  </r>
  <r>
    <x v="2"/>
    <x v="0"/>
    <s v="USD"/>
    <n v="1421410151"/>
    <n v="1418818151"/>
    <b v="0"/>
    <n v="8"/>
    <b v="0"/>
    <n v="0.1275"/>
    <n v="25.5"/>
    <x v="1"/>
    <x v="6"/>
  </r>
  <r>
    <x v="2"/>
    <x v="0"/>
    <s v="USD"/>
    <n v="1428205247"/>
    <n v="1423024847"/>
    <b v="0"/>
    <n v="1"/>
    <b v="0"/>
    <n v="1.8181818181818181E-4"/>
    <n v="20"/>
    <x v="1"/>
    <x v="6"/>
  </r>
  <r>
    <x v="2"/>
    <x v="1"/>
    <s v="GBP"/>
    <n v="1440272093"/>
    <n v="1435088093"/>
    <b v="0"/>
    <n v="4"/>
    <b v="0"/>
    <n v="2.4E-2"/>
    <n v="15"/>
    <x v="1"/>
    <x v="6"/>
  </r>
  <r>
    <x v="2"/>
    <x v="0"/>
    <s v="USD"/>
    <n v="1413953940"/>
    <n v="1410141900"/>
    <b v="0"/>
    <n v="8"/>
    <b v="0"/>
    <n v="0.36499999999999999"/>
    <n v="91.25"/>
    <x v="1"/>
    <x v="6"/>
  </r>
  <r>
    <x v="2"/>
    <x v="14"/>
    <s v="MXN"/>
    <n v="1482108350"/>
    <n v="1479516350"/>
    <b v="0"/>
    <n v="1"/>
    <b v="0"/>
    <n v="2.6666666666666668E-2"/>
    <n v="800"/>
    <x v="1"/>
    <x v="6"/>
  </r>
  <r>
    <x v="2"/>
    <x v="1"/>
    <s v="GBP"/>
    <n v="1488271860"/>
    <n v="1484484219"/>
    <b v="0"/>
    <n v="5"/>
    <b v="0"/>
    <n v="0.11428571428571428"/>
    <n v="80"/>
    <x v="1"/>
    <x v="6"/>
  </r>
  <r>
    <x v="2"/>
    <x v="1"/>
    <s v="GBP"/>
    <n v="1454284500"/>
    <n v="1449431237"/>
    <b v="0"/>
    <n v="0"/>
    <b v="0"/>
    <n v="0"/>
    <n v="0"/>
    <x v="1"/>
    <x v="6"/>
  </r>
  <r>
    <x v="2"/>
    <x v="0"/>
    <s v="USD"/>
    <n v="1465060797"/>
    <n v="1462468797"/>
    <b v="0"/>
    <n v="0"/>
    <b v="0"/>
    <n v="0"/>
    <n v="0"/>
    <x v="1"/>
    <x v="6"/>
  </r>
  <r>
    <x v="2"/>
    <x v="0"/>
    <s v="USD"/>
    <n v="1472847873"/>
    <n v="1468959873"/>
    <b v="0"/>
    <n v="1"/>
    <b v="0"/>
    <n v="1.1111111111111112E-2"/>
    <n v="50"/>
    <x v="1"/>
    <x v="6"/>
  </r>
  <r>
    <x v="2"/>
    <x v="0"/>
    <s v="USD"/>
    <n v="1414205990"/>
    <n v="1413341990"/>
    <b v="0"/>
    <n v="0"/>
    <b v="0"/>
    <n v="0"/>
    <n v="0"/>
    <x v="1"/>
    <x v="6"/>
  </r>
  <r>
    <x v="2"/>
    <x v="0"/>
    <s v="USD"/>
    <n v="1485380482"/>
    <n v="1482788482"/>
    <b v="0"/>
    <n v="0"/>
    <b v="0"/>
    <n v="0"/>
    <n v="0"/>
    <x v="1"/>
    <x v="6"/>
  </r>
  <r>
    <x v="2"/>
    <x v="0"/>
    <s v="USD"/>
    <n v="1463343673"/>
    <n v="1460751673"/>
    <b v="0"/>
    <n v="6"/>
    <b v="0"/>
    <n v="0.27400000000000002"/>
    <n v="22.833333333333332"/>
    <x v="1"/>
    <x v="6"/>
  </r>
  <r>
    <x v="2"/>
    <x v="0"/>
    <s v="USD"/>
    <n v="1440613920"/>
    <n v="1435953566"/>
    <b v="0"/>
    <n v="6"/>
    <b v="0"/>
    <n v="0.1"/>
    <n v="16.666666666666668"/>
    <x v="1"/>
    <x v="6"/>
  </r>
  <r>
    <x v="2"/>
    <x v="2"/>
    <s v="AUD"/>
    <n v="1477550434"/>
    <n v="1474958434"/>
    <b v="0"/>
    <n v="14"/>
    <b v="0"/>
    <n v="0.21366666666666667"/>
    <n v="45.785714285714285"/>
    <x v="1"/>
    <x v="6"/>
  </r>
  <r>
    <x v="2"/>
    <x v="14"/>
    <s v="MXN"/>
    <n v="1482711309"/>
    <n v="1479860109"/>
    <b v="0"/>
    <n v="6"/>
    <b v="0"/>
    <n v="6.9696969696969702E-2"/>
    <n v="383.33333333333331"/>
    <x v="1"/>
    <x v="6"/>
  </r>
  <r>
    <x v="2"/>
    <x v="0"/>
    <s v="USD"/>
    <n v="1427936400"/>
    <n v="1424221866"/>
    <b v="0"/>
    <n v="33"/>
    <b v="0"/>
    <n v="0.70599999999999996"/>
    <n v="106.96969696969697"/>
    <x v="1"/>
    <x v="6"/>
  </r>
  <r>
    <x v="2"/>
    <x v="0"/>
    <s v="USD"/>
    <n v="1411596001"/>
    <n v="1409608801"/>
    <b v="0"/>
    <n v="4"/>
    <b v="0"/>
    <n v="2.0500000000000001E-2"/>
    <n v="10.25"/>
    <x v="1"/>
    <x v="6"/>
  </r>
  <r>
    <x v="2"/>
    <x v="0"/>
    <s v="USD"/>
    <n v="1488517200"/>
    <n v="1485909937"/>
    <b v="0"/>
    <n v="1"/>
    <b v="0"/>
    <n v="1.9666666666666666E-2"/>
    <n v="59"/>
    <x v="1"/>
    <x v="6"/>
  </r>
  <r>
    <x v="2"/>
    <x v="1"/>
    <s v="GBP"/>
    <n v="1448805404"/>
    <n v="1446209804"/>
    <b v="0"/>
    <n v="0"/>
    <b v="0"/>
    <n v="0"/>
    <n v="0"/>
    <x v="1"/>
    <x v="6"/>
  </r>
  <r>
    <x v="2"/>
    <x v="1"/>
    <s v="GBP"/>
    <n v="1469113351"/>
    <n v="1463929351"/>
    <b v="0"/>
    <n v="6"/>
    <b v="0"/>
    <n v="0.28666666666666668"/>
    <n v="14.333333333333334"/>
    <x v="1"/>
    <x v="6"/>
  </r>
  <r>
    <x v="2"/>
    <x v="0"/>
    <s v="USD"/>
    <n v="1424747740"/>
    <n v="1422155740"/>
    <b v="0"/>
    <n v="6"/>
    <b v="0"/>
    <n v="3.1333333333333331E-2"/>
    <n v="15.666666666666666"/>
    <x v="1"/>
    <x v="6"/>
  </r>
  <r>
    <x v="2"/>
    <x v="17"/>
    <s v="EUR"/>
    <n v="1456617600"/>
    <n v="1454280186"/>
    <b v="0"/>
    <n v="1"/>
    <b v="0"/>
    <n v="4.0000000000000002E-4"/>
    <n v="1"/>
    <x v="1"/>
    <x v="6"/>
  </r>
  <r>
    <x v="2"/>
    <x v="0"/>
    <s v="USD"/>
    <n v="1452234840"/>
    <n v="1450619123"/>
    <b v="0"/>
    <n v="3"/>
    <b v="0"/>
    <n v="2E-3"/>
    <n v="1"/>
    <x v="1"/>
    <x v="6"/>
  </r>
  <r>
    <x v="4"/>
    <x v="21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6F9D-479E-47F5-9CA5-08AE26547C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1">
    <pivotField axis="axisRow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Count of Category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3B4F8-9B35-4855-AC8B-F5A44F8F1E60}" name="PivotTable2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1">
    <pivotField axis="axisCol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ategory" fld="10" subtotal="count" baseField="0" baseItem="0"/>
  </dataFields>
  <formats count="6">
    <format dxfId="26">
      <pivotArea outline="0" collapsedLevelsAreSubtotals="1" fieldPosition="0"/>
    </format>
    <format dxfId="25">
      <pivotArea dataOnly="0" labelOnly="1" outline="0" fieldPosition="0">
        <references count="1">
          <reference field="1" count="0"/>
        </references>
      </pivotArea>
    </format>
    <format dxfId="24">
      <pivotArea field="0" type="button" dataOnly="0" labelOnly="1" outline="0" axis="axisCol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27B7D-988B-4D29-9A0D-5BEC59EBC43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2"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0" hier="-1"/>
  </pageFields>
  <dataFields count="1">
    <dataField name="Count of Sub-Category" fld="11" subtotal="count" baseField="0" baseItem="0"/>
  </dataFields>
  <formats count="12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0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Col="1" outline="0" fieldPosition="0"/>
    </format>
    <format dxfId="14">
      <pivotArea field="1" type="button" dataOnly="0" labelOnly="1" outline="0" axis="axisPage" fieldPosition="0"/>
    </format>
    <format dxfId="13">
      <pivotArea type="origin" dataOnly="0" labelOnly="1" outline="0" fieldPosition="0"/>
    </format>
    <format dxfId="12">
      <pivotArea field="11" type="button" dataOnly="0" labelOnly="1" outline="0" axis="axisRow" fieldPosition="0"/>
    </format>
    <format dxfId="11">
      <pivotArea dataOnly="0" labelOnly="1" fieldPosition="0">
        <references count="1">
          <reference field="11" count="0"/>
        </references>
      </pivotArea>
    </format>
    <format dxfId="10">
      <pivotArea dataOnly="0" labelOnly="1" grandRow="1" outline="0" fieldPosition="0"/>
    </format>
    <format dxfId="9">
      <pivotArea field="10" type="button" dataOnly="0" labelOnly="1" outline="0" axis="axisPage" fieldPosition="1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F36B8-BE66-4F42-8932-167F178F6185}" name="PivotTable6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5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2" name="[Range].[Category].[All]" cap="All"/>
    <pageField fld="4" hier="5" name="[Range].[Date Created Conversion].[All]" cap="All"/>
  </pageFields>
  <dataFields count="1">
    <dataField name="Count of state" fld="1" subtotal="count" baseField="0" baseItem="0"/>
  </dataFields>
  <formats count="5">
    <format dxfId="8">
      <pivotArea outline="0" collapsedLevelsAreSubtotals="1" fieldPosition="0"/>
    </format>
    <format dxfId="7">
      <pivotArea field="0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F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55" zoomScaleNormal="55" workbookViewId="0">
      <pane ySplit="1" topLeftCell="A2" activePane="bottomLeft" state="frozen"/>
      <selection pane="bottomLeft" activeCell="H8" sqref="H8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21875" style="6" bestFit="1" customWidth="1"/>
    <col min="5" max="5" width="16.44140625" style="6" customWidth="1"/>
    <col min="6" max="6" width="21.33203125" style="7" customWidth="1"/>
    <col min="7" max="7" width="17.88671875" style="7" customWidth="1"/>
    <col min="8" max="8" width="19.88671875" style="7" customWidth="1"/>
    <col min="9" max="9" width="19.33203125" style="7" customWidth="1"/>
    <col min="10" max="10" width="30.21875" style="7" bestFit="1" customWidth="1"/>
    <col min="11" max="11" width="15.88671875" style="7" bestFit="1" customWidth="1"/>
    <col min="12" max="12" width="28.44140625" style="7" bestFit="1" customWidth="1"/>
    <col min="13" max="13" width="15.44140625" style="7" customWidth="1"/>
    <col min="14" max="14" width="24.5546875" style="7" customWidth="1"/>
    <col min="15" max="15" width="36.44140625" style="7" customWidth="1"/>
    <col min="16" max="16" width="19.88671875" style="14" bestFit="1" customWidth="1"/>
    <col min="17" max="17" width="22.109375" bestFit="1" customWidth="1"/>
    <col min="18" max="19" width="41.109375" style="7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8326</v>
      </c>
      <c r="K1" s="1" t="s">
        <v>8260</v>
      </c>
      <c r="L1" s="1" t="s">
        <v>8327</v>
      </c>
      <c r="M1" s="1" t="s">
        <v>8261</v>
      </c>
      <c r="N1" s="1" t="s">
        <v>8262</v>
      </c>
      <c r="O1" s="1" t="s">
        <v>8263</v>
      </c>
      <c r="P1" s="13" t="s">
        <v>8264</v>
      </c>
      <c r="Q1" s="1" t="s">
        <v>8265</v>
      </c>
      <c r="R1" s="1" t="s">
        <v>8266</v>
      </c>
      <c r="S1" s="1" t="s">
        <v>8317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17">
        <f>(((I2/60)/60)/24)+DATE(1970,1,1)+(-5/24)</f>
        <v>42207.916666666664</v>
      </c>
      <c r="K2" s="7">
        <v>1434931811</v>
      </c>
      <c r="L2" s="17">
        <f>(((K2/60)/60)/24)+DATE(1970,1,1)+(-5/24)</f>
        <v>42176.798738425925</v>
      </c>
      <c r="M2" s="7" t="b">
        <v>0</v>
      </c>
      <c r="N2" s="7">
        <v>182</v>
      </c>
      <c r="O2" s="7" t="b">
        <v>1</v>
      </c>
      <c r="P2" s="14">
        <f>IFERROR(E2/D2,0)</f>
        <v>1.3685882352941177</v>
      </c>
      <c r="Q2" s="9">
        <f>IFERROR(E2/N2,0)</f>
        <v>63.917582417582416</v>
      </c>
      <c r="R2" s="7" t="s">
        <v>8267</v>
      </c>
      <c r="S2" s="7" t="s">
        <v>8268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17">
        <f t="shared" ref="J3:J66" si="0">(((I3/60)/60)/24)+DATE(1970,1,1)+(-5/24)</f>
        <v>42796.392164351848</v>
      </c>
      <c r="K3" s="7">
        <v>1485872683</v>
      </c>
      <c r="L3" s="17">
        <f t="shared" ref="L3:L66" si="1">(((K3/60)/60)/24)+DATE(1970,1,1)+(-5/24)</f>
        <v>42766.392164351848</v>
      </c>
      <c r="M3" s="7" t="b">
        <v>0</v>
      </c>
      <c r="N3" s="7">
        <v>79</v>
      </c>
      <c r="O3" s="7" t="b">
        <v>1</v>
      </c>
      <c r="P3" s="14">
        <f t="shared" ref="P3:P66" si="2">IFERROR(E3/D3,0)</f>
        <v>1.4260827250608272</v>
      </c>
      <c r="Q3" s="9">
        <f t="shared" ref="Q3:Q66" si="3">IFERROR(E3/N3,0)</f>
        <v>185.48101265822785</v>
      </c>
      <c r="R3" s="7" t="s">
        <v>8267</v>
      </c>
      <c r="S3" s="7" t="s">
        <v>8268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17">
        <f t="shared" si="0"/>
        <v>42415.494016203702</v>
      </c>
      <c r="K4" s="7">
        <v>1454691083</v>
      </c>
      <c r="L4" s="17">
        <f t="shared" si="1"/>
        <v>42405.494016203702</v>
      </c>
      <c r="M4" s="7" t="b">
        <v>0</v>
      </c>
      <c r="N4" s="7">
        <v>35</v>
      </c>
      <c r="O4" s="7" t="b">
        <v>1</v>
      </c>
      <c r="P4" s="14">
        <f t="shared" si="2"/>
        <v>1.05</v>
      </c>
      <c r="Q4" s="9">
        <f t="shared" si="3"/>
        <v>15</v>
      </c>
      <c r="R4" s="7" t="s">
        <v>8267</v>
      </c>
      <c r="S4" s="7" t="s">
        <v>8268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17">
        <f t="shared" si="0"/>
        <v>41858.306793981479</v>
      </c>
      <c r="K5" s="7">
        <v>1404822107</v>
      </c>
      <c r="L5" s="17">
        <f t="shared" si="1"/>
        <v>41828.306793981479</v>
      </c>
      <c r="M5" s="7" t="b">
        <v>0</v>
      </c>
      <c r="N5" s="7">
        <v>150</v>
      </c>
      <c r="O5" s="7" t="b">
        <v>1</v>
      </c>
      <c r="P5" s="14">
        <f t="shared" si="2"/>
        <v>1.0389999999999999</v>
      </c>
      <c r="Q5" s="9">
        <f t="shared" si="3"/>
        <v>69.266666666666666</v>
      </c>
      <c r="R5" s="7" t="s">
        <v>8267</v>
      </c>
      <c r="S5" s="7" t="s">
        <v>8268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17">
        <f t="shared" si="0"/>
        <v>42357.625914351847</v>
      </c>
      <c r="K6" s="7">
        <v>1447963279</v>
      </c>
      <c r="L6" s="17">
        <f t="shared" si="1"/>
        <v>42327.625914351847</v>
      </c>
      <c r="M6" s="7" t="b">
        <v>0</v>
      </c>
      <c r="N6" s="7">
        <v>284</v>
      </c>
      <c r="O6" s="7" t="b">
        <v>1</v>
      </c>
      <c r="P6" s="14">
        <f t="shared" si="2"/>
        <v>1.2299154545454545</v>
      </c>
      <c r="Q6" s="9">
        <f t="shared" si="3"/>
        <v>190.55028169014085</v>
      </c>
      <c r="R6" s="7" t="s">
        <v>8267</v>
      </c>
      <c r="S6" s="7" t="s">
        <v>8268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17">
        <f t="shared" si="0"/>
        <v>42580.024305555555</v>
      </c>
      <c r="K7" s="7">
        <v>1468362207</v>
      </c>
      <c r="L7" s="17">
        <f t="shared" si="1"/>
        <v>42563.724618055552</v>
      </c>
      <c r="M7" s="7" t="b">
        <v>0</v>
      </c>
      <c r="N7" s="7">
        <v>47</v>
      </c>
      <c r="O7" s="7" t="b">
        <v>1</v>
      </c>
      <c r="P7" s="14">
        <f t="shared" si="2"/>
        <v>1.0977744436109027</v>
      </c>
      <c r="Q7" s="9">
        <f t="shared" si="3"/>
        <v>93.40425531914893</v>
      </c>
      <c r="R7" s="7" t="s">
        <v>8267</v>
      </c>
      <c r="S7" s="7" t="s">
        <v>8268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17">
        <f t="shared" si="0"/>
        <v>41803.864004629628</v>
      </c>
      <c r="K8" s="7">
        <v>1401846250</v>
      </c>
      <c r="L8" s="17">
        <f t="shared" si="1"/>
        <v>41793.864004629628</v>
      </c>
      <c r="M8" s="7" t="b">
        <v>0</v>
      </c>
      <c r="N8" s="7">
        <v>58</v>
      </c>
      <c r="O8" s="7" t="b">
        <v>1</v>
      </c>
      <c r="P8" s="14">
        <f t="shared" si="2"/>
        <v>1.064875</v>
      </c>
      <c r="Q8" s="9">
        <f t="shared" si="3"/>
        <v>146.87931034482759</v>
      </c>
      <c r="R8" s="7" t="s">
        <v>8267</v>
      </c>
      <c r="S8" s="7" t="s">
        <v>8268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17">
        <f t="shared" si="0"/>
        <v>42555.838738425926</v>
      </c>
      <c r="K9" s="7">
        <v>1464224867</v>
      </c>
      <c r="L9" s="17">
        <f t="shared" si="1"/>
        <v>42515.838738425926</v>
      </c>
      <c r="M9" s="7" t="b">
        <v>0</v>
      </c>
      <c r="N9" s="7">
        <v>57</v>
      </c>
      <c r="O9" s="7" t="b">
        <v>1</v>
      </c>
      <c r="P9" s="14">
        <f t="shared" si="2"/>
        <v>1.0122222222222221</v>
      </c>
      <c r="Q9" s="9">
        <f t="shared" si="3"/>
        <v>159.82456140350877</v>
      </c>
      <c r="R9" s="7" t="s">
        <v>8267</v>
      </c>
      <c r="S9" s="7" t="s">
        <v>8268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17">
        <f t="shared" si="0"/>
        <v>42475.666666666664</v>
      </c>
      <c r="K10" s="7">
        <v>1460155212</v>
      </c>
      <c r="L10" s="17">
        <f t="shared" si="1"/>
        <v>42468.736249999994</v>
      </c>
      <c r="M10" s="7" t="b">
        <v>0</v>
      </c>
      <c r="N10" s="7">
        <v>12</v>
      </c>
      <c r="O10" s="7" t="b">
        <v>1</v>
      </c>
      <c r="P10" s="14">
        <f t="shared" si="2"/>
        <v>1.0004342857142856</v>
      </c>
      <c r="Q10" s="9">
        <f t="shared" si="3"/>
        <v>291.79333333333335</v>
      </c>
      <c r="R10" s="7" t="s">
        <v>8267</v>
      </c>
      <c r="S10" s="7" t="s">
        <v>8268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17">
        <f t="shared" si="0"/>
        <v>42476.895185185182</v>
      </c>
      <c r="K11" s="7">
        <v>1458268144</v>
      </c>
      <c r="L11" s="17">
        <f t="shared" si="1"/>
        <v>42446.895185185182</v>
      </c>
      <c r="M11" s="7" t="b">
        <v>0</v>
      </c>
      <c r="N11" s="7">
        <v>20</v>
      </c>
      <c r="O11" s="7" t="b">
        <v>1</v>
      </c>
      <c r="P11" s="14">
        <f t="shared" si="2"/>
        <v>1.2599800000000001</v>
      </c>
      <c r="Q11" s="9">
        <f t="shared" si="3"/>
        <v>31.499500000000001</v>
      </c>
      <c r="R11" s="7" t="s">
        <v>8267</v>
      </c>
      <c r="S11" s="7" t="s">
        <v>8268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17">
        <f t="shared" si="0"/>
        <v>41814.859710648147</v>
      </c>
      <c r="K12" s="7">
        <v>1400636279</v>
      </c>
      <c r="L12" s="17">
        <f t="shared" si="1"/>
        <v>41779.859710648147</v>
      </c>
      <c r="M12" s="7" t="b">
        <v>0</v>
      </c>
      <c r="N12" s="7">
        <v>19</v>
      </c>
      <c r="O12" s="7" t="b">
        <v>1</v>
      </c>
      <c r="P12" s="14">
        <f t="shared" si="2"/>
        <v>1.0049999999999999</v>
      </c>
      <c r="Q12" s="9">
        <f t="shared" si="3"/>
        <v>158.68421052631578</v>
      </c>
      <c r="R12" s="7" t="s">
        <v>8267</v>
      </c>
      <c r="S12" s="7" t="s">
        <v>8268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17">
        <f t="shared" si="0"/>
        <v>42603.916666666664</v>
      </c>
      <c r="K13" s="7">
        <v>1469126462</v>
      </c>
      <c r="L13" s="17">
        <f t="shared" si="1"/>
        <v>42572.570162037031</v>
      </c>
      <c r="M13" s="7" t="b">
        <v>0</v>
      </c>
      <c r="N13" s="7">
        <v>75</v>
      </c>
      <c r="O13" s="7" t="b">
        <v>1</v>
      </c>
      <c r="P13" s="14">
        <f t="shared" si="2"/>
        <v>1.2050000000000001</v>
      </c>
      <c r="Q13" s="9">
        <f t="shared" si="3"/>
        <v>80.333333333333329</v>
      </c>
      <c r="R13" s="7" t="s">
        <v>8267</v>
      </c>
      <c r="S13" s="7" t="s">
        <v>8268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17">
        <f t="shared" si="0"/>
        <v>41835.916666666664</v>
      </c>
      <c r="K14" s="7">
        <v>1401642425</v>
      </c>
      <c r="L14" s="17">
        <f t="shared" si="1"/>
        <v>41791.504918981482</v>
      </c>
      <c r="M14" s="7" t="b">
        <v>0</v>
      </c>
      <c r="N14" s="7">
        <v>827</v>
      </c>
      <c r="O14" s="7" t="b">
        <v>1</v>
      </c>
      <c r="P14" s="14">
        <f t="shared" si="2"/>
        <v>1.6529333333333334</v>
      </c>
      <c r="Q14" s="9">
        <f t="shared" si="3"/>
        <v>59.961305925030231</v>
      </c>
      <c r="R14" s="7" t="s">
        <v>8267</v>
      </c>
      <c r="S14" s="7" t="s">
        <v>8268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17">
        <f t="shared" si="0"/>
        <v>42544.643749999996</v>
      </c>
      <c r="K15" s="7">
        <v>1463588109</v>
      </c>
      <c r="L15" s="17">
        <f t="shared" si="1"/>
        <v>42508.468854166662</v>
      </c>
      <c r="M15" s="7" t="b">
        <v>0</v>
      </c>
      <c r="N15" s="7">
        <v>51</v>
      </c>
      <c r="O15" s="7" t="b">
        <v>1</v>
      </c>
      <c r="P15" s="14">
        <f t="shared" si="2"/>
        <v>1.5997142857142856</v>
      </c>
      <c r="Q15" s="9">
        <f t="shared" si="3"/>
        <v>109.78431372549019</v>
      </c>
      <c r="R15" s="7" t="s">
        <v>8267</v>
      </c>
      <c r="S15" s="7" t="s">
        <v>8268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17">
        <f t="shared" si="0"/>
        <v>41833.374305555553</v>
      </c>
      <c r="K16" s="7">
        <v>1403051888</v>
      </c>
      <c r="L16" s="17">
        <f t="shared" si="1"/>
        <v>41807.818148148144</v>
      </c>
      <c r="M16" s="7" t="b">
        <v>0</v>
      </c>
      <c r="N16" s="7">
        <v>41</v>
      </c>
      <c r="O16" s="7" t="b">
        <v>1</v>
      </c>
      <c r="P16" s="14">
        <f t="shared" si="2"/>
        <v>1.0093333333333334</v>
      </c>
      <c r="Q16" s="9">
        <f t="shared" si="3"/>
        <v>147.70731707317074</v>
      </c>
      <c r="R16" s="7" t="s">
        <v>8267</v>
      </c>
      <c r="S16" s="7" t="s">
        <v>8268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17">
        <f t="shared" si="0"/>
        <v>42274.634722222218</v>
      </c>
      <c r="K17" s="7">
        <v>1441790658</v>
      </c>
      <c r="L17" s="17">
        <f t="shared" si="1"/>
        <v>42256.183541666665</v>
      </c>
      <c r="M17" s="7" t="b">
        <v>0</v>
      </c>
      <c r="N17" s="7">
        <v>98</v>
      </c>
      <c r="O17" s="7" t="b">
        <v>1</v>
      </c>
      <c r="P17" s="14">
        <f t="shared" si="2"/>
        <v>1.0660000000000001</v>
      </c>
      <c r="Q17" s="9">
        <f t="shared" si="3"/>
        <v>21.755102040816325</v>
      </c>
      <c r="R17" s="7" t="s">
        <v>8267</v>
      </c>
      <c r="S17" s="7" t="s">
        <v>8268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17">
        <f t="shared" si="0"/>
        <v>41806.020833333328</v>
      </c>
      <c r="K18" s="7">
        <v>1398971211</v>
      </c>
      <c r="L18" s="17">
        <f t="shared" si="1"/>
        <v>41760.588090277779</v>
      </c>
      <c r="M18" s="7" t="b">
        <v>0</v>
      </c>
      <c r="N18" s="7">
        <v>70</v>
      </c>
      <c r="O18" s="7" t="b">
        <v>1</v>
      </c>
      <c r="P18" s="14">
        <f t="shared" si="2"/>
        <v>1.0024166666666667</v>
      </c>
      <c r="Q18" s="9">
        <f t="shared" si="3"/>
        <v>171.84285714285716</v>
      </c>
      <c r="R18" s="7" t="s">
        <v>8267</v>
      </c>
      <c r="S18" s="7" t="s">
        <v>8268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17">
        <f t="shared" si="0"/>
        <v>41947.565069444441</v>
      </c>
      <c r="K19" s="7">
        <v>1412530422</v>
      </c>
      <c r="L19" s="17">
        <f t="shared" si="1"/>
        <v>41917.523402777777</v>
      </c>
      <c r="M19" s="7" t="b">
        <v>0</v>
      </c>
      <c r="N19" s="7">
        <v>36</v>
      </c>
      <c r="O19" s="7" t="b">
        <v>1</v>
      </c>
      <c r="P19" s="14">
        <f t="shared" si="2"/>
        <v>1.0066666666666666</v>
      </c>
      <c r="Q19" s="9">
        <f t="shared" si="3"/>
        <v>41.944444444444443</v>
      </c>
      <c r="R19" s="7" t="s">
        <v>8267</v>
      </c>
      <c r="S19" s="7" t="s">
        <v>8268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17">
        <f t="shared" si="0"/>
        <v>41899.333981481483</v>
      </c>
      <c r="K20" s="7">
        <v>1408366856</v>
      </c>
      <c r="L20" s="17">
        <f t="shared" si="1"/>
        <v>41869.333981481483</v>
      </c>
      <c r="M20" s="7" t="b">
        <v>0</v>
      </c>
      <c r="N20" s="7">
        <v>342</v>
      </c>
      <c r="O20" s="7" t="b">
        <v>1</v>
      </c>
      <c r="P20" s="14">
        <f t="shared" si="2"/>
        <v>1.0632110000000001</v>
      </c>
      <c r="Q20" s="9">
        <f t="shared" si="3"/>
        <v>93.264122807017543</v>
      </c>
      <c r="R20" s="7" t="s">
        <v>8267</v>
      </c>
      <c r="S20" s="7" t="s">
        <v>8268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17">
        <f t="shared" si="0"/>
        <v>42205.608032407406</v>
      </c>
      <c r="K21" s="7">
        <v>1434828934</v>
      </c>
      <c r="L21" s="17">
        <f t="shared" si="1"/>
        <v>42175.608032407406</v>
      </c>
      <c r="M21" s="7" t="b">
        <v>0</v>
      </c>
      <c r="N21" s="7">
        <v>22</v>
      </c>
      <c r="O21" s="7" t="b">
        <v>1</v>
      </c>
      <c r="P21" s="14">
        <f t="shared" si="2"/>
        <v>1.4529411764705882</v>
      </c>
      <c r="Q21" s="9">
        <f t="shared" si="3"/>
        <v>56.136363636363633</v>
      </c>
      <c r="R21" s="7" t="s">
        <v>8267</v>
      </c>
      <c r="S21" s="7" t="s">
        <v>8268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17">
        <f t="shared" si="0"/>
        <v>42260.549907407411</v>
      </c>
      <c r="K22" s="7">
        <v>1436983912</v>
      </c>
      <c r="L22" s="17">
        <f t="shared" si="1"/>
        <v>42200.549907407411</v>
      </c>
      <c r="M22" s="7" t="b">
        <v>0</v>
      </c>
      <c r="N22" s="7">
        <v>25</v>
      </c>
      <c r="O22" s="7" t="b">
        <v>1</v>
      </c>
      <c r="P22" s="14">
        <f t="shared" si="2"/>
        <v>1.002</v>
      </c>
      <c r="Q22" s="9">
        <f t="shared" si="3"/>
        <v>80.16</v>
      </c>
      <c r="R22" s="7" t="s">
        <v>8267</v>
      </c>
      <c r="S22" s="7" t="s">
        <v>8268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17">
        <f t="shared" si="0"/>
        <v>41908.418854166666</v>
      </c>
      <c r="K23" s="7">
        <v>1409151789</v>
      </c>
      <c r="L23" s="17">
        <f t="shared" si="1"/>
        <v>41878.418854166666</v>
      </c>
      <c r="M23" s="7" t="b">
        <v>0</v>
      </c>
      <c r="N23" s="7">
        <v>101</v>
      </c>
      <c r="O23" s="7" t="b">
        <v>1</v>
      </c>
      <c r="P23" s="14">
        <f t="shared" si="2"/>
        <v>1.0913513513513513</v>
      </c>
      <c r="Q23" s="9">
        <f t="shared" si="3"/>
        <v>199.9009900990099</v>
      </c>
      <c r="R23" s="7" t="s">
        <v>8267</v>
      </c>
      <c r="S23" s="7" t="s">
        <v>8268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17">
        <f t="shared" si="0"/>
        <v>42005.124305555553</v>
      </c>
      <c r="K24" s="7">
        <v>1418766740</v>
      </c>
      <c r="L24" s="17">
        <f t="shared" si="1"/>
        <v>41989.703009259254</v>
      </c>
      <c r="M24" s="7" t="b">
        <v>0</v>
      </c>
      <c r="N24" s="7">
        <v>8</v>
      </c>
      <c r="O24" s="7" t="b">
        <v>1</v>
      </c>
      <c r="P24" s="14">
        <f t="shared" si="2"/>
        <v>1.1714285714285715</v>
      </c>
      <c r="Q24" s="9">
        <f t="shared" si="3"/>
        <v>51.25</v>
      </c>
      <c r="R24" s="7" t="s">
        <v>8267</v>
      </c>
      <c r="S24" s="7" t="s">
        <v>8268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17">
        <f t="shared" si="0"/>
        <v>42124.430555555555</v>
      </c>
      <c r="K25" s="7">
        <v>1428086501</v>
      </c>
      <c r="L25" s="17">
        <f t="shared" si="1"/>
        <v>42097.570613425924</v>
      </c>
      <c r="M25" s="7" t="b">
        <v>0</v>
      </c>
      <c r="N25" s="7">
        <v>23</v>
      </c>
      <c r="O25" s="7" t="b">
        <v>1</v>
      </c>
      <c r="P25" s="14">
        <f t="shared" si="2"/>
        <v>1.1850000000000001</v>
      </c>
      <c r="Q25" s="9">
        <f t="shared" si="3"/>
        <v>103.04347826086956</v>
      </c>
      <c r="R25" s="7" t="s">
        <v>8267</v>
      </c>
      <c r="S25" s="7" t="s">
        <v>8268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17">
        <f t="shared" si="0"/>
        <v>42262.61041666667</v>
      </c>
      <c r="K26" s="7">
        <v>1439494863</v>
      </c>
      <c r="L26" s="17">
        <f t="shared" si="1"/>
        <v>42229.611840277772</v>
      </c>
      <c r="M26" s="7" t="b">
        <v>0</v>
      </c>
      <c r="N26" s="7">
        <v>574</v>
      </c>
      <c r="O26" s="7" t="b">
        <v>1</v>
      </c>
      <c r="P26" s="14">
        <f t="shared" si="2"/>
        <v>1.0880768571428572</v>
      </c>
      <c r="Q26" s="9">
        <f t="shared" si="3"/>
        <v>66.346149825783982</v>
      </c>
      <c r="R26" s="7" t="s">
        <v>8267</v>
      </c>
      <c r="S26" s="7" t="s">
        <v>8268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17">
        <f t="shared" si="0"/>
        <v>42377.816678240742</v>
      </c>
      <c r="K27" s="7">
        <v>1447115761</v>
      </c>
      <c r="L27" s="17">
        <f t="shared" si="1"/>
        <v>42317.816678240742</v>
      </c>
      <c r="M27" s="7" t="b">
        <v>0</v>
      </c>
      <c r="N27" s="7">
        <v>14</v>
      </c>
      <c r="O27" s="7" t="b">
        <v>1</v>
      </c>
      <c r="P27" s="14">
        <f t="shared" si="2"/>
        <v>1.3333333333333333</v>
      </c>
      <c r="Q27" s="9">
        <f t="shared" si="3"/>
        <v>57.142857142857146</v>
      </c>
      <c r="R27" s="7" t="s">
        <v>8267</v>
      </c>
      <c r="S27" s="7" t="s">
        <v>8268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17">
        <f t="shared" si="0"/>
        <v>41868.307222222218</v>
      </c>
      <c r="K28" s="7">
        <v>1404822144</v>
      </c>
      <c r="L28" s="17">
        <f t="shared" si="1"/>
        <v>41828.307222222218</v>
      </c>
      <c r="M28" s="7" t="b">
        <v>0</v>
      </c>
      <c r="N28" s="7">
        <v>19</v>
      </c>
      <c r="O28" s="7" t="b">
        <v>1</v>
      </c>
      <c r="P28" s="14">
        <f t="shared" si="2"/>
        <v>1.552</v>
      </c>
      <c r="Q28" s="9">
        <f t="shared" si="3"/>
        <v>102.10526315789474</v>
      </c>
      <c r="R28" s="7" t="s">
        <v>8267</v>
      </c>
      <c r="S28" s="7" t="s">
        <v>8268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17">
        <f t="shared" si="0"/>
        <v>41958.998067129629</v>
      </c>
      <c r="K29" s="7">
        <v>1413518233</v>
      </c>
      <c r="L29" s="17">
        <f t="shared" si="1"/>
        <v>41928.956400462957</v>
      </c>
      <c r="M29" s="7" t="b">
        <v>0</v>
      </c>
      <c r="N29" s="7">
        <v>150</v>
      </c>
      <c r="O29" s="7" t="b">
        <v>1</v>
      </c>
      <c r="P29" s="14">
        <f t="shared" si="2"/>
        <v>1.1172500000000001</v>
      </c>
      <c r="Q29" s="9">
        <f t="shared" si="3"/>
        <v>148.96666666666667</v>
      </c>
      <c r="R29" s="7" t="s">
        <v>8267</v>
      </c>
      <c r="S29" s="7" t="s">
        <v>8268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17">
        <f t="shared" si="0"/>
        <v>42354.755601851844</v>
      </c>
      <c r="K30" s="7">
        <v>1447715284</v>
      </c>
      <c r="L30" s="17">
        <f t="shared" si="1"/>
        <v>42324.755601851844</v>
      </c>
      <c r="M30" s="7" t="b">
        <v>0</v>
      </c>
      <c r="N30" s="7">
        <v>71</v>
      </c>
      <c r="O30" s="7" t="b">
        <v>1</v>
      </c>
      <c r="P30" s="14">
        <f t="shared" si="2"/>
        <v>1.0035000000000001</v>
      </c>
      <c r="Q30" s="9">
        <f t="shared" si="3"/>
        <v>169.6056338028169</v>
      </c>
      <c r="R30" s="7" t="s">
        <v>8267</v>
      </c>
      <c r="S30" s="7" t="s">
        <v>8268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17">
        <f t="shared" si="0"/>
        <v>41842.464907407404</v>
      </c>
      <c r="K31" s="7">
        <v>1403453368</v>
      </c>
      <c r="L31" s="17">
        <f t="shared" si="1"/>
        <v>41812.464907407404</v>
      </c>
      <c r="M31" s="7" t="b">
        <v>0</v>
      </c>
      <c r="N31" s="7">
        <v>117</v>
      </c>
      <c r="O31" s="7" t="b">
        <v>1</v>
      </c>
      <c r="P31" s="14">
        <f t="shared" si="2"/>
        <v>1.2333333333333334</v>
      </c>
      <c r="Q31" s="9">
        <f t="shared" si="3"/>
        <v>31.623931623931625</v>
      </c>
      <c r="R31" s="7" t="s">
        <v>8267</v>
      </c>
      <c r="S31" s="7" t="s">
        <v>8268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17">
        <f t="shared" si="0"/>
        <v>41872.084664351853</v>
      </c>
      <c r="K32" s="7">
        <v>1406012515</v>
      </c>
      <c r="L32" s="17">
        <f t="shared" si="1"/>
        <v>41842.084664351853</v>
      </c>
      <c r="M32" s="7" t="b">
        <v>0</v>
      </c>
      <c r="N32" s="7">
        <v>53</v>
      </c>
      <c r="O32" s="7" t="b">
        <v>1</v>
      </c>
      <c r="P32" s="14">
        <f t="shared" si="2"/>
        <v>1.0129975</v>
      </c>
      <c r="Q32" s="9">
        <f t="shared" si="3"/>
        <v>76.45264150943396</v>
      </c>
      <c r="R32" s="7" t="s">
        <v>8267</v>
      </c>
      <c r="S32" s="7" t="s">
        <v>8268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17">
        <f t="shared" si="0"/>
        <v>42394.583726851844</v>
      </c>
      <c r="K33" s="7">
        <v>1452193234</v>
      </c>
      <c r="L33" s="17">
        <f t="shared" si="1"/>
        <v>42376.583726851844</v>
      </c>
      <c r="M33" s="7" t="b">
        <v>0</v>
      </c>
      <c r="N33" s="7">
        <v>1</v>
      </c>
      <c r="O33" s="7" t="b">
        <v>1</v>
      </c>
      <c r="P33" s="14">
        <f t="shared" si="2"/>
        <v>1</v>
      </c>
      <c r="Q33" s="9">
        <f t="shared" si="3"/>
        <v>13</v>
      </c>
      <c r="R33" s="7" t="s">
        <v>8267</v>
      </c>
      <c r="S33" s="7" t="s">
        <v>8268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17">
        <f t="shared" si="0"/>
        <v>42502.957638888889</v>
      </c>
      <c r="K34" s="7">
        <v>1459523017</v>
      </c>
      <c r="L34" s="17">
        <f t="shared" si="1"/>
        <v>42461.419178240736</v>
      </c>
      <c r="M34" s="7" t="b">
        <v>0</v>
      </c>
      <c r="N34" s="7">
        <v>89</v>
      </c>
      <c r="O34" s="7" t="b">
        <v>1</v>
      </c>
      <c r="P34" s="14">
        <f t="shared" si="2"/>
        <v>1.0024604569420035</v>
      </c>
      <c r="Q34" s="9">
        <f t="shared" si="3"/>
        <v>320.44943820224717</v>
      </c>
      <c r="R34" s="7" t="s">
        <v>8267</v>
      </c>
      <c r="S34" s="7" t="s">
        <v>8268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17">
        <f t="shared" si="0"/>
        <v>42316.49422453704</v>
      </c>
      <c r="K35" s="7">
        <v>1444405901</v>
      </c>
      <c r="L35" s="17">
        <f t="shared" si="1"/>
        <v>42286.452557870369</v>
      </c>
      <c r="M35" s="7" t="b">
        <v>0</v>
      </c>
      <c r="N35" s="7">
        <v>64</v>
      </c>
      <c r="O35" s="7" t="b">
        <v>1</v>
      </c>
      <c r="P35" s="14">
        <f t="shared" si="2"/>
        <v>1.0209523809523811</v>
      </c>
      <c r="Q35" s="9">
        <f t="shared" si="3"/>
        <v>83.75</v>
      </c>
      <c r="R35" s="7" t="s">
        <v>8267</v>
      </c>
      <c r="S35" s="7" t="s">
        <v>8268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17">
        <f t="shared" si="0"/>
        <v>41856.113437499997</v>
      </c>
      <c r="K36" s="7">
        <v>1405928601</v>
      </c>
      <c r="L36" s="17">
        <f t="shared" si="1"/>
        <v>41841.113437499997</v>
      </c>
      <c r="M36" s="7" t="b">
        <v>0</v>
      </c>
      <c r="N36" s="7">
        <v>68</v>
      </c>
      <c r="O36" s="7" t="b">
        <v>1</v>
      </c>
      <c r="P36" s="14">
        <f t="shared" si="2"/>
        <v>1.3046153846153845</v>
      </c>
      <c r="Q36" s="9">
        <f t="shared" si="3"/>
        <v>49.882352941176471</v>
      </c>
      <c r="R36" s="7" t="s">
        <v>8267</v>
      </c>
      <c r="S36" s="7" t="s">
        <v>8268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17">
        <f t="shared" si="0"/>
        <v>42121.791666666664</v>
      </c>
      <c r="K37" s="7">
        <v>1428130814</v>
      </c>
      <c r="L37" s="17">
        <f t="shared" si="1"/>
        <v>42098.083495370367</v>
      </c>
      <c r="M37" s="7" t="b">
        <v>0</v>
      </c>
      <c r="N37" s="7">
        <v>28</v>
      </c>
      <c r="O37" s="7" t="b">
        <v>1</v>
      </c>
      <c r="P37" s="14">
        <f t="shared" si="2"/>
        <v>1.665</v>
      </c>
      <c r="Q37" s="9">
        <f t="shared" si="3"/>
        <v>59.464285714285715</v>
      </c>
      <c r="R37" s="7" t="s">
        <v>8267</v>
      </c>
      <c r="S37" s="7" t="s">
        <v>8268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17">
        <f t="shared" si="0"/>
        <v>42098.05700231481</v>
      </c>
      <c r="K38" s="7">
        <v>1425540125</v>
      </c>
      <c r="L38" s="17">
        <f t="shared" si="1"/>
        <v>42068.098668981482</v>
      </c>
      <c r="M38" s="7" t="b">
        <v>0</v>
      </c>
      <c r="N38" s="7">
        <v>44</v>
      </c>
      <c r="O38" s="7" t="b">
        <v>1</v>
      </c>
      <c r="P38" s="14">
        <f t="shared" si="2"/>
        <v>1.4215</v>
      </c>
      <c r="Q38" s="9">
        <f t="shared" si="3"/>
        <v>193.84090909090909</v>
      </c>
      <c r="R38" s="7" t="s">
        <v>8267</v>
      </c>
      <c r="S38" s="7" t="s">
        <v>8268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17">
        <f t="shared" si="0"/>
        <v>42062.484710648147</v>
      </c>
      <c r="K39" s="7">
        <v>1422463079</v>
      </c>
      <c r="L39" s="17">
        <f t="shared" si="1"/>
        <v>42032.484710648147</v>
      </c>
      <c r="M39" s="7" t="b">
        <v>0</v>
      </c>
      <c r="N39" s="7">
        <v>253</v>
      </c>
      <c r="O39" s="7" t="b">
        <v>1</v>
      </c>
      <c r="P39" s="14">
        <f t="shared" si="2"/>
        <v>1.8344090909090909</v>
      </c>
      <c r="Q39" s="9">
        <f t="shared" si="3"/>
        <v>159.51383399209487</v>
      </c>
      <c r="R39" s="7" t="s">
        <v>8267</v>
      </c>
      <c r="S39" s="7" t="s">
        <v>8268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17">
        <f t="shared" si="0"/>
        <v>41404.848888888882</v>
      </c>
      <c r="K40" s="7">
        <v>1365643344</v>
      </c>
      <c r="L40" s="17">
        <f t="shared" si="1"/>
        <v>41374.848888888882</v>
      </c>
      <c r="M40" s="7" t="b">
        <v>0</v>
      </c>
      <c r="N40" s="7">
        <v>66</v>
      </c>
      <c r="O40" s="7" t="b">
        <v>1</v>
      </c>
      <c r="P40" s="14">
        <f t="shared" si="2"/>
        <v>1.1004</v>
      </c>
      <c r="Q40" s="9">
        <f t="shared" si="3"/>
        <v>41.68181818181818</v>
      </c>
      <c r="R40" s="7" t="s">
        <v>8267</v>
      </c>
      <c r="S40" s="7" t="s">
        <v>8268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17">
        <f t="shared" si="0"/>
        <v>41784.749305555553</v>
      </c>
      <c r="K41" s="7">
        <v>1398388068</v>
      </c>
      <c r="L41" s="17">
        <f t="shared" si="1"/>
        <v>41753.838749999995</v>
      </c>
      <c r="M41" s="7" t="b">
        <v>0</v>
      </c>
      <c r="N41" s="7">
        <v>217</v>
      </c>
      <c r="O41" s="7" t="b">
        <v>1</v>
      </c>
      <c r="P41" s="14">
        <f t="shared" si="2"/>
        <v>1.3098000000000001</v>
      </c>
      <c r="Q41" s="9">
        <f t="shared" si="3"/>
        <v>150.89861751152074</v>
      </c>
      <c r="R41" s="7" t="s">
        <v>8267</v>
      </c>
      <c r="S41" s="7" t="s">
        <v>8268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17">
        <f t="shared" si="0"/>
        <v>41808.958333333328</v>
      </c>
      <c r="K42" s="7">
        <v>1401426488</v>
      </c>
      <c r="L42" s="17">
        <f t="shared" si="1"/>
        <v>41789.005648148144</v>
      </c>
      <c r="M42" s="7" t="b">
        <v>0</v>
      </c>
      <c r="N42" s="7">
        <v>16</v>
      </c>
      <c r="O42" s="7" t="b">
        <v>1</v>
      </c>
      <c r="P42" s="14">
        <f t="shared" si="2"/>
        <v>1.0135000000000001</v>
      </c>
      <c r="Q42" s="9">
        <f t="shared" si="3"/>
        <v>126.6875</v>
      </c>
      <c r="R42" s="7" t="s">
        <v>8267</v>
      </c>
      <c r="S42" s="7" t="s">
        <v>8268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17">
        <f t="shared" si="0"/>
        <v>41917.360578703701</v>
      </c>
      <c r="K43" s="7">
        <v>1409924354</v>
      </c>
      <c r="L43" s="17">
        <f t="shared" si="1"/>
        <v>41887.360578703701</v>
      </c>
      <c r="M43" s="7" t="b">
        <v>0</v>
      </c>
      <c r="N43" s="7">
        <v>19</v>
      </c>
      <c r="O43" s="7" t="b">
        <v>1</v>
      </c>
      <c r="P43" s="14">
        <f t="shared" si="2"/>
        <v>1</v>
      </c>
      <c r="Q43" s="9">
        <f t="shared" si="3"/>
        <v>105.26315789473684</v>
      </c>
      <c r="R43" s="7" t="s">
        <v>8267</v>
      </c>
      <c r="S43" s="7" t="s">
        <v>8268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17">
        <f t="shared" si="0"/>
        <v>42001.430856481478</v>
      </c>
      <c r="K44" s="7">
        <v>1417188026</v>
      </c>
      <c r="L44" s="17">
        <f t="shared" si="1"/>
        <v>41971.430856481478</v>
      </c>
      <c r="M44" s="7" t="b">
        <v>0</v>
      </c>
      <c r="N44" s="7">
        <v>169</v>
      </c>
      <c r="O44" s="7" t="b">
        <v>1</v>
      </c>
      <c r="P44" s="14">
        <f t="shared" si="2"/>
        <v>1.4185714285714286</v>
      </c>
      <c r="Q44" s="9">
        <f t="shared" si="3"/>
        <v>117.51479289940828</v>
      </c>
      <c r="R44" s="7" t="s">
        <v>8267</v>
      </c>
      <c r="S44" s="7" t="s">
        <v>8268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17">
        <f t="shared" si="0"/>
        <v>41832.791666666664</v>
      </c>
      <c r="K45" s="7">
        <v>1402599486</v>
      </c>
      <c r="L45" s="17">
        <f t="shared" si="1"/>
        <v>41802.582013888888</v>
      </c>
      <c r="M45" s="7" t="b">
        <v>0</v>
      </c>
      <c r="N45" s="7">
        <v>263</v>
      </c>
      <c r="O45" s="7" t="b">
        <v>1</v>
      </c>
      <c r="P45" s="14">
        <f t="shared" si="2"/>
        <v>3.0865999999999998</v>
      </c>
      <c r="Q45" s="9">
        <f t="shared" si="3"/>
        <v>117.36121673003802</v>
      </c>
      <c r="R45" s="7" t="s">
        <v>8267</v>
      </c>
      <c r="S45" s="7" t="s">
        <v>8268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17">
        <f t="shared" si="0"/>
        <v>41918.890474537038</v>
      </c>
      <c r="K46" s="7">
        <v>1408760537</v>
      </c>
      <c r="L46" s="17">
        <f t="shared" si="1"/>
        <v>41873.890474537038</v>
      </c>
      <c r="M46" s="7" t="b">
        <v>0</v>
      </c>
      <c r="N46" s="7">
        <v>15</v>
      </c>
      <c r="O46" s="7" t="b">
        <v>1</v>
      </c>
      <c r="P46" s="14">
        <f t="shared" si="2"/>
        <v>1</v>
      </c>
      <c r="Q46" s="9">
        <f t="shared" si="3"/>
        <v>133.33333333333334</v>
      </c>
      <c r="R46" s="7" t="s">
        <v>8267</v>
      </c>
      <c r="S46" s="7" t="s">
        <v>8268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17">
        <f t="shared" si="0"/>
        <v>42487.415590277778</v>
      </c>
      <c r="K47" s="7">
        <v>1459177107</v>
      </c>
      <c r="L47" s="17">
        <f t="shared" si="1"/>
        <v>42457.415590277778</v>
      </c>
      <c r="M47" s="7" t="b">
        <v>0</v>
      </c>
      <c r="N47" s="7">
        <v>61</v>
      </c>
      <c r="O47" s="7" t="b">
        <v>1</v>
      </c>
      <c r="P47" s="14">
        <f t="shared" si="2"/>
        <v>1.2</v>
      </c>
      <c r="Q47" s="9">
        <f t="shared" si="3"/>
        <v>98.360655737704917</v>
      </c>
      <c r="R47" s="7" t="s">
        <v>8267</v>
      </c>
      <c r="S47" s="7" t="s">
        <v>8268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17">
        <f t="shared" si="0"/>
        <v>42353.756643518522</v>
      </c>
      <c r="K48" s="7">
        <v>1447628974</v>
      </c>
      <c r="L48" s="17">
        <f t="shared" si="1"/>
        <v>42323.756643518522</v>
      </c>
      <c r="M48" s="7" t="b">
        <v>0</v>
      </c>
      <c r="N48" s="7">
        <v>45</v>
      </c>
      <c r="O48" s="7" t="b">
        <v>1</v>
      </c>
      <c r="P48" s="14">
        <f t="shared" si="2"/>
        <v>1.0416666666666667</v>
      </c>
      <c r="Q48" s="9">
        <f t="shared" si="3"/>
        <v>194.44444444444446</v>
      </c>
      <c r="R48" s="7" t="s">
        <v>8267</v>
      </c>
      <c r="S48" s="7" t="s">
        <v>8268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17">
        <f t="shared" si="0"/>
        <v>41992.652858796289</v>
      </c>
      <c r="K49" s="7">
        <v>1413834007</v>
      </c>
      <c r="L49" s="17">
        <f t="shared" si="1"/>
        <v>41932.611192129625</v>
      </c>
      <c r="M49" s="7" t="b">
        <v>0</v>
      </c>
      <c r="N49" s="7">
        <v>70</v>
      </c>
      <c r="O49" s="7" t="b">
        <v>1</v>
      </c>
      <c r="P49" s="14">
        <f t="shared" si="2"/>
        <v>1.0761100000000001</v>
      </c>
      <c r="Q49" s="9">
        <f t="shared" si="3"/>
        <v>76.865000000000009</v>
      </c>
      <c r="R49" s="7" t="s">
        <v>8267</v>
      </c>
      <c r="S49" s="7" t="s">
        <v>8268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17">
        <f t="shared" si="0"/>
        <v>42064.291666666664</v>
      </c>
      <c r="K50" s="7">
        <v>1422534260</v>
      </c>
      <c r="L50" s="17">
        <f t="shared" si="1"/>
        <v>42033.308564814812</v>
      </c>
      <c r="M50" s="7" t="b">
        <v>0</v>
      </c>
      <c r="N50" s="7">
        <v>38</v>
      </c>
      <c r="O50" s="7" t="b">
        <v>1</v>
      </c>
      <c r="P50" s="14">
        <f t="shared" si="2"/>
        <v>1.0794999999999999</v>
      </c>
      <c r="Q50" s="9">
        <f t="shared" si="3"/>
        <v>56.815789473684212</v>
      </c>
      <c r="R50" s="7" t="s">
        <v>8267</v>
      </c>
      <c r="S50" s="7" t="s">
        <v>8268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17">
        <f t="shared" si="0"/>
        <v>42300.968113425923</v>
      </c>
      <c r="K51" s="7">
        <v>1443068045</v>
      </c>
      <c r="L51" s="17">
        <f t="shared" si="1"/>
        <v>42270.968113425923</v>
      </c>
      <c r="M51" s="7" t="b">
        <v>0</v>
      </c>
      <c r="N51" s="7">
        <v>87</v>
      </c>
      <c r="O51" s="7" t="b">
        <v>1</v>
      </c>
      <c r="P51" s="14">
        <f t="shared" si="2"/>
        <v>1</v>
      </c>
      <c r="Q51" s="9">
        <f t="shared" si="3"/>
        <v>137.93103448275863</v>
      </c>
      <c r="R51" s="7" t="s">
        <v>8267</v>
      </c>
      <c r="S51" s="7" t="s">
        <v>8268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17">
        <f t="shared" si="0"/>
        <v>42034.499999999993</v>
      </c>
      <c r="K52" s="7">
        <v>1419271458</v>
      </c>
      <c r="L52" s="17">
        <f t="shared" si="1"/>
        <v>41995.544652777775</v>
      </c>
      <c r="M52" s="7" t="b">
        <v>0</v>
      </c>
      <c r="N52" s="7">
        <v>22</v>
      </c>
      <c r="O52" s="7" t="b">
        <v>1</v>
      </c>
      <c r="P52" s="14">
        <f t="shared" si="2"/>
        <v>1</v>
      </c>
      <c r="Q52" s="9">
        <f t="shared" si="3"/>
        <v>27.272727272727273</v>
      </c>
      <c r="R52" s="7" t="s">
        <v>8267</v>
      </c>
      <c r="S52" s="7" t="s">
        <v>8268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17">
        <f t="shared" si="0"/>
        <v>42226.720335648148</v>
      </c>
      <c r="K53" s="7">
        <v>1436653037</v>
      </c>
      <c r="L53" s="17">
        <f t="shared" si="1"/>
        <v>42196.720335648148</v>
      </c>
      <c r="M53" s="7" t="b">
        <v>0</v>
      </c>
      <c r="N53" s="7">
        <v>119</v>
      </c>
      <c r="O53" s="7" t="b">
        <v>1</v>
      </c>
      <c r="P53" s="14">
        <f t="shared" si="2"/>
        <v>1.2801818181818181</v>
      </c>
      <c r="Q53" s="9">
        <f t="shared" si="3"/>
        <v>118.33613445378151</v>
      </c>
      <c r="R53" s="7" t="s">
        <v>8267</v>
      </c>
      <c r="S53" s="7" t="s">
        <v>8268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17">
        <f t="shared" si="0"/>
        <v>41837.493587962963</v>
      </c>
      <c r="K54" s="7">
        <v>1403023846</v>
      </c>
      <c r="L54" s="17">
        <f t="shared" si="1"/>
        <v>41807.493587962963</v>
      </c>
      <c r="M54" s="7" t="b">
        <v>0</v>
      </c>
      <c r="N54" s="7">
        <v>52</v>
      </c>
      <c r="O54" s="7" t="b">
        <v>1</v>
      </c>
      <c r="P54" s="14">
        <f t="shared" si="2"/>
        <v>1.1620999999999999</v>
      </c>
      <c r="Q54" s="9">
        <f t="shared" si="3"/>
        <v>223.48076923076923</v>
      </c>
      <c r="R54" s="7" t="s">
        <v>8267</v>
      </c>
      <c r="S54" s="7" t="s">
        <v>8268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17">
        <f t="shared" si="0"/>
        <v>41733.708333333328</v>
      </c>
      <c r="K55" s="7">
        <v>1395407445</v>
      </c>
      <c r="L55" s="17">
        <f t="shared" si="1"/>
        <v>41719.340798611105</v>
      </c>
      <c r="M55" s="7" t="b">
        <v>0</v>
      </c>
      <c r="N55" s="7">
        <v>117</v>
      </c>
      <c r="O55" s="7" t="b">
        <v>1</v>
      </c>
      <c r="P55" s="14">
        <f t="shared" si="2"/>
        <v>1.0963333333333334</v>
      </c>
      <c r="Q55" s="9">
        <f t="shared" si="3"/>
        <v>28.111111111111111</v>
      </c>
      <c r="R55" s="7" t="s">
        <v>8267</v>
      </c>
      <c r="S55" s="7" t="s">
        <v>8268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17">
        <f t="shared" si="0"/>
        <v>42363.504872685182</v>
      </c>
      <c r="K56" s="7">
        <v>1448471221</v>
      </c>
      <c r="L56" s="17">
        <f t="shared" si="1"/>
        <v>42333.504872685182</v>
      </c>
      <c r="M56" s="7" t="b">
        <v>0</v>
      </c>
      <c r="N56" s="7">
        <v>52</v>
      </c>
      <c r="O56" s="7" t="b">
        <v>1</v>
      </c>
      <c r="P56" s="14">
        <f t="shared" si="2"/>
        <v>1.01</v>
      </c>
      <c r="Q56" s="9">
        <f t="shared" si="3"/>
        <v>194.23076923076923</v>
      </c>
      <c r="R56" s="7" t="s">
        <v>8267</v>
      </c>
      <c r="S56" s="7" t="s">
        <v>8268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17">
        <f t="shared" si="0"/>
        <v>42517.760601851849</v>
      </c>
      <c r="K57" s="7">
        <v>1462576516</v>
      </c>
      <c r="L57" s="17">
        <f t="shared" si="1"/>
        <v>42496.760601851849</v>
      </c>
      <c r="M57" s="7" t="b">
        <v>0</v>
      </c>
      <c r="N57" s="7">
        <v>86</v>
      </c>
      <c r="O57" s="7" t="b">
        <v>1</v>
      </c>
      <c r="P57" s="14">
        <f t="shared" si="2"/>
        <v>1.2895348837209302</v>
      </c>
      <c r="Q57" s="9">
        <f t="shared" si="3"/>
        <v>128.95348837209303</v>
      </c>
      <c r="R57" s="7" t="s">
        <v>8267</v>
      </c>
      <c r="S57" s="7" t="s">
        <v>8268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17">
        <f t="shared" si="0"/>
        <v>42163.458333333336</v>
      </c>
      <c r="K58" s="7">
        <v>1432559424</v>
      </c>
      <c r="L58" s="17">
        <f t="shared" si="1"/>
        <v>42149.340555555551</v>
      </c>
      <c r="M58" s="7" t="b">
        <v>0</v>
      </c>
      <c r="N58" s="7">
        <v>174</v>
      </c>
      <c r="O58" s="7" t="b">
        <v>1</v>
      </c>
      <c r="P58" s="14">
        <f t="shared" si="2"/>
        <v>1.0726249999999999</v>
      </c>
      <c r="Q58" s="9">
        <f t="shared" si="3"/>
        <v>49.316091954022987</v>
      </c>
      <c r="R58" s="7" t="s">
        <v>8267</v>
      </c>
      <c r="S58" s="7" t="s">
        <v>8268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17">
        <f t="shared" si="0"/>
        <v>42119.624560185184</v>
      </c>
      <c r="K59" s="7">
        <v>1427399962</v>
      </c>
      <c r="L59" s="17">
        <f t="shared" si="1"/>
        <v>42089.624560185184</v>
      </c>
      <c r="M59" s="7" t="b">
        <v>0</v>
      </c>
      <c r="N59" s="7">
        <v>69</v>
      </c>
      <c r="O59" s="7" t="b">
        <v>1</v>
      </c>
      <c r="P59" s="14">
        <f t="shared" si="2"/>
        <v>1.0189999999999999</v>
      </c>
      <c r="Q59" s="9">
        <f t="shared" si="3"/>
        <v>221.52173913043478</v>
      </c>
      <c r="R59" s="7" t="s">
        <v>8267</v>
      </c>
      <c r="S59" s="7" t="s">
        <v>8268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17">
        <f t="shared" si="0"/>
        <v>41962.578379629624</v>
      </c>
      <c r="K60" s="7">
        <v>1413827572</v>
      </c>
      <c r="L60" s="17">
        <f t="shared" si="1"/>
        <v>41932.536712962959</v>
      </c>
      <c r="M60" s="7" t="b">
        <v>0</v>
      </c>
      <c r="N60" s="7">
        <v>75</v>
      </c>
      <c r="O60" s="7" t="b">
        <v>1</v>
      </c>
      <c r="P60" s="14">
        <f t="shared" si="2"/>
        <v>1.0290999999999999</v>
      </c>
      <c r="Q60" s="9">
        <f t="shared" si="3"/>
        <v>137.21333333333334</v>
      </c>
      <c r="R60" s="7" t="s">
        <v>8267</v>
      </c>
      <c r="S60" s="7" t="s">
        <v>8268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17">
        <f t="shared" si="0"/>
        <v>42261.666666666664</v>
      </c>
      <c r="K61" s="7">
        <v>1439530776</v>
      </c>
      <c r="L61" s="17">
        <f t="shared" si="1"/>
        <v>42230.027500000004</v>
      </c>
      <c r="M61" s="7" t="b">
        <v>0</v>
      </c>
      <c r="N61" s="7">
        <v>33</v>
      </c>
      <c r="O61" s="7" t="b">
        <v>1</v>
      </c>
      <c r="P61" s="14">
        <f t="shared" si="2"/>
        <v>1.0012570000000001</v>
      </c>
      <c r="Q61" s="9">
        <f t="shared" si="3"/>
        <v>606.82242424242418</v>
      </c>
      <c r="R61" s="7" t="s">
        <v>8267</v>
      </c>
      <c r="S61" s="7" t="s">
        <v>8268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17">
        <f t="shared" si="0"/>
        <v>41720.791666666664</v>
      </c>
      <c r="K62" s="7">
        <v>1393882717</v>
      </c>
      <c r="L62" s="17">
        <f t="shared" si="1"/>
        <v>41701.693483796291</v>
      </c>
      <c r="M62" s="7" t="b">
        <v>0</v>
      </c>
      <c r="N62" s="7">
        <v>108</v>
      </c>
      <c r="O62" s="7" t="b">
        <v>1</v>
      </c>
      <c r="P62" s="14">
        <f t="shared" si="2"/>
        <v>1.0329622222222221</v>
      </c>
      <c r="Q62" s="9">
        <f t="shared" si="3"/>
        <v>43.040092592592593</v>
      </c>
      <c r="R62" s="7" t="s">
        <v>8267</v>
      </c>
      <c r="S62" s="7" t="s">
        <v>8269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17">
        <f t="shared" si="0"/>
        <v>41431.605983796297</v>
      </c>
      <c r="K63" s="7">
        <v>1368646357</v>
      </c>
      <c r="L63" s="17">
        <f t="shared" si="1"/>
        <v>41409.605983796297</v>
      </c>
      <c r="M63" s="7" t="b">
        <v>0</v>
      </c>
      <c r="N63" s="7">
        <v>23</v>
      </c>
      <c r="O63" s="7" t="b">
        <v>1</v>
      </c>
      <c r="P63" s="14">
        <f t="shared" si="2"/>
        <v>1.4830000000000001</v>
      </c>
      <c r="Q63" s="9">
        <f t="shared" si="3"/>
        <v>322.39130434782606</v>
      </c>
      <c r="R63" s="7" t="s">
        <v>8267</v>
      </c>
      <c r="S63" s="7" t="s">
        <v>8269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17">
        <f t="shared" si="0"/>
        <v>41336.591180555552</v>
      </c>
      <c r="K64" s="7">
        <v>1360177878</v>
      </c>
      <c r="L64" s="17">
        <f t="shared" si="1"/>
        <v>41311.591180555552</v>
      </c>
      <c r="M64" s="7" t="b">
        <v>0</v>
      </c>
      <c r="N64" s="7">
        <v>48</v>
      </c>
      <c r="O64" s="7" t="b">
        <v>1</v>
      </c>
      <c r="P64" s="14">
        <f t="shared" si="2"/>
        <v>1.5473333333333332</v>
      </c>
      <c r="Q64" s="9">
        <f t="shared" si="3"/>
        <v>96.708333333333329</v>
      </c>
      <c r="R64" s="7" t="s">
        <v>8267</v>
      </c>
      <c r="S64" s="7" t="s">
        <v>8269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17">
        <f t="shared" si="0"/>
        <v>41635.999305555553</v>
      </c>
      <c r="K65" s="7">
        <v>1386194013</v>
      </c>
      <c r="L65" s="17">
        <f t="shared" si="1"/>
        <v>41612.703854166662</v>
      </c>
      <c r="M65" s="7" t="b">
        <v>0</v>
      </c>
      <c r="N65" s="7">
        <v>64</v>
      </c>
      <c r="O65" s="7" t="b">
        <v>1</v>
      </c>
      <c r="P65" s="14">
        <f t="shared" si="2"/>
        <v>1.1351849999999999</v>
      </c>
      <c r="Q65" s="9">
        <f t="shared" si="3"/>
        <v>35.474531249999998</v>
      </c>
      <c r="R65" s="7" t="s">
        <v>8267</v>
      </c>
      <c r="S65" s="7" t="s">
        <v>8269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17">
        <f t="shared" si="0"/>
        <v>41462.809965277775</v>
      </c>
      <c r="K66" s="7">
        <v>1370651181</v>
      </c>
      <c r="L66" s="17">
        <f t="shared" si="1"/>
        <v>41432.809965277775</v>
      </c>
      <c r="M66" s="7" t="b">
        <v>0</v>
      </c>
      <c r="N66" s="7">
        <v>24</v>
      </c>
      <c r="O66" s="7" t="b">
        <v>1</v>
      </c>
      <c r="P66" s="14">
        <f t="shared" si="2"/>
        <v>1.7333333333333334</v>
      </c>
      <c r="Q66" s="9">
        <f t="shared" si="3"/>
        <v>86.666666666666671</v>
      </c>
      <c r="R66" s="7" t="s">
        <v>8267</v>
      </c>
      <c r="S66" s="7" t="s">
        <v>8269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17">
        <f t="shared" ref="J67:J130" si="4">(((I67/60)/60)/24)+DATE(1970,1,1)+(-5/24)</f>
        <v>41862.040972222218</v>
      </c>
      <c r="K67" s="7">
        <v>1405453354</v>
      </c>
      <c r="L67" s="17">
        <f t="shared" ref="L67:L130" si="5">(((K67/60)/60)/24)+DATE(1970,1,1)+(-5/24)</f>
        <v>41835.612893518519</v>
      </c>
      <c r="M67" s="7" t="b">
        <v>0</v>
      </c>
      <c r="N67" s="7">
        <v>57</v>
      </c>
      <c r="O67" s="7" t="b">
        <v>1</v>
      </c>
      <c r="P67" s="14">
        <f t="shared" ref="P67:P130" si="6">IFERROR(E67/D67,0)</f>
        <v>1.0752857142857142</v>
      </c>
      <c r="Q67" s="9">
        <f t="shared" ref="Q67:Q130" si="7">IFERROR(E67/N67,0)</f>
        <v>132.05263157894737</v>
      </c>
      <c r="R67" s="7" t="s">
        <v>8267</v>
      </c>
      <c r="S67" s="7" t="s">
        <v>8269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17">
        <f t="shared" si="4"/>
        <v>42569.641435185178</v>
      </c>
      <c r="K68" s="7">
        <v>1466281420</v>
      </c>
      <c r="L68" s="17">
        <f t="shared" si="5"/>
        <v>42539.641435185178</v>
      </c>
      <c r="M68" s="7" t="b">
        <v>0</v>
      </c>
      <c r="N68" s="7">
        <v>26</v>
      </c>
      <c r="O68" s="7" t="b">
        <v>1</v>
      </c>
      <c r="P68" s="14">
        <f t="shared" si="6"/>
        <v>1.1859999999999999</v>
      </c>
      <c r="Q68" s="9">
        <f t="shared" si="7"/>
        <v>91.230769230769226</v>
      </c>
      <c r="R68" s="7" t="s">
        <v>8267</v>
      </c>
      <c r="S68" s="7" t="s">
        <v>8269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17">
        <f t="shared" si="4"/>
        <v>41105.375046296293</v>
      </c>
      <c r="K69" s="7">
        <v>1339768804</v>
      </c>
      <c r="L69" s="17">
        <f t="shared" si="5"/>
        <v>41075.375046296293</v>
      </c>
      <c r="M69" s="7" t="b">
        <v>0</v>
      </c>
      <c r="N69" s="7">
        <v>20</v>
      </c>
      <c r="O69" s="7" t="b">
        <v>1</v>
      </c>
      <c r="P69" s="14">
        <f t="shared" si="6"/>
        <v>1.1625000000000001</v>
      </c>
      <c r="Q69" s="9">
        <f t="shared" si="7"/>
        <v>116.25</v>
      </c>
      <c r="R69" s="7" t="s">
        <v>8267</v>
      </c>
      <c r="S69" s="7" t="s">
        <v>8269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17">
        <f t="shared" si="4"/>
        <v>41693.36100694444</v>
      </c>
      <c r="K70" s="7">
        <v>1390570791</v>
      </c>
      <c r="L70" s="17">
        <f t="shared" si="5"/>
        <v>41663.36100694444</v>
      </c>
      <c r="M70" s="7" t="b">
        <v>0</v>
      </c>
      <c r="N70" s="7">
        <v>36</v>
      </c>
      <c r="O70" s="7" t="b">
        <v>1</v>
      </c>
      <c r="P70" s="14">
        <f t="shared" si="6"/>
        <v>1.2716666666666667</v>
      </c>
      <c r="Q70" s="9">
        <f t="shared" si="7"/>
        <v>21.194444444444443</v>
      </c>
      <c r="R70" s="7" t="s">
        <v>8267</v>
      </c>
      <c r="S70" s="7" t="s">
        <v>8269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17">
        <f t="shared" si="4"/>
        <v>40818.082638888889</v>
      </c>
      <c r="K71" s="7">
        <v>1314765025</v>
      </c>
      <c r="L71" s="17">
        <f t="shared" si="5"/>
        <v>40785.979456018518</v>
      </c>
      <c r="M71" s="7" t="b">
        <v>0</v>
      </c>
      <c r="N71" s="7">
        <v>178</v>
      </c>
      <c r="O71" s="7" t="b">
        <v>1</v>
      </c>
      <c r="P71" s="14">
        <f t="shared" si="6"/>
        <v>1.109423</v>
      </c>
      <c r="Q71" s="9">
        <f t="shared" si="7"/>
        <v>62.327134831460668</v>
      </c>
      <c r="R71" s="7" t="s">
        <v>8267</v>
      </c>
      <c r="S71" s="7" t="s">
        <v>8269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17">
        <f t="shared" si="4"/>
        <v>40790.688020833331</v>
      </c>
      <c r="K72" s="7">
        <v>1309987845</v>
      </c>
      <c r="L72" s="17">
        <f t="shared" si="5"/>
        <v>40730.688020833331</v>
      </c>
      <c r="M72" s="7" t="b">
        <v>0</v>
      </c>
      <c r="N72" s="7">
        <v>17</v>
      </c>
      <c r="O72" s="7" t="b">
        <v>1</v>
      </c>
      <c r="P72" s="14">
        <f t="shared" si="6"/>
        <v>1.272</v>
      </c>
      <c r="Q72" s="9">
        <f t="shared" si="7"/>
        <v>37.411764705882355</v>
      </c>
      <c r="R72" s="7" t="s">
        <v>8267</v>
      </c>
      <c r="S72" s="7" t="s">
        <v>8269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17">
        <f t="shared" si="4"/>
        <v>41057.063159722216</v>
      </c>
      <c r="K73" s="7">
        <v>1333002657</v>
      </c>
      <c r="L73" s="17">
        <f t="shared" si="5"/>
        <v>40997.063159722216</v>
      </c>
      <c r="M73" s="7" t="b">
        <v>0</v>
      </c>
      <c r="N73" s="7">
        <v>32</v>
      </c>
      <c r="O73" s="7" t="b">
        <v>1</v>
      </c>
      <c r="P73" s="14">
        <f t="shared" si="6"/>
        <v>1.2394444444444443</v>
      </c>
      <c r="Q73" s="9">
        <f t="shared" si="7"/>
        <v>69.71875</v>
      </c>
      <c r="R73" s="7" t="s">
        <v>8267</v>
      </c>
      <c r="S73" s="7" t="s">
        <v>8269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17">
        <f t="shared" si="4"/>
        <v>41227.791666666664</v>
      </c>
      <c r="K74" s="7">
        <v>1351210481</v>
      </c>
      <c r="L74" s="17">
        <f t="shared" si="5"/>
        <v>41207.801863425921</v>
      </c>
      <c r="M74" s="7" t="b">
        <v>0</v>
      </c>
      <c r="N74" s="7">
        <v>41</v>
      </c>
      <c r="O74" s="7" t="b">
        <v>1</v>
      </c>
      <c r="P74" s="14">
        <f t="shared" si="6"/>
        <v>1.084090909090909</v>
      </c>
      <c r="Q74" s="9">
        <f t="shared" si="7"/>
        <v>58.170731707317074</v>
      </c>
      <c r="R74" s="7" t="s">
        <v>8267</v>
      </c>
      <c r="S74" s="7" t="s">
        <v>8269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17">
        <f t="shared" si="4"/>
        <v>40665.957638888889</v>
      </c>
      <c r="K75" s="7">
        <v>1297620584</v>
      </c>
      <c r="L75" s="17">
        <f t="shared" si="5"/>
        <v>40587.548425925925</v>
      </c>
      <c r="M75" s="7" t="b">
        <v>0</v>
      </c>
      <c r="N75" s="7">
        <v>18</v>
      </c>
      <c r="O75" s="7" t="b">
        <v>1</v>
      </c>
      <c r="P75" s="14">
        <f t="shared" si="6"/>
        <v>1</v>
      </c>
      <c r="Q75" s="9">
        <f t="shared" si="7"/>
        <v>50</v>
      </c>
      <c r="R75" s="7" t="s">
        <v>8267</v>
      </c>
      <c r="S75" s="7" t="s">
        <v>8269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17">
        <f t="shared" si="4"/>
        <v>42390.278877314813</v>
      </c>
      <c r="K76" s="7">
        <v>1450784495</v>
      </c>
      <c r="L76" s="17">
        <f t="shared" si="5"/>
        <v>42360.278877314813</v>
      </c>
      <c r="M76" s="7" t="b">
        <v>0</v>
      </c>
      <c r="N76" s="7">
        <v>29</v>
      </c>
      <c r="O76" s="7" t="b">
        <v>1</v>
      </c>
      <c r="P76" s="14">
        <f t="shared" si="6"/>
        <v>1.1293199999999999</v>
      </c>
      <c r="Q76" s="9">
        <f t="shared" si="7"/>
        <v>19.471034482758618</v>
      </c>
      <c r="R76" s="7" t="s">
        <v>8267</v>
      </c>
      <c r="S76" s="7" t="s">
        <v>8269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17">
        <f t="shared" si="4"/>
        <v>41387.000833333332</v>
      </c>
      <c r="K77" s="7">
        <v>1364101272</v>
      </c>
      <c r="L77" s="17">
        <f t="shared" si="5"/>
        <v>41357.000833333332</v>
      </c>
      <c r="M77" s="7" t="b">
        <v>0</v>
      </c>
      <c r="N77" s="7">
        <v>47</v>
      </c>
      <c r="O77" s="7" t="b">
        <v>1</v>
      </c>
      <c r="P77" s="14">
        <f t="shared" si="6"/>
        <v>1.1542857142857144</v>
      </c>
      <c r="Q77" s="9">
        <f t="shared" si="7"/>
        <v>85.957446808510639</v>
      </c>
      <c r="R77" s="7" t="s">
        <v>8267</v>
      </c>
      <c r="S77" s="7" t="s">
        <v>8269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17">
        <f t="shared" si="4"/>
        <v>40904.524976851848</v>
      </c>
      <c r="K78" s="7">
        <v>1319819758</v>
      </c>
      <c r="L78" s="17">
        <f t="shared" si="5"/>
        <v>40844.483310185184</v>
      </c>
      <c r="M78" s="7" t="b">
        <v>0</v>
      </c>
      <c r="N78" s="7">
        <v>15</v>
      </c>
      <c r="O78" s="7" t="b">
        <v>1</v>
      </c>
      <c r="P78" s="14">
        <f t="shared" si="6"/>
        <v>1.5333333333333334</v>
      </c>
      <c r="Q78" s="9">
        <f t="shared" si="7"/>
        <v>30.666666666666668</v>
      </c>
      <c r="R78" s="7" t="s">
        <v>8267</v>
      </c>
      <c r="S78" s="7" t="s">
        <v>8269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17">
        <f t="shared" si="4"/>
        <v>41049.915972222218</v>
      </c>
      <c r="K79" s="7">
        <v>1332991717</v>
      </c>
      <c r="L79" s="17">
        <f t="shared" si="5"/>
        <v>40996.936539351853</v>
      </c>
      <c r="M79" s="7" t="b">
        <v>0</v>
      </c>
      <c r="N79" s="7">
        <v>26</v>
      </c>
      <c r="O79" s="7" t="b">
        <v>1</v>
      </c>
      <c r="P79" s="14">
        <f t="shared" si="6"/>
        <v>3.9249999999999998</v>
      </c>
      <c r="Q79" s="9">
        <f t="shared" si="7"/>
        <v>60.384615384615387</v>
      </c>
      <c r="R79" s="7" t="s">
        <v>8267</v>
      </c>
      <c r="S79" s="7" t="s">
        <v>8269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17">
        <f t="shared" si="4"/>
        <v>42614.522233796299</v>
      </c>
      <c r="K80" s="7">
        <v>1471887121</v>
      </c>
      <c r="L80" s="17">
        <f t="shared" si="5"/>
        <v>42604.522233796299</v>
      </c>
      <c r="M80" s="7" t="b">
        <v>0</v>
      </c>
      <c r="N80" s="7">
        <v>35</v>
      </c>
      <c r="O80" s="7" t="b">
        <v>1</v>
      </c>
      <c r="P80" s="14">
        <f t="shared" si="6"/>
        <v>27.02</v>
      </c>
      <c r="Q80" s="9">
        <f t="shared" si="7"/>
        <v>38.6</v>
      </c>
      <c r="R80" s="7" t="s">
        <v>8267</v>
      </c>
      <c r="S80" s="7" t="s">
        <v>8269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17">
        <f t="shared" si="4"/>
        <v>41754.568206018514</v>
      </c>
      <c r="K81" s="7">
        <v>1395859093</v>
      </c>
      <c r="L81" s="17">
        <f t="shared" si="5"/>
        <v>41724.568206018514</v>
      </c>
      <c r="M81" s="7" t="b">
        <v>0</v>
      </c>
      <c r="N81" s="7">
        <v>41</v>
      </c>
      <c r="O81" s="7" t="b">
        <v>1</v>
      </c>
      <c r="P81" s="14">
        <f t="shared" si="6"/>
        <v>1.27</v>
      </c>
      <c r="Q81" s="9">
        <f t="shared" si="7"/>
        <v>40.268292682926827</v>
      </c>
      <c r="R81" s="7" t="s">
        <v>8267</v>
      </c>
      <c r="S81" s="7" t="s">
        <v>8269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17">
        <f t="shared" si="4"/>
        <v>41617.875648148147</v>
      </c>
      <c r="K82" s="7">
        <v>1383616856</v>
      </c>
      <c r="L82" s="17">
        <f t="shared" si="5"/>
        <v>41582.875648148147</v>
      </c>
      <c r="M82" s="7" t="b">
        <v>0</v>
      </c>
      <c r="N82" s="7">
        <v>47</v>
      </c>
      <c r="O82" s="7" t="b">
        <v>1</v>
      </c>
      <c r="P82" s="14">
        <f t="shared" si="6"/>
        <v>1.0725</v>
      </c>
      <c r="Q82" s="9">
        <f t="shared" si="7"/>
        <v>273.82978723404256</v>
      </c>
      <c r="R82" s="7" t="s">
        <v>8267</v>
      </c>
      <c r="S82" s="7" t="s">
        <v>8269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17">
        <f t="shared" si="4"/>
        <v>41103.91805555555</v>
      </c>
      <c r="K83" s="7">
        <v>1341892127</v>
      </c>
      <c r="L83" s="17">
        <f t="shared" si="5"/>
        <v>41099.950543981482</v>
      </c>
      <c r="M83" s="7" t="b">
        <v>0</v>
      </c>
      <c r="N83" s="7">
        <v>28</v>
      </c>
      <c r="O83" s="7" t="b">
        <v>1</v>
      </c>
      <c r="P83" s="14">
        <f t="shared" si="6"/>
        <v>1.98</v>
      </c>
      <c r="Q83" s="9">
        <f t="shared" si="7"/>
        <v>53.035714285714285</v>
      </c>
      <c r="R83" s="7" t="s">
        <v>8267</v>
      </c>
      <c r="S83" s="7" t="s">
        <v>8269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17">
        <f t="shared" si="4"/>
        <v>40825.611817129626</v>
      </c>
      <c r="K84" s="7">
        <v>1315597261</v>
      </c>
      <c r="L84" s="17">
        <f t="shared" si="5"/>
        <v>40795.611817129626</v>
      </c>
      <c r="M84" s="7" t="b">
        <v>0</v>
      </c>
      <c r="N84" s="7">
        <v>100</v>
      </c>
      <c r="O84" s="7" t="b">
        <v>1</v>
      </c>
      <c r="P84" s="14">
        <f t="shared" si="6"/>
        <v>1.0001249999999999</v>
      </c>
      <c r="Q84" s="9">
        <f t="shared" si="7"/>
        <v>40.005000000000003</v>
      </c>
      <c r="R84" s="7" t="s">
        <v>8267</v>
      </c>
      <c r="S84" s="7" t="s">
        <v>8269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17">
        <f t="shared" si="4"/>
        <v>42057.270833333336</v>
      </c>
      <c r="K85" s="7">
        <v>1423320389</v>
      </c>
      <c r="L85" s="17">
        <f t="shared" si="5"/>
        <v>42042.407280092586</v>
      </c>
      <c r="M85" s="7" t="b">
        <v>0</v>
      </c>
      <c r="N85" s="7">
        <v>13</v>
      </c>
      <c r="O85" s="7" t="b">
        <v>1</v>
      </c>
      <c r="P85" s="14">
        <f t="shared" si="6"/>
        <v>1.0249999999999999</v>
      </c>
      <c r="Q85" s="9">
        <f t="shared" si="7"/>
        <v>15.76923076923077</v>
      </c>
      <c r="R85" s="7" t="s">
        <v>8267</v>
      </c>
      <c r="S85" s="7" t="s">
        <v>8269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17">
        <f t="shared" si="4"/>
        <v>40678.54960648148</v>
      </c>
      <c r="K86" s="7">
        <v>1302891086</v>
      </c>
      <c r="L86" s="17">
        <f t="shared" si="5"/>
        <v>40648.54960648148</v>
      </c>
      <c r="M86" s="7" t="b">
        <v>0</v>
      </c>
      <c r="N86" s="7">
        <v>7</v>
      </c>
      <c r="O86" s="7" t="b">
        <v>1</v>
      </c>
      <c r="P86" s="14">
        <f t="shared" si="6"/>
        <v>1</v>
      </c>
      <c r="Q86" s="9">
        <f t="shared" si="7"/>
        <v>71.428571428571431</v>
      </c>
      <c r="R86" s="7" t="s">
        <v>8267</v>
      </c>
      <c r="S86" s="7" t="s">
        <v>8269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17">
        <f t="shared" si="4"/>
        <v>40808.917094907403</v>
      </c>
      <c r="K87" s="7">
        <v>1314154837</v>
      </c>
      <c r="L87" s="17">
        <f t="shared" si="5"/>
        <v>40778.917094907403</v>
      </c>
      <c r="M87" s="7" t="b">
        <v>0</v>
      </c>
      <c r="N87" s="7">
        <v>21</v>
      </c>
      <c r="O87" s="7" t="b">
        <v>1</v>
      </c>
      <c r="P87" s="14">
        <f t="shared" si="6"/>
        <v>1.2549999999999999</v>
      </c>
      <c r="Q87" s="9">
        <f t="shared" si="7"/>
        <v>71.714285714285708</v>
      </c>
      <c r="R87" s="7" t="s">
        <v>8267</v>
      </c>
      <c r="S87" s="7" t="s">
        <v>8269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17">
        <f t="shared" si="4"/>
        <v>42365.389409722215</v>
      </c>
      <c r="K88" s="7">
        <v>1444828845</v>
      </c>
      <c r="L88" s="17">
        <f t="shared" si="5"/>
        <v>42291.347743055558</v>
      </c>
      <c r="M88" s="7" t="b">
        <v>0</v>
      </c>
      <c r="N88" s="7">
        <v>17</v>
      </c>
      <c r="O88" s="7" t="b">
        <v>1</v>
      </c>
      <c r="P88" s="14">
        <f t="shared" si="6"/>
        <v>1.0646666666666667</v>
      </c>
      <c r="Q88" s="9">
        <f t="shared" si="7"/>
        <v>375.76470588235293</v>
      </c>
      <c r="R88" s="7" t="s">
        <v>8267</v>
      </c>
      <c r="S88" s="7" t="s">
        <v>8269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17">
        <f t="shared" si="4"/>
        <v>40331.861805555556</v>
      </c>
      <c r="K89" s="7">
        <v>1274705803</v>
      </c>
      <c r="L89" s="17">
        <f t="shared" si="5"/>
        <v>40322.331053240734</v>
      </c>
      <c r="M89" s="7" t="b">
        <v>0</v>
      </c>
      <c r="N89" s="7">
        <v>25</v>
      </c>
      <c r="O89" s="7" t="b">
        <v>1</v>
      </c>
      <c r="P89" s="14">
        <f t="shared" si="6"/>
        <v>1.046</v>
      </c>
      <c r="Q89" s="9">
        <f t="shared" si="7"/>
        <v>104.6</v>
      </c>
      <c r="R89" s="7" t="s">
        <v>8267</v>
      </c>
      <c r="S89" s="7" t="s">
        <v>8269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17">
        <f t="shared" si="4"/>
        <v>41812.450590277775</v>
      </c>
      <c r="K90" s="7">
        <v>1401205731</v>
      </c>
      <c r="L90" s="17">
        <f t="shared" si="5"/>
        <v>41786.450590277775</v>
      </c>
      <c r="M90" s="7" t="b">
        <v>0</v>
      </c>
      <c r="N90" s="7">
        <v>60</v>
      </c>
      <c r="O90" s="7" t="b">
        <v>1</v>
      </c>
      <c r="P90" s="14">
        <f t="shared" si="6"/>
        <v>1.0285714285714285</v>
      </c>
      <c r="Q90" s="9">
        <f t="shared" si="7"/>
        <v>60</v>
      </c>
      <c r="R90" s="7" t="s">
        <v>8267</v>
      </c>
      <c r="S90" s="7" t="s">
        <v>8269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17">
        <f t="shared" si="4"/>
        <v>41427.543888888889</v>
      </c>
      <c r="K91" s="7">
        <v>1368036192</v>
      </c>
      <c r="L91" s="17">
        <f t="shared" si="5"/>
        <v>41402.543888888889</v>
      </c>
      <c r="M91" s="7" t="b">
        <v>0</v>
      </c>
      <c r="N91" s="7">
        <v>56</v>
      </c>
      <c r="O91" s="7" t="b">
        <v>1</v>
      </c>
      <c r="P91" s="14">
        <f t="shared" si="6"/>
        <v>1.1506666666666667</v>
      </c>
      <c r="Q91" s="9">
        <f t="shared" si="7"/>
        <v>123.28571428571429</v>
      </c>
      <c r="R91" s="7" t="s">
        <v>8267</v>
      </c>
      <c r="S91" s="7" t="s">
        <v>8269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17">
        <f t="shared" si="4"/>
        <v>40736.089108796295</v>
      </c>
      <c r="K92" s="7">
        <v>1307862499</v>
      </c>
      <c r="L92" s="17">
        <f t="shared" si="5"/>
        <v>40706.089108796295</v>
      </c>
      <c r="M92" s="7" t="b">
        <v>0</v>
      </c>
      <c r="N92" s="7">
        <v>16</v>
      </c>
      <c r="O92" s="7" t="b">
        <v>1</v>
      </c>
      <c r="P92" s="14">
        <f t="shared" si="6"/>
        <v>1.004</v>
      </c>
      <c r="Q92" s="9">
        <f t="shared" si="7"/>
        <v>31.375</v>
      </c>
      <c r="R92" s="7" t="s">
        <v>8267</v>
      </c>
      <c r="S92" s="7" t="s">
        <v>8269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17">
        <f t="shared" si="4"/>
        <v>40680.194027777776</v>
      </c>
      <c r="K93" s="7">
        <v>1300354764</v>
      </c>
      <c r="L93" s="17">
        <f t="shared" si="5"/>
        <v>40619.194027777776</v>
      </c>
      <c r="M93" s="7" t="b">
        <v>0</v>
      </c>
      <c r="N93" s="7">
        <v>46</v>
      </c>
      <c r="O93" s="7" t="b">
        <v>1</v>
      </c>
      <c r="P93" s="14">
        <f t="shared" si="6"/>
        <v>1.2</v>
      </c>
      <c r="Q93" s="9">
        <f t="shared" si="7"/>
        <v>78.260869565217391</v>
      </c>
      <c r="R93" s="7" t="s">
        <v>8267</v>
      </c>
      <c r="S93" s="7" t="s">
        <v>8269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17">
        <f t="shared" si="4"/>
        <v>42767.124999999993</v>
      </c>
      <c r="K94" s="7">
        <v>1481949983</v>
      </c>
      <c r="L94" s="17">
        <f t="shared" si="5"/>
        <v>42720.990543981483</v>
      </c>
      <c r="M94" s="7" t="b">
        <v>0</v>
      </c>
      <c r="N94" s="7">
        <v>43</v>
      </c>
      <c r="O94" s="7" t="b">
        <v>1</v>
      </c>
      <c r="P94" s="14">
        <f t="shared" si="6"/>
        <v>1.052</v>
      </c>
      <c r="Q94" s="9">
        <f t="shared" si="7"/>
        <v>122.32558139534883</v>
      </c>
      <c r="R94" s="7" t="s">
        <v>8267</v>
      </c>
      <c r="S94" s="7" t="s">
        <v>8269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17">
        <f t="shared" si="4"/>
        <v>41093.666666666664</v>
      </c>
      <c r="K95" s="7">
        <v>1338928537</v>
      </c>
      <c r="L95" s="17">
        <f t="shared" si="5"/>
        <v>41065.649733796294</v>
      </c>
      <c r="M95" s="7" t="b">
        <v>0</v>
      </c>
      <c r="N95" s="7">
        <v>15</v>
      </c>
      <c r="O95" s="7" t="b">
        <v>1</v>
      </c>
      <c r="P95" s="14">
        <f t="shared" si="6"/>
        <v>1.1060000000000001</v>
      </c>
      <c r="Q95" s="9">
        <f t="shared" si="7"/>
        <v>73.733333333333334</v>
      </c>
      <c r="R95" s="7" t="s">
        <v>8267</v>
      </c>
      <c r="S95" s="7" t="s">
        <v>8269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17">
        <f t="shared" si="4"/>
        <v>41736.509513888886</v>
      </c>
      <c r="K96" s="7">
        <v>1395162822</v>
      </c>
      <c r="L96" s="17">
        <f t="shared" si="5"/>
        <v>41716.509513888886</v>
      </c>
      <c r="M96" s="7" t="b">
        <v>0</v>
      </c>
      <c r="N96" s="7">
        <v>12</v>
      </c>
      <c r="O96" s="7" t="b">
        <v>1</v>
      </c>
      <c r="P96" s="14">
        <f t="shared" si="6"/>
        <v>1.04</v>
      </c>
      <c r="Q96" s="9">
        <f t="shared" si="7"/>
        <v>21.666666666666668</v>
      </c>
      <c r="R96" s="7" t="s">
        <v>8267</v>
      </c>
      <c r="S96" s="7" t="s">
        <v>8269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17">
        <f t="shared" si="4"/>
        <v>40964.796770833331</v>
      </c>
      <c r="K97" s="7">
        <v>1327622841</v>
      </c>
      <c r="L97" s="17">
        <f t="shared" si="5"/>
        <v>40934.796770833331</v>
      </c>
      <c r="M97" s="7" t="b">
        <v>0</v>
      </c>
      <c r="N97" s="7">
        <v>21</v>
      </c>
      <c r="O97" s="7" t="b">
        <v>1</v>
      </c>
      <c r="P97" s="14">
        <f t="shared" si="6"/>
        <v>1.3142857142857143</v>
      </c>
      <c r="Q97" s="9">
        <f t="shared" si="7"/>
        <v>21.904761904761905</v>
      </c>
      <c r="R97" s="7" t="s">
        <v>8267</v>
      </c>
      <c r="S97" s="7" t="s">
        <v>8269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17">
        <f t="shared" si="4"/>
        <v>40390.916666666664</v>
      </c>
      <c r="K98" s="7">
        <v>1274889241</v>
      </c>
      <c r="L98" s="17">
        <f t="shared" si="5"/>
        <v>40324.45417824074</v>
      </c>
      <c r="M98" s="7" t="b">
        <v>0</v>
      </c>
      <c r="N98" s="7">
        <v>34</v>
      </c>
      <c r="O98" s="7" t="b">
        <v>1</v>
      </c>
      <c r="P98" s="14">
        <f t="shared" si="6"/>
        <v>1.1466666666666667</v>
      </c>
      <c r="Q98" s="9">
        <f t="shared" si="7"/>
        <v>50.588235294117645</v>
      </c>
      <c r="R98" s="7" t="s">
        <v>8267</v>
      </c>
      <c r="S98" s="7" t="s">
        <v>8269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17">
        <f t="shared" si="4"/>
        <v>40735.926874999997</v>
      </c>
      <c r="K99" s="7">
        <v>1307848482</v>
      </c>
      <c r="L99" s="17">
        <f t="shared" si="5"/>
        <v>40705.926874999997</v>
      </c>
      <c r="M99" s="7" t="b">
        <v>0</v>
      </c>
      <c r="N99" s="7">
        <v>8</v>
      </c>
      <c r="O99" s="7" t="b">
        <v>1</v>
      </c>
      <c r="P99" s="14">
        <f t="shared" si="6"/>
        <v>1.0625</v>
      </c>
      <c r="Q99" s="9">
        <f t="shared" si="7"/>
        <v>53.125</v>
      </c>
      <c r="R99" s="7" t="s">
        <v>8267</v>
      </c>
      <c r="S99" s="7" t="s">
        <v>8269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17">
        <f t="shared" si="4"/>
        <v>41250.770833333328</v>
      </c>
      <c r="K100" s="7">
        <v>1351796674</v>
      </c>
      <c r="L100" s="17">
        <f t="shared" si="5"/>
        <v>41214.586504629624</v>
      </c>
      <c r="M100" s="7" t="b">
        <v>0</v>
      </c>
      <c r="N100" s="7">
        <v>60</v>
      </c>
      <c r="O100" s="7" t="b">
        <v>1</v>
      </c>
      <c r="P100" s="14">
        <f t="shared" si="6"/>
        <v>1.0625</v>
      </c>
      <c r="Q100" s="9">
        <f t="shared" si="7"/>
        <v>56.666666666666664</v>
      </c>
      <c r="R100" s="7" t="s">
        <v>8267</v>
      </c>
      <c r="S100" s="7" t="s">
        <v>8269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17">
        <f t="shared" si="4"/>
        <v>41661.694432870368</v>
      </c>
      <c r="K101" s="7">
        <v>1387834799</v>
      </c>
      <c r="L101" s="17">
        <f t="shared" si="5"/>
        <v>41631.694432870368</v>
      </c>
      <c r="M101" s="7" t="b">
        <v>0</v>
      </c>
      <c r="N101" s="7">
        <v>39</v>
      </c>
      <c r="O101" s="7" t="b">
        <v>1</v>
      </c>
      <c r="P101" s="14">
        <f t="shared" si="6"/>
        <v>1.0601933333333333</v>
      </c>
      <c r="Q101" s="9">
        <f t="shared" si="7"/>
        <v>40.776666666666664</v>
      </c>
      <c r="R101" s="7" t="s">
        <v>8267</v>
      </c>
      <c r="S101" s="7" t="s">
        <v>8269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17">
        <f t="shared" si="4"/>
        <v>41217.586643518516</v>
      </c>
      <c r="K102" s="7">
        <v>1350324286</v>
      </c>
      <c r="L102" s="17">
        <f t="shared" si="5"/>
        <v>41197.544976851852</v>
      </c>
      <c r="M102" s="7" t="b">
        <v>0</v>
      </c>
      <c r="N102" s="7">
        <v>26</v>
      </c>
      <c r="O102" s="7" t="b">
        <v>1</v>
      </c>
      <c r="P102" s="14">
        <f t="shared" si="6"/>
        <v>1</v>
      </c>
      <c r="Q102" s="9">
        <f t="shared" si="7"/>
        <v>192.30769230769232</v>
      </c>
      <c r="R102" s="7" t="s">
        <v>8267</v>
      </c>
      <c r="S102" s="7" t="s">
        <v>8269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17">
        <f t="shared" si="4"/>
        <v>41298.568402777775</v>
      </c>
      <c r="K103" s="7">
        <v>1356979110</v>
      </c>
      <c r="L103" s="17">
        <f t="shared" si="5"/>
        <v>41274.568402777775</v>
      </c>
      <c r="M103" s="7" t="b">
        <v>0</v>
      </c>
      <c r="N103" s="7">
        <v>35</v>
      </c>
      <c r="O103" s="7" t="b">
        <v>1</v>
      </c>
      <c r="P103" s="14">
        <f t="shared" si="6"/>
        <v>1</v>
      </c>
      <c r="Q103" s="9">
        <f t="shared" si="7"/>
        <v>100</v>
      </c>
      <c r="R103" s="7" t="s">
        <v>8267</v>
      </c>
      <c r="S103" s="7" t="s">
        <v>8269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17">
        <f t="shared" si="4"/>
        <v>40534.922835648147</v>
      </c>
      <c r="K104" s="7">
        <v>1290481733</v>
      </c>
      <c r="L104" s="17">
        <f t="shared" si="5"/>
        <v>40504.922835648147</v>
      </c>
      <c r="M104" s="7" t="b">
        <v>0</v>
      </c>
      <c r="N104" s="7">
        <v>65</v>
      </c>
      <c r="O104" s="7" t="b">
        <v>1</v>
      </c>
      <c r="P104" s="14">
        <f t="shared" si="6"/>
        <v>1.2775000000000001</v>
      </c>
      <c r="Q104" s="9">
        <f t="shared" si="7"/>
        <v>117.92307692307692</v>
      </c>
      <c r="R104" s="7" t="s">
        <v>8267</v>
      </c>
      <c r="S104" s="7" t="s">
        <v>8269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17">
        <f t="shared" si="4"/>
        <v>41705.597569444442</v>
      </c>
      <c r="K105" s="7">
        <v>1392232830</v>
      </c>
      <c r="L105" s="17">
        <f t="shared" si="5"/>
        <v>41682.597569444442</v>
      </c>
      <c r="M105" s="7" t="b">
        <v>0</v>
      </c>
      <c r="N105" s="7">
        <v>49</v>
      </c>
      <c r="O105" s="7" t="b">
        <v>1</v>
      </c>
      <c r="P105" s="14">
        <f t="shared" si="6"/>
        <v>1.0515384615384615</v>
      </c>
      <c r="Q105" s="9">
        <f t="shared" si="7"/>
        <v>27.897959183673468</v>
      </c>
      <c r="R105" s="7" t="s">
        <v>8267</v>
      </c>
      <c r="S105" s="7" t="s">
        <v>8269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17">
        <f t="shared" si="4"/>
        <v>40635.833333333328</v>
      </c>
      <c r="K106" s="7">
        <v>1299775266</v>
      </c>
      <c r="L106" s="17">
        <f t="shared" si="5"/>
        <v>40612.486874999995</v>
      </c>
      <c r="M106" s="7" t="b">
        <v>0</v>
      </c>
      <c r="N106" s="7">
        <v>10</v>
      </c>
      <c r="O106" s="7" t="b">
        <v>1</v>
      </c>
      <c r="P106" s="14">
        <f t="shared" si="6"/>
        <v>1.2</v>
      </c>
      <c r="Q106" s="9">
        <f t="shared" si="7"/>
        <v>60</v>
      </c>
      <c r="R106" s="7" t="s">
        <v>8267</v>
      </c>
      <c r="S106" s="7" t="s">
        <v>8269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17">
        <f t="shared" si="4"/>
        <v>42503.791666666664</v>
      </c>
      <c r="K107" s="7">
        <v>1461605020</v>
      </c>
      <c r="L107" s="17">
        <f t="shared" si="5"/>
        <v>42485.516435185178</v>
      </c>
      <c r="M107" s="7" t="b">
        <v>0</v>
      </c>
      <c r="N107" s="7">
        <v>60</v>
      </c>
      <c r="O107" s="7" t="b">
        <v>1</v>
      </c>
      <c r="P107" s="14">
        <f t="shared" si="6"/>
        <v>1.074090909090909</v>
      </c>
      <c r="Q107" s="9">
        <f t="shared" si="7"/>
        <v>39.383333333333333</v>
      </c>
      <c r="R107" s="7" t="s">
        <v>8267</v>
      </c>
      <c r="S107" s="7" t="s">
        <v>8269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17">
        <f t="shared" si="4"/>
        <v>41001.568298611113</v>
      </c>
      <c r="K108" s="7">
        <v>1332182301</v>
      </c>
      <c r="L108" s="17">
        <f t="shared" si="5"/>
        <v>40987.568298611113</v>
      </c>
      <c r="M108" s="7" t="b">
        <v>0</v>
      </c>
      <c r="N108" s="7">
        <v>27</v>
      </c>
      <c r="O108" s="7" t="b">
        <v>1</v>
      </c>
      <c r="P108" s="14">
        <f t="shared" si="6"/>
        <v>1.0049999999999999</v>
      </c>
      <c r="Q108" s="9">
        <f t="shared" si="7"/>
        <v>186.11111111111111</v>
      </c>
      <c r="R108" s="7" t="s">
        <v>8267</v>
      </c>
      <c r="S108" s="7" t="s">
        <v>8269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17">
        <f t="shared" si="4"/>
        <v>40657.774155092593</v>
      </c>
      <c r="K109" s="7">
        <v>1301787287</v>
      </c>
      <c r="L109" s="17">
        <f t="shared" si="5"/>
        <v>40635.774155092593</v>
      </c>
      <c r="M109" s="7" t="b">
        <v>0</v>
      </c>
      <c r="N109" s="7">
        <v>69</v>
      </c>
      <c r="O109" s="7" t="b">
        <v>1</v>
      </c>
      <c r="P109" s="14">
        <f t="shared" si="6"/>
        <v>1.0246666666666666</v>
      </c>
      <c r="Q109" s="9">
        <f t="shared" si="7"/>
        <v>111.37681159420291</v>
      </c>
      <c r="R109" s="7" t="s">
        <v>8267</v>
      </c>
      <c r="S109" s="7" t="s">
        <v>8269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17">
        <f t="shared" si="4"/>
        <v>41425.404745370368</v>
      </c>
      <c r="K110" s="7">
        <v>1364827370</v>
      </c>
      <c r="L110" s="17">
        <f t="shared" si="5"/>
        <v>41365.404745370368</v>
      </c>
      <c r="M110" s="7" t="b">
        <v>0</v>
      </c>
      <c r="N110" s="7">
        <v>47</v>
      </c>
      <c r="O110" s="7" t="b">
        <v>1</v>
      </c>
      <c r="P110" s="14">
        <f t="shared" si="6"/>
        <v>2.4666666666666668</v>
      </c>
      <c r="Q110" s="9">
        <f t="shared" si="7"/>
        <v>78.723404255319153</v>
      </c>
      <c r="R110" s="7" t="s">
        <v>8267</v>
      </c>
      <c r="S110" s="7" t="s">
        <v>8269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17">
        <f t="shared" si="4"/>
        <v>40599.817476851851</v>
      </c>
      <c r="K111" s="7">
        <v>1296088630</v>
      </c>
      <c r="L111" s="17">
        <f t="shared" si="5"/>
        <v>40569.817476851851</v>
      </c>
      <c r="M111" s="7" t="b">
        <v>0</v>
      </c>
      <c r="N111" s="7">
        <v>47</v>
      </c>
      <c r="O111" s="7" t="b">
        <v>1</v>
      </c>
      <c r="P111" s="14">
        <f t="shared" si="6"/>
        <v>2.1949999999999998</v>
      </c>
      <c r="Q111" s="9">
        <f t="shared" si="7"/>
        <v>46.702127659574465</v>
      </c>
      <c r="R111" s="7" t="s">
        <v>8267</v>
      </c>
      <c r="S111" s="7" t="s">
        <v>8269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17">
        <f t="shared" si="4"/>
        <v>41592.040972222218</v>
      </c>
      <c r="K112" s="7">
        <v>1381445253</v>
      </c>
      <c r="L112" s="17">
        <f t="shared" si="5"/>
        <v>41557.741354166668</v>
      </c>
      <c r="M112" s="7" t="b">
        <v>0</v>
      </c>
      <c r="N112" s="7">
        <v>26</v>
      </c>
      <c r="O112" s="7" t="b">
        <v>1</v>
      </c>
      <c r="P112" s="14">
        <f t="shared" si="6"/>
        <v>1.3076923076923077</v>
      </c>
      <c r="Q112" s="9">
        <f t="shared" si="7"/>
        <v>65.384615384615387</v>
      </c>
      <c r="R112" s="7" t="s">
        <v>8267</v>
      </c>
      <c r="S112" s="7" t="s">
        <v>8269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17">
        <f t="shared" si="4"/>
        <v>42155.124849537031</v>
      </c>
      <c r="K113" s="7">
        <v>1430467187</v>
      </c>
      <c r="L113" s="17">
        <f t="shared" si="5"/>
        <v>42125.124849537031</v>
      </c>
      <c r="M113" s="7" t="b">
        <v>0</v>
      </c>
      <c r="N113" s="7">
        <v>53</v>
      </c>
      <c r="O113" s="7" t="b">
        <v>1</v>
      </c>
      <c r="P113" s="14">
        <f t="shared" si="6"/>
        <v>1.5457142857142858</v>
      </c>
      <c r="Q113" s="9">
        <f t="shared" si="7"/>
        <v>102.0754716981132</v>
      </c>
      <c r="R113" s="7" t="s">
        <v>8267</v>
      </c>
      <c r="S113" s="7" t="s">
        <v>8269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17">
        <f t="shared" si="4"/>
        <v>41741.875</v>
      </c>
      <c r="K114" s="7">
        <v>1395277318</v>
      </c>
      <c r="L114" s="17">
        <f t="shared" si="5"/>
        <v>41717.834699074068</v>
      </c>
      <c r="M114" s="7" t="b">
        <v>0</v>
      </c>
      <c r="N114" s="7">
        <v>81</v>
      </c>
      <c r="O114" s="7" t="b">
        <v>1</v>
      </c>
      <c r="P114" s="14">
        <f t="shared" si="6"/>
        <v>1.04</v>
      </c>
      <c r="Q114" s="9">
        <f t="shared" si="7"/>
        <v>64.197530864197532</v>
      </c>
      <c r="R114" s="7" t="s">
        <v>8267</v>
      </c>
      <c r="S114" s="7" t="s">
        <v>8269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17">
        <f t="shared" si="4"/>
        <v>40761.416666666664</v>
      </c>
      <c r="K115" s="7">
        <v>1311963128</v>
      </c>
      <c r="L115" s="17">
        <f t="shared" si="5"/>
        <v>40753.550092592588</v>
      </c>
      <c r="M115" s="7" t="b">
        <v>0</v>
      </c>
      <c r="N115" s="7">
        <v>78</v>
      </c>
      <c r="O115" s="7" t="b">
        <v>1</v>
      </c>
      <c r="P115" s="14">
        <f t="shared" si="6"/>
        <v>1.41</v>
      </c>
      <c r="Q115" s="9">
        <f t="shared" si="7"/>
        <v>90.384615384615387</v>
      </c>
      <c r="R115" s="7" t="s">
        <v>8267</v>
      </c>
      <c r="S115" s="7" t="s">
        <v>8269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17">
        <f t="shared" si="4"/>
        <v>40921.065833333334</v>
      </c>
      <c r="K116" s="7">
        <v>1321252488</v>
      </c>
      <c r="L116" s="17">
        <f t="shared" si="5"/>
        <v>40861.065833333334</v>
      </c>
      <c r="M116" s="7" t="b">
        <v>0</v>
      </c>
      <c r="N116" s="7">
        <v>35</v>
      </c>
      <c r="O116" s="7" t="b">
        <v>1</v>
      </c>
      <c r="P116" s="14">
        <f t="shared" si="6"/>
        <v>1.0333333333333334</v>
      </c>
      <c r="Q116" s="9">
        <f t="shared" si="7"/>
        <v>88.571428571428569</v>
      </c>
      <c r="R116" s="7" t="s">
        <v>8267</v>
      </c>
      <c r="S116" s="7" t="s">
        <v>8269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17">
        <f t="shared" si="4"/>
        <v>40943.530601851846</v>
      </c>
      <c r="K117" s="7">
        <v>1326217444</v>
      </c>
      <c r="L117" s="17">
        <f t="shared" si="5"/>
        <v>40918.530601851846</v>
      </c>
      <c r="M117" s="7" t="b">
        <v>0</v>
      </c>
      <c r="N117" s="7">
        <v>22</v>
      </c>
      <c r="O117" s="7" t="b">
        <v>1</v>
      </c>
      <c r="P117" s="14">
        <f t="shared" si="6"/>
        <v>1.4044444444444444</v>
      </c>
      <c r="Q117" s="9">
        <f t="shared" si="7"/>
        <v>28.727272727272727</v>
      </c>
      <c r="R117" s="7" t="s">
        <v>8267</v>
      </c>
      <c r="S117" s="7" t="s">
        <v>8269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17">
        <f t="shared" si="4"/>
        <v>40641.247164351851</v>
      </c>
      <c r="K118" s="7">
        <v>1298289355</v>
      </c>
      <c r="L118" s="17">
        <f t="shared" si="5"/>
        <v>40595.288831018515</v>
      </c>
      <c r="M118" s="7" t="b">
        <v>0</v>
      </c>
      <c r="N118" s="7">
        <v>57</v>
      </c>
      <c r="O118" s="7" t="b">
        <v>1</v>
      </c>
      <c r="P118" s="14">
        <f t="shared" si="6"/>
        <v>1.1365714285714286</v>
      </c>
      <c r="Q118" s="9">
        <f t="shared" si="7"/>
        <v>69.78947368421052</v>
      </c>
      <c r="R118" s="7" t="s">
        <v>8267</v>
      </c>
      <c r="S118" s="7" t="s">
        <v>8269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17">
        <f t="shared" si="4"/>
        <v>40338.583333333328</v>
      </c>
      <c r="K119" s="7">
        <v>1268337744</v>
      </c>
      <c r="L119" s="17">
        <f t="shared" si="5"/>
        <v>40248.626666666663</v>
      </c>
      <c r="M119" s="7" t="b">
        <v>0</v>
      </c>
      <c r="N119" s="7">
        <v>27</v>
      </c>
      <c r="O119" s="7" t="b">
        <v>1</v>
      </c>
      <c r="P119" s="14">
        <f t="shared" si="6"/>
        <v>1.0049377777777779</v>
      </c>
      <c r="Q119" s="9">
        <f t="shared" si="7"/>
        <v>167.48962962962963</v>
      </c>
      <c r="R119" s="7" t="s">
        <v>8267</v>
      </c>
      <c r="S119" s="7" t="s">
        <v>8269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17">
        <f t="shared" si="4"/>
        <v>40752.845324074071</v>
      </c>
      <c r="K120" s="7">
        <v>1309310236</v>
      </c>
      <c r="L120" s="17">
        <f t="shared" si="5"/>
        <v>40722.845324074071</v>
      </c>
      <c r="M120" s="7" t="b">
        <v>0</v>
      </c>
      <c r="N120" s="7">
        <v>39</v>
      </c>
      <c r="O120" s="7" t="b">
        <v>1</v>
      </c>
      <c r="P120" s="14">
        <f t="shared" si="6"/>
        <v>1.1303159999999999</v>
      </c>
      <c r="Q120" s="9">
        <f t="shared" si="7"/>
        <v>144.91230769230768</v>
      </c>
      <c r="R120" s="7" t="s">
        <v>8267</v>
      </c>
      <c r="S120" s="7" t="s">
        <v>8269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17">
        <f t="shared" si="4"/>
        <v>40768.75</v>
      </c>
      <c r="K121" s="7">
        <v>1310693986</v>
      </c>
      <c r="L121" s="17">
        <f t="shared" si="5"/>
        <v>40738.860949074071</v>
      </c>
      <c r="M121" s="7" t="b">
        <v>0</v>
      </c>
      <c r="N121" s="7">
        <v>37</v>
      </c>
      <c r="O121" s="7" t="b">
        <v>1</v>
      </c>
      <c r="P121" s="14">
        <f t="shared" si="6"/>
        <v>1.0455692307692308</v>
      </c>
      <c r="Q121" s="9">
        <f t="shared" si="7"/>
        <v>91.840540540540545</v>
      </c>
      <c r="R121" s="7" t="s">
        <v>8267</v>
      </c>
      <c r="S121" s="7" t="s">
        <v>8269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17">
        <f t="shared" si="4"/>
        <v>42645.841516203705</v>
      </c>
      <c r="K122" s="7">
        <v>1472865107</v>
      </c>
      <c r="L122" s="17">
        <f t="shared" si="5"/>
        <v>42615.841516203705</v>
      </c>
      <c r="M122" s="7" t="b">
        <v>0</v>
      </c>
      <c r="N122" s="7">
        <v>1</v>
      </c>
      <c r="O122" s="7" t="b">
        <v>0</v>
      </c>
      <c r="P122" s="14">
        <f t="shared" si="6"/>
        <v>1.4285714285714287E-4</v>
      </c>
      <c r="Q122" s="9">
        <f t="shared" si="7"/>
        <v>10</v>
      </c>
      <c r="R122" s="7" t="s">
        <v>8267</v>
      </c>
      <c r="S122" s="7" t="s">
        <v>8270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17">
        <f t="shared" si="4"/>
        <v>42112.219444444439</v>
      </c>
      <c r="K123" s="7">
        <v>1427993710</v>
      </c>
      <c r="L123" s="17">
        <f t="shared" si="5"/>
        <v>42096.496643518512</v>
      </c>
      <c r="M123" s="7" t="b">
        <v>0</v>
      </c>
      <c r="N123" s="7">
        <v>1</v>
      </c>
      <c r="O123" s="7" t="b">
        <v>0</v>
      </c>
      <c r="P123" s="14">
        <f t="shared" si="6"/>
        <v>3.3333333333333332E-4</v>
      </c>
      <c r="Q123" s="9">
        <f t="shared" si="7"/>
        <v>1</v>
      </c>
      <c r="R123" s="7" t="s">
        <v>8267</v>
      </c>
      <c r="S123" s="7" t="s">
        <v>8270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17">
        <f t="shared" si="4"/>
        <v>42653.223460648143</v>
      </c>
      <c r="K124" s="7">
        <v>1470910907</v>
      </c>
      <c r="L124" s="17">
        <f t="shared" si="5"/>
        <v>42593.223460648143</v>
      </c>
      <c r="M124" s="7" t="b">
        <v>0</v>
      </c>
      <c r="N124" s="7">
        <v>0</v>
      </c>
      <c r="O124" s="7" t="b">
        <v>0</v>
      </c>
      <c r="P124" s="14">
        <f t="shared" si="6"/>
        <v>0</v>
      </c>
      <c r="Q124" s="9">
        <f t="shared" si="7"/>
        <v>0</v>
      </c>
      <c r="R124" s="7" t="s">
        <v>8267</v>
      </c>
      <c r="S124" s="7" t="s">
        <v>8270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17">
        <f t="shared" si="4"/>
        <v>41940.708333333328</v>
      </c>
      <c r="K125" s="7">
        <v>1411411564</v>
      </c>
      <c r="L125" s="17">
        <f t="shared" si="5"/>
        <v>41904.573657407404</v>
      </c>
      <c r="M125" s="7" t="b">
        <v>0</v>
      </c>
      <c r="N125" s="7">
        <v>6</v>
      </c>
      <c r="O125" s="7" t="b">
        <v>0</v>
      </c>
      <c r="P125" s="14">
        <f t="shared" si="6"/>
        <v>2.7454545454545453E-3</v>
      </c>
      <c r="Q125" s="9">
        <f t="shared" si="7"/>
        <v>25.166666666666668</v>
      </c>
      <c r="R125" s="7" t="s">
        <v>8267</v>
      </c>
      <c r="S125" s="7" t="s">
        <v>8270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17">
        <f t="shared" si="4"/>
        <v>42139.720393518517</v>
      </c>
      <c r="K126" s="7">
        <v>1429568242</v>
      </c>
      <c r="L126" s="17">
        <f t="shared" si="5"/>
        <v>42114.720393518517</v>
      </c>
      <c r="M126" s="7" t="b">
        <v>0</v>
      </c>
      <c r="N126" s="7">
        <v>0</v>
      </c>
      <c r="O126" s="7" t="b">
        <v>0</v>
      </c>
      <c r="P126" s="14">
        <f t="shared" si="6"/>
        <v>0</v>
      </c>
      <c r="Q126" s="9">
        <f t="shared" si="7"/>
        <v>0</v>
      </c>
      <c r="R126" s="7" t="s">
        <v>8267</v>
      </c>
      <c r="S126" s="7" t="s">
        <v>8270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17">
        <f t="shared" si="4"/>
        <v>42769.78564814815</v>
      </c>
      <c r="K127" s="7">
        <v>1480981880</v>
      </c>
      <c r="L127" s="17">
        <f t="shared" si="5"/>
        <v>42709.78564814815</v>
      </c>
      <c r="M127" s="7" t="b">
        <v>0</v>
      </c>
      <c r="N127" s="7">
        <v>6</v>
      </c>
      <c r="O127" s="7" t="b">
        <v>0</v>
      </c>
      <c r="P127" s="14">
        <f t="shared" si="6"/>
        <v>0.14000000000000001</v>
      </c>
      <c r="Q127" s="9">
        <f t="shared" si="7"/>
        <v>11.666666666666666</v>
      </c>
      <c r="R127" s="7" t="s">
        <v>8267</v>
      </c>
      <c r="S127" s="7" t="s">
        <v>8270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17">
        <f t="shared" si="4"/>
        <v>42165.874999999993</v>
      </c>
      <c r="K128" s="7">
        <v>1431353337</v>
      </c>
      <c r="L128" s="17">
        <f t="shared" si="5"/>
        <v>42135.381215277775</v>
      </c>
      <c r="M128" s="7" t="b">
        <v>0</v>
      </c>
      <c r="N128" s="7">
        <v>13</v>
      </c>
      <c r="O128" s="7" t="b">
        <v>0</v>
      </c>
      <c r="P128" s="14">
        <f t="shared" si="6"/>
        <v>5.5480000000000002E-2</v>
      </c>
      <c r="Q128" s="9">
        <f t="shared" si="7"/>
        <v>106.69230769230769</v>
      </c>
      <c r="R128" s="7" t="s">
        <v>8267</v>
      </c>
      <c r="S128" s="7" t="s">
        <v>8270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17">
        <f t="shared" si="4"/>
        <v>42097.37431712963</v>
      </c>
      <c r="K129" s="7">
        <v>1425481141</v>
      </c>
      <c r="L129" s="17">
        <f t="shared" si="5"/>
        <v>42067.415983796294</v>
      </c>
      <c r="M129" s="7" t="b">
        <v>0</v>
      </c>
      <c r="N129" s="7">
        <v>4</v>
      </c>
      <c r="O129" s="7" t="b">
        <v>0</v>
      </c>
      <c r="P129" s="14">
        <f t="shared" si="6"/>
        <v>2.375E-2</v>
      </c>
      <c r="Q129" s="9">
        <f t="shared" si="7"/>
        <v>47.5</v>
      </c>
      <c r="R129" s="7" t="s">
        <v>8267</v>
      </c>
      <c r="S129" s="7" t="s">
        <v>8270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17">
        <f t="shared" si="4"/>
        <v>42663.019594907404</v>
      </c>
      <c r="K130" s="7">
        <v>1473917293</v>
      </c>
      <c r="L130" s="17">
        <f t="shared" si="5"/>
        <v>42628.019594907404</v>
      </c>
      <c r="M130" s="7" t="b">
        <v>0</v>
      </c>
      <c r="N130" s="7">
        <v>6</v>
      </c>
      <c r="O130" s="7" t="b">
        <v>0</v>
      </c>
      <c r="P130" s="14">
        <f t="shared" si="6"/>
        <v>1.8669999999999999E-2</v>
      </c>
      <c r="Q130" s="9">
        <f t="shared" si="7"/>
        <v>311.16666666666669</v>
      </c>
      <c r="R130" s="7" t="s">
        <v>8267</v>
      </c>
      <c r="S130" s="7" t="s">
        <v>8270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17">
        <f t="shared" ref="J131:J194" si="8">(((I131/60)/60)/24)+DATE(1970,1,1)+(-5/24)</f>
        <v>41942.728969907403</v>
      </c>
      <c r="K131" s="7">
        <v>1409524183</v>
      </c>
      <c r="L131" s="17">
        <f t="shared" ref="L131:L194" si="9">(((K131/60)/60)/24)+DATE(1970,1,1)+(-5/24)</f>
        <v>41882.728969907403</v>
      </c>
      <c r="M131" s="7" t="b">
        <v>0</v>
      </c>
      <c r="N131" s="7">
        <v>0</v>
      </c>
      <c r="O131" s="7" t="b">
        <v>0</v>
      </c>
      <c r="P131" s="14">
        <f t="shared" ref="P131:P194" si="10">IFERROR(E131/D131,0)</f>
        <v>0</v>
      </c>
      <c r="Q131" s="9">
        <f t="shared" ref="Q131:Q194" si="11">IFERROR(E131/N131,0)</f>
        <v>0</v>
      </c>
      <c r="R131" s="7" t="s">
        <v>8267</v>
      </c>
      <c r="S131" s="7" t="s">
        <v>8270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17">
        <f t="shared" si="8"/>
        <v>41806.636111111111</v>
      </c>
      <c r="K132" s="7">
        <v>1400536692</v>
      </c>
      <c r="L132" s="17">
        <f t="shared" si="9"/>
        <v>41778.707083333327</v>
      </c>
      <c r="M132" s="7" t="b">
        <v>0</v>
      </c>
      <c r="N132" s="7">
        <v>0</v>
      </c>
      <c r="O132" s="7" t="b">
        <v>0</v>
      </c>
      <c r="P132" s="14">
        <f t="shared" si="10"/>
        <v>0</v>
      </c>
      <c r="Q132" s="9">
        <f t="shared" si="11"/>
        <v>0</v>
      </c>
      <c r="R132" s="7" t="s">
        <v>8267</v>
      </c>
      <c r="S132" s="7" t="s">
        <v>8270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17">
        <f t="shared" si="8"/>
        <v>42556.791666666664</v>
      </c>
      <c r="K133" s="7">
        <v>1466453161</v>
      </c>
      <c r="L133" s="17">
        <f t="shared" si="9"/>
        <v>42541.629178240742</v>
      </c>
      <c r="M133" s="7" t="b">
        <v>0</v>
      </c>
      <c r="N133" s="7">
        <v>0</v>
      </c>
      <c r="O133" s="7" t="b">
        <v>0</v>
      </c>
      <c r="P133" s="14">
        <f t="shared" si="10"/>
        <v>0</v>
      </c>
      <c r="Q133" s="9">
        <f t="shared" si="11"/>
        <v>0</v>
      </c>
      <c r="R133" s="7" t="s">
        <v>8267</v>
      </c>
      <c r="S133" s="7" t="s">
        <v>8270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17">
        <f t="shared" si="8"/>
        <v>41950.645914351851</v>
      </c>
      <c r="K134" s="7">
        <v>1411500607</v>
      </c>
      <c r="L134" s="17">
        <f t="shared" si="9"/>
        <v>41905.60424768518</v>
      </c>
      <c r="M134" s="7" t="b">
        <v>0</v>
      </c>
      <c r="N134" s="7">
        <v>81</v>
      </c>
      <c r="O134" s="7" t="b">
        <v>0</v>
      </c>
      <c r="P134" s="14">
        <f t="shared" si="10"/>
        <v>9.5687499999999995E-2</v>
      </c>
      <c r="Q134" s="9">
        <f t="shared" si="11"/>
        <v>94.506172839506178</v>
      </c>
      <c r="R134" s="7" t="s">
        <v>8267</v>
      </c>
      <c r="S134" s="7" t="s">
        <v>8270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17">
        <f t="shared" si="8"/>
        <v>42521.521527777775</v>
      </c>
      <c r="K135" s="7">
        <v>1462130584</v>
      </c>
      <c r="L135" s="17">
        <f t="shared" si="9"/>
        <v>42491.599351851844</v>
      </c>
      <c r="M135" s="7" t="b">
        <v>0</v>
      </c>
      <c r="N135" s="7">
        <v>0</v>
      </c>
      <c r="O135" s="7" t="b">
        <v>0</v>
      </c>
      <c r="P135" s="14">
        <f t="shared" si="10"/>
        <v>0</v>
      </c>
      <c r="Q135" s="9">
        <f t="shared" si="11"/>
        <v>0</v>
      </c>
      <c r="R135" s="7" t="s">
        <v>8267</v>
      </c>
      <c r="S135" s="7" t="s">
        <v>8270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17">
        <f t="shared" si="8"/>
        <v>42251.499999999993</v>
      </c>
      <c r="K136" s="7">
        <v>1438811418</v>
      </c>
      <c r="L136" s="17">
        <f t="shared" si="9"/>
        <v>42221.701597222222</v>
      </c>
      <c r="M136" s="7" t="b">
        <v>0</v>
      </c>
      <c r="N136" s="7">
        <v>0</v>
      </c>
      <c r="O136" s="7" t="b">
        <v>0</v>
      </c>
      <c r="P136" s="14">
        <f t="shared" si="10"/>
        <v>0</v>
      </c>
      <c r="Q136" s="9">
        <f t="shared" si="11"/>
        <v>0</v>
      </c>
      <c r="R136" s="7" t="s">
        <v>8267</v>
      </c>
      <c r="S136" s="7" t="s">
        <v>8270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17">
        <f t="shared" si="8"/>
        <v>41821.583333333328</v>
      </c>
      <c r="K137" s="7">
        <v>1401354597</v>
      </c>
      <c r="L137" s="17">
        <f t="shared" si="9"/>
        <v>41788.173576388886</v>
      </c>
      <c r="M137" s="7" t="b">
        <v>0</v>
      </c>
      <c r="N137" s="7">
        <v>5</v>
      </c>
      <c r="O137" s="7" t="b">
        <v>0</v>
      </c>
      <c r="P137" s="14">
        <f t="shared" si="10"/>
        <v>0.13433333333333333</v>
      </c>
      <c r="Q137" s="9">
        <f t="shared" si="11"/>
        <v>80.599999999999994</v>
      </c>
      <c r="R137" s="7" t="s">
        <v>8267</v>
      </c>
      <c r="S137" s="7" t="s">
        <v>8270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17">
        <f t="shared" si="8"/>
        <v>42140.219444444439</v>
      </c>
      <c r="K138" s="7">
        <v>1427968234</v>
      </c>
      <c r="L138" s="17">
        <f t="shared" si="9"/>
        <v>42096.201782407406</v>
      </c>
      <c r="M138" s="7" t="b">
        <v>0</v>
      </c>
      <c r="N138" s="7">
        <v>0</v>
      </c>
      <c r="O138" s="7" t="b">
        <v>0</v>
      </c>
      <c r="P138" s="14">
        <f t="shared" si="10"/>
        <v>0</v>
      </c>
      <c r="Q138" s="9">
        <f t="shared" si="11"/>
        <v>0</v>
      </c>
      <c r="R138" s="7" t="s">
        <v>8267</v>
      </c>
      <c r="S138" s="7" t="s">
        <v>8270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17">
        <f t="shared" si="8"/>
        <v>42289.365659722222</v>
      </c>
      <c r="K139" s="7">
        <v>1440337593</v>
      </c>
      <c r="L139" s="17">
        <f t="shared" si="9"/>
        <v>42239.365659722222</v>
      </c>
      <c r="M139" s="7" t="b">
        <v>0</v>
      </c>
      <c r="N139" s="7">
        <v>0</v>
      </c>
      <c r="O139" s="7" t="b">
        <v>0</v>
      </c>
      <c r="P139" s="14">
        <f t="shared" si="10"/>
        <v>0</v>
      </c>
      <c r="Q139" s="9">
        <f t="shared" si="11"/>
        <v>0</v>
      </c>
      <c r="R139" s="7" t="s">
        <v>8267</v>
      </c>
      <c r="S139" s="7" t="s">
        <v>8270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17">
        <f t="shared" si="8"/>
        <v>42216.999305555553</v>
      </c>
      <c r="K140" s="7">
        <v>1435731041</v>
      </c>
      <c r="L140" s="17">
        <f t="shared" si="9"/>
        <v>42186.049085648141</v>
      </c>
      <c r="M140" s="7" t="b">
        <v>0</v>
      </c>
      <c r="N140" s="7">
        <v>58</v>
      </c>
      <c r="O140" s="7" t="b">
        <v>0</v>
      </c>
      <c r="P140" s="14">
        <f t="shared" si="10"/>
        <v>3.1413333333333335E-2</v>
      </c>
      <c r="Q140" s="9">
        <f t="shared" si="11"/>
        <v>81.241379310344826</v>
      </c>
      <c r="R140" s="7" t="s">
        <v>8267</v>
      </c>
      <c r="S140" s="7" t="s">
        <v>8270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17">
        <f t="shared" si="8"/>
        <v>42197.712638888886</v>
      </c>
      <c r="K141" s="7">
        <v>1435874772</v>
      </c>
      <c r="L141" s="17">
        <f t="shared" si="9"/>
        <v>42187.712638888886</v>
      </c>
      <c r="M141" s="7" t="b">
        <v>0</v>
      </c>
      <c r="N141" s="7">
        <v>1</v>
      </c>
      <c r="O141" s="7" t="b">
        <v>0</v>
      </c>
      <c r="P141" s="14">
        <f t="shared" si="10"/>
        <v>1</v>
      </c>
      <c r="Q141" s="9">
        <f t="shared" si="11"/>
        <v>500</v>
      </c>
      <c r="R141" s="7" t="s">
        <v>8267</v>
      </c>
      <c r="S141" s="7" t="s">
        <v>8270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17">
        <f t="shared" si="8"/>
        <v>42082.948287037034</v>
      </c>
      <c r="K142" s="7">
        <v>1424234732</v>
      </c>
      <c r="L142" s="17">
        <f t="shared" si="9"/>
        <v>42052.989953703705</v>
      </c>
      <c r="M142" s="7" t="b">
        <v>0</v>
      </c>
      <c r="N142" s="7">
        <v>0</v>
      </c>
      <c r="O142" s="7" t="b">
        <v>0</v>
      </c>
      <c r="P142" s="14">
        <f t="shared" si="10"/>
        <v>0</v>
      </c>
      <c r="Q142" s="9">
        <f t="shared" si="11"/>
        <v>0</v>
      </c>
      <c r="R142" s="7" t="s">
        <v>8267</v>
      </c>
      <c r="S142" s="7" t="s">
        <v>8270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17">
        <f t="shared" si="8"/>
        <v>42154.944710648146</v>
      </c>
      <c r="K143" s="7">
        <v>1429155623</v>
      </c>
      <c r="L143" s="17">
        <f t="shared" si="9"/>
        <v>42109.944710648146</v>
      </c>
      <c r="M143" s="7" t="b">
        <v>0</v>
      </c>
      <c r="N143" s="7">
        <v>28</v>
      </c>
      <c r="O143" s="7" t="b">
        <v>0</v>
      </c>
      <c r="P143" s="14">
        <f t="shared" si="10"/>
        <v>0.10775</v>
      </c>
      <c r="Q143" s="9">
        <f t="shared" si="11"/>
        <v>46.178571428571431</v>
      </c>
      <c r="R143" s="7" t="s">
        <v>8267</v>
      </c>
      <c r="S143" s="7" t="s">
        <v>8270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17">
        <f t="shared" si="8"/>
        <v>41959.726597222216</v>
      </c>
      <c r="K144" s="7">
        <v>1414358778</v>
      </c>
      <c r="L144" s="17">
        <f t="shared" si="9"/>
        <v>41938.684930555552</v>
      </c>
      <c r="M144" s="7" t="b">
        <v>0</v>
      </c>
      <c r="N144" s="7">
        <v>1</v>
      </c>
      <c r="O144" s="7" t="b">
        <v>0</v>
      </c>
      <c r="P144" s="14">
        <f t="shared" si="10"/>
        <v>3.3333333333333335E-3</v>
      </c>
      <c r="Q144" s="9">
        <f t="shared" si="11"/>
        <v>10</v>
      </c>
      <c r="R144" s="7" t="s">
        <v>8267</v>
      </c>
      <c r="S144" s="7" t="s">
        <v>8270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17">
        <f t="shared" si="8"/>
        <v>42616.038194444445</v>
      </c>
      <c r="K145" s="7">
        <v>1467941542</v>
      </c>
      <c r="L145" s="17">
        <f t="shared" si="9"/>
        <v>42558.855810185189</v>
      </c>
      <c r="M145" s="7" t="b">
        <v>0</v>
      </c>
      <c r="N145" s="7">
        <v>0</v>
      </c>
      <c r="O145" s="7" t="b">
        <v>0</v>
      </c>
      <c r="P145" s="14">
        <f t="shared" si="10"/>
        <v>0</v>
      </c>
      <c r="Q145" s="9">
        <f t="shared" si="11"/>
        <v>0</v>
      </c>
      <c r="R145" s="7" t="s">
        <v>8267</v>
      </c>
      <c r="S145" s="7" t="s">
        <v>8270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17">
        <f t="shared" si="8"/>
        <v>42107.512407407405</v>
      </c>
      <c r="K146" s="7">
        <v>1423765072</v>
      </c>
      <c r="L146" s="17">
        <f t="shared" si="9"/>
        <v>42047.554074074076</v>
      </c>
      <c r="M146" s="7" t="b">
        <v>0</v>
      </c>
      <c r="N146" s="7">
        <v>37</v>
      </c>
      <c r="O146" s="7" t="b">
        <v>0</v>
      </c>
      <c r="P146" s="14">
        <f t="shared" si="10"/>
        <v>0.27600000000000002</v>
      </c>
      <c r="Q146" s="9">
        <f t="shared" si="11"/>
        <v>55.945945945945944</v>
      </c>
      <c r="R146" s="7" t="s">
        <v>8267</v>
      </c>
      <c r="S146" s="7" t="s">
        <v>8270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17">
        <f t="shared" si="8"/>
        <v>42227.333935185183</v>
      </c>
      <c r="K147" s="7">
        <v>1436965252</v>
      </c>
      <c r="L147" s="17">
        <f t="shared" si="9"/>
        <v>42200.333935185183</v>
      </c>
      <c r="M147" s="7" t="b">
        <v>0</v>
      </c>
      <c r="N147" s="7">
        <v>9</v>
      </c>
      <c r="O147" s="7" t="b">
        <v>0</v>
      </c>
      <c r="P147" s="14">
        <f t="shared" si="10"/>
        <v>7.5111111111111115E-2</v>
      </c>
      <c r="Q147" s="9">
        <f t="shared" si="11"/>
        <v>37.555555555555557</v>
      </c>
      <c r="R147" s="7" t="s">
        <v>8267</v>
      </c>
      <c r="S147" s="7" t="s">
        <v>8270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17">
        <f t="shared" si="8"/>
        <v>42752.807847222219</v>
      </c>
      <c r="K148" s="7">
        <v>1479514998</v>
      </c>
      <c r="L148" s="17">
        <f t="shared" si="9"/>
        <v>42692.807847222219</v>
      </c>
      <c r="M148" s="7" t="b">
        <v>0</v>
      </c>
      <c r="N148" s="7">
        <v>3</v>
      </c>
      <c r="O148" s="7" t="b">
        <v>0</v>
      </c>
      <c r="P148" s="14">
        <f t="shared" si="10"/>
        <v>5.7499999999999999E-3</v>
      </c>
      <c r="Q148" s="9">
        <f t="shared" si="11"/>
        <v>38.333333333333336</v>
      </c>
      <c r="R148" s="7" t="s">
        <v>8267</v>
      </c>
      <c r="S148" s="7" t="s">
        <v>8270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17">
        <f t="shared" si="8"/>
        <v>42012.554166666661</v>
      </c>
      <c r="K149" s="7">
        <v>1417026340</v>
      </c>
      <c r="L149" s="17">
        <f t="shared" si="9"/>
        <v>41969.559490740743</v>
      </c>
      <c r="M149" s="7" t="b">
        <v>0</v>
      </c>
      <c r="N149" s="7">
        <v>0</v>
      </c>
      <c r="O149" s="7" t="b">
        <v>0</v>
      </c>
      <c r="P149" s="14">
        <f t="shared" si="10"/>
        <v>0</v>
      </c>
      <c r="Q149" s="9">
        <f t="shared" si="11"/>
        <v>0</v>
      </c>
      <c r="R149" s="7" t="s">
        <v>8267</v>
      </c>
      <c r="S149" s="7" t="s">
        <v>8270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17">
        <f t="shared" si="8"/>
        <v>42427.073333333326</v>
      </c>
      <c r="K150" s="7">
        <v>1453963536</v>
      </c>
      <c r="L150" s="17">
        <f t="shared" si="9"/>
        <v>42397.073333333326</v>
      </c>
      <c r="M150" s="7" t="b">
        <v>0</v>
      </c>
      <c r="N150" s="7">
        <v>2</v>
      </c>
      <c r="O150" s="7" t="b">
        <v>0</v>
      </c>
      <c r="P150" s="14">
        <f t="shared" si="10"/>
        <v>8.0000000000000004E-4</v>
      </c>
      <c r="Q150" s="9">
        <f t="shared" si="11"/>
        <v>20</v>
      </c>
      <c r="R150" s="7" t="s">
        <v>8267</v>
      </c>
      <c r="S150" s="7" t="s">
        <v>8270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17">
        <f t="shared" si="8"/>
        <v>41998.124999999993</v>
      </c>
      <c r="K151" s="7">
        <v>1416888470</v>
      </c>
      <c r="L151" s="17">
        <f t="shared" si="9"/>
        <v>41967.963773148142</v>
      </c>
      <c r="M151" s="7" t="b">
        <v>0</v>
      </c>
      <c r="N151" s="7">
        <v>6</v>
      </c>
      <c r="O151" s="7" t="b">
        <v>0</v>
      </c>
      <c r="P151" s="14">
        <f t="shared" si="10"/>
        <v>9.1999999999999998E-3</v>
      </c>
      <c r="Q151" s="9">
        <f t="shared" si="11"/>
        <v>15.333333333333334</v>
      </c>
      <c r="R151" s="7" t="s">
        <v>8267</v>
      </c>
      <c r="S151" s="7" t="s">
        <v>8270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17">
        <f t="shared" si="8"/>
        <v>42149.95349537037</v>
      </c>
      <c r="K152" s="7">
        <v>1427428382</v>
      </c>
      <c r="L152" s="17">
        <f t="shared" si="9"/>
        <v>42089.95349537037</v>
      </c>
      <c r="M152" s="7" t="b">
        <v>0</v>
      </c>
      <c r="N152" s="7">
        <v>67</v>
      </c>
      <c r="O152" s="7" t="b">
        <v>0</v>
      </c>
      <c r="P152" s="14">
        <f t="shared" si="10"/>
        <v>0.23163076923076922</v>
      </c>
      <c r="Q152" s="9">
        <f t="shared" si="11"/>
        <v>449.43283582089555</v>
      </c>
      <c r="R152" s="7" t="s">
        <v>8267</v>
      </c>
      <c r="S152" s="7" t="s">
        <v>8270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17">
        <f t="shared" si="8"/>
        <v>42173.342488425922</v>
      </c>
      <c r="K153" s="7">
        <v>1429449191</v>
      </c>
      <c r="L153" s="17">
        <f t="shared" si="9"/>
        <v>42113.342488425922</v>
      </c>
      <c r="M153" s="7" t="b">
        <v>0</v>
      </c>
      <c r="N153" s="7">
        <v>5</v>
      </c>
      <c r="O153" s="7" t="b">
        <v>0</v>
      </c>
      <c r="P153" s="14">
        <f t="shared" si="10"/>
        <v>5.5999999999999995E-4</v>
      </c>
      <c r="Q153" s="9">
        <f t="shared" si="11"/>
        <v>28</v>
      </c>
      <c r="R153" s="7" t="s">
        <v>8267</v>
      </c>
      <c r="S153" s="7" t="s">
        <v>8270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17">
        <f t="shared" si="8"/>
        <v>41904.869212962964</v>
      </c>
      <c r="K154" s="7">
        <v>1408845100</v>
      </c>
      <c r="L154" s="17">
        <f t="shared" si="9"/>
        <v>41874.869212962964</v>
      </c>
      <c r="M154" s="7" t="b">
        <v>0</v>
      </c>
      <c r="N154" s="7">
        <v>2</v>
      </c>
      <c r="O154" s="7" t="b">
        <v>0</v>
      </c>
      <c r="P154" s="14">
        <f t="shared" si="10"/>
        <v>7.8947368421052633E-5</v>
      </c>
      <c r="Q154" s="9">
        <f t="shared" si="11"/>
        <v>15</v>
      </c>
      <c r="R154" s="7" t="s">
        <v>8267</v>
      </c>
      <c r="S154" s="7" t="s">
        <v>8270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17">
        <f t="shared" si="8"/>
        <v>41975.419490740744</v>
      </c>
      <c r="K155" s="7">
        <v>1413900244</v>
      </c>
      <c r="L155" s="17">
        <f t="shared" si="9"/>
        <v>41933.377824074072</v>
      </c>
      <c r="M155" s="7" t="b">
        <v>0</v>
      </c>
      <c r="N155" s="7">
        <v>10</v>
      </c>
      <c r="O155" s="7" t="b">
        <v>0</v>
      </c>
      <c r="P155" s="14">
        <f t="shared" si="10"/>
        <v>7.1799999999999998E-3</v>
      </c>
      <c r="Q155" s="9">
        <f t="shared" si="11"/>
        <v>35.9</v>
      </c>
      <c r="R155" s="7" t="s">
        <v>8267</v>
      </c>
      <c r="S155" s="7" t="s">
        <v>8270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17">
        <f t="shared" si="8"/>
        <v>42158.339062499996</v>
      </c>
      <c r="K156" s="7">
        <v>1429621695</v>
      </c>
      <c r="L156" s="17">
        <f t="shared" si="9"/>
        <v>42115.339062499996</v>
      </c>
      <c r="M156" s="7" t="b">
        <v>0</v>
      </c>
      <c r="N156" s="7">
        <v>3</v>
      </c>
      <c r="O156" s="7" t="b">
        <v>0</v>
      </c>
      <c r="P156" s="14">
        <f t="shared" si="10"/>
        <v>2.6666666666666668E-2</v>
      </c>
      <c r="Q156" s="9">
        <f t="shared" si="11"/>
        <v>13.333333333333334</v>
      </c>
      <c r="R156" s="7" t="s">
        <v>8267</v>
      </c>
      <c r="S156" s="7" t="s">
        <v>8270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17">
        <f t="shared" si="8"/>
        <v>42208.351099537038</v>
      </c>
      <c r="K157" s="7">
        <v>1434201935</v>
      </c>
      <c r="L157" s="17">
        <f t="shared" si="9"/>
        <v>42168.351099537038</v>
      </c>
      <c r="M157" s="7" t="b">
        <v>0</v>
      </c>
      <c r="N157" s="7">
        <v>4</v>
      </c>
      <c r="O157" s="7" t="b">
        <v>0</v>
      </c>
      <c r="P157" s="14">
        <f t="shared" si="10"/>
        <v>6.0000000000000002E-5</v>
      </c>
      <c r="Q157" s="9">
        <f t="shared" si="11"/>
        <v>20.25</v>
      </c>
      <c r="R157" s="7" t="s">
        <v>8267</v>
      </c>
      <c r="S157" s="7" t="s">
        <v>8270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17">
        <f t="shared" si="8"/>
        <v>41853.916620370372</v>
      </c>
      <c r="K158" s="7">
        <v>1401850796</v>
      </c>
      <c r="L158" s="17">
        <f t="shared" si="9"/>
        <v>41793.916620370372</v>
      </c>
      <c r="M158" s="7" t="b">
        <v>0</v>
      </c>
      <c r="N158" s="7">
        <v>15</v>
      </c>
      <c r="O158" s="7" t="b">
        <v>0</v>
      </c>
      <c r="P158" s="14">
        <f t="shared" si="10"/>
        <v>5.0999999999999997E-2</v>
      </c>
      <c r="Q158" s="9">
        <f t="shared" si="11"/>
        <v>119</v>
      </c>
      <c r="R158" s="7" t="s">
        <v>8267</v>
      </c>
      <c r="S158" s="7" t="s">
        <v>8270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17">
        <f t="shared" si="8"/>
        <v>42426.703379629624</v>
      </c>
      <c r="K159" s="7">
        <v>1453931572</v>
      </c>
      <c r="L159" s="17">
        <f t="shared" si="9"/>
        <v>42396.703379629624</v>
      </c>
      <c r="M159" s="7" t="b">
        <v>0</v>
      </c>
      <c r="N159" s="7">
        <v>2</v>
      </c>
      <c r="O159" s="7" t="b">
        <v>0</v>
      </c>
      <c r="P159" s="14">
        <f t="shared" si="10"/>
        <v>2.671118530884808E-3</v>
      </c>
      <c r="Q159" s="9">
        <f t="shared" si="11"/>
        <v>4</v>
      </c>
      <c r="R159" s="7" t="s">
        <v>8267</v>
      </c>
      <c r="S159" s="7" t="s">
        <v>8270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17">
        <f t="shared" si="8"/>
        <v>41933.868379629625</v>
      </c>
      <c r="K160" s="7">
        <v>1411350628</v>
      </c>
      <c r="L160" s="17">
        <f t="shared" si="9"/>
        <v>41903.868379629625</v>
      </c>
      <c r="M160" s="7" t="b">
        <v>0</v>
      </c>
      <c r="N160" s="7">
        <v>0</v>
      </c>
      <c r="O160" s="7" t="b">
        <v>0</v>
      </c>
      <c r="P160" s="14">
        <f t="shared" si="10"/>
        <v>0</v>
      </c>
      <c r="Q160" s="9">
        <f t="shared" si="11"/>
        <v>0</v>
      </c>
      <c r="R160" s="7" t="s">
        <v>8267</v>
      </c>
      <c r="S160" s="7" t="s">
        <v>8270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17">
        <f t="shared" si="8"/>
        <v>42554.226215277777</v>
      </c>
      <c r="K161" s="7">
        <v>1464085545</v>
      </c>
      <c r="L161" s="17">
        <f t="shared" si="9"/>
        <v>42514.226215277777</v>
      </c>
      <c r="M161" s="7" t="b">
        <v>0</v>
      </c>
      <c r="N161" s="7">
        <v>1</v>
      </c>
      <c r="O161" s="7" t="b">
        <v>0</v>
      </c>
      <c r="P161" s="14">
        <f t="shared" si="10"/>
        <v>2.0000000000000002E-5</v>
      </c>
      <c r="Q161" s="9">
        <f t="shared" si="11"/>
        <v>10</v>
      </c>
      <c r="R161" s="7" t="s">
        <v>8267</v>
      </c>
      <c r="S161" s="7" t="s">
        <v>8270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17">
        <f t="shared" si="8"/>
        <v>42231.704756944448</v>
      </c>
      <c r="K162" s="7">
        <v>1434491691</v>
      </c>
      <c r="L162" s="17">
        <f t="shared" si="9"/>
        <v>42171.704756944448</v>
      </c>
      <c r="M162" s="7" t="b">
        <v>0</v>
      </c>
      <c r="N162" s="7">
        <v>0</v>
      </c>
      <c r="O162" s="7" t="b">
        <v>0</v>
      </c>
      <c r="P162" s="14">
        <f t="shared" si="10"/>
        <v>0</v>
      </c>
      <c r="Q162" s="9">
        <f t="shared" si="11"/>
        <v>0</v>
      </c>
      <c r="R162" s="7" t="s">
        <v>8267</v>
      </c>
      <c r="S162" s="7" t="s">
        <v>8271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17">
        <f t="shared" si="8"/>
        <v>41822.479108796295</v>
      </c>
      <c r="K163" s="7">
        <v>1401726595</v>
      </c>
      <c r="L163" s="17">
        <f t="shared" si="9"/>
        <v>41792.479108796295</v>
      </c>
      <c r="M163" s="7" t="b">
        <v>0</v>
      </c>
      <c r="N163" s="7">
        <v>1</v>
      </c>
      <c r="O163" s="7" t="b">
        <v>0</v>
      </c>
      <c r="P163" s="14">
        <f t="shared" si="10"/>
        <v>1E-4</v>
      </c>
      <c r="Q163" s="9">
        <f t="shared" si="11"/>
        <v>5</v>
      </c>
      <c r="R163" s="7" t="s">
        <v>8267</v>
      </c>
      <c r="S163" s="7" t="s">
        <v>8271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17">
        <f t="shared" si="8"/>
        <v>41867.779166666667</v>
      </c>
      <c r="K164" s="7">
        <v>1405393356</v>
      </c>
      <c r="L164" s="17">
        <f t="shared" si="9"/>
        <v>41834.91847222222</v>
      </c>
      <c r="M164" s="7" t="b">
        <v>0</v>
      </c>
      <c r="N164" s="7">
        <v>10</v>
      </c>
      <c r="O164" s="7" t="b">
        <v>0</v>
      </c>
      <c r="P164" s="14">
        <f t="shared" si="10"/>
        <v>0.15535714285714286</v>
      </c>
      <c r="Q164" s="9">
        <f t="shared" si="11"/>
        <v>43.5</v>
      </c>
      <c r="R164" s="7" t="s">
        <v>8267</v>
      </c>
      <c r="S164" s="7" t="s">
        <v>8271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17">
        <f t="shared" si="8"/>
        <v>42277.791666666664</v>
      </c>
      <c r="K165" s="7">
        <v>1440716654</v>
      </c>
      <c r="L165" s="17">
        <f t="shared" si="9"/>
        <v>42243.752939814811</v>
      </c>
      <c r="M165" s="7" t="b">
        <v>0</v>
      </c>
      <c r="N165" s="7">
        <v>0</v>
      </c>
      <c r="O165" s="7" t="b">
        <v>0</v>
      </c>
      <c r="P165" s="14">
        <f t="shared" si="10"/>
        <v>0</v>
      </c>
      <c r="Q165" s="9">
        <f t="shared" si="11"/>
        <v>0</v>
      </c>
      <c r="R165" s="7" t="s">
        <v>8267</v>
      </c>
      <c r="S165" s="7" t="s">
        <v>8271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17">
        <f t="shared" si="8"/>
        <v>41901.554409722223</v>
      </c>
      <c r="K166" s="7">
        <v>1405966701</v>
      </c>
      <c r="L166" s="17">
        <f t="shared" si="9"/>
        <v>41841.554409722223</v>
      </c>
      <c r="M166" s="7" t="b">
        <v>0</v>
      </c>
      <c r="N166" s="7">
        <v>7</v>
      </c>
      <c r="O166" s="7" t="b">
        <v>0</v>
      </c>
      <c r="P166" s="14">
        <f t="shared" si="10"/>
        <v>5.3333333333333332E-3</v>
      </c>
      <c r="Q166" s="9">
        <f t="shared" si="11"/>
        <v>91.428571428571431</v>
      </c>
      <c r="R166" s="7" t="s">
        <v>8267</v>
      </c>
      <c r="S166" s="7" t="s">
        <v>8271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17">
        <f t="shared" si="8"/>
        <v>42381.450509259252</v>
      </c>
      <c r="K167" s="7">
        <v>1450021724</v>
      </c>
      <c r="L167" s="17">
        <f t="shared" si="9"/>
        <v>42351.450509259252</v>
      </c>
      <c r="M167" s="7" t="b">
        <v>0</v>
      </c>
      <c r="N167" s="7">
        <v>0</v>
      </c>
      <c r="O167" s="7" t="b">
        <v>0</v>
      </c>
      <c r="P167" s="14">
        <f t="shared" si="10"/>
        <v>0</v>
      </c>
      <c r="Q167" s="9">
        <f t="shared" si="11"/>
        <v>0</v>
      </c>
      <c r="R167" s="7" t="s">
        <v>8267</v>
      </c>
      <c r="S167" s="7" t="s">
        <v>8271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17">
        <f t="shared" si="8"/>
        <v>42750.867615740739</v>
      </c>
      <c r="K168" s="7">
        <v>1481939362</v>
      </c>
      <c r="L168" s="17">
        <f t="shared" si="9"/>
        <v>42720.867615740739</v>
      </c>
      <c r="M168" s="7" t="b">
        <v>0</v>
      </c>
      <c r="N168" s="7">
        <v>1</v>
      </c>
      <c r="O168" s="7" t="b">
        <v>0</v>
      </c>
      <c r="P168" s="14">
        <f t="shared" si="10"/>
        <v>0.6</v>
      </c>
      <c r="Q168" s="9">
        <f t="shared" si="11"/>
        <v>3000</v>
      </c>
      <c r="R168" s="7" t="s">
        <v>8267</v>
      </c>
      <c r="S168" s="7" t="s">
        <v>8271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17">
        <f t="shared" si="8"/>
        <v>42220.719155092585</v>
      </c>
      <c r="K169" s="7">
        <v>1433542535</v>
      </c>
      <c r="L169" s="17">
        <f t="shared" si="9"/>
        <v>42160.719155092585</v>
      </c>
      <c r="M169" s="7" t="b">
        <v>0</v>
      </c>
      <c r="N169" s="7">
        <v>2</v>
      </c>
      <c r="O169" s="7" t="b">
        <v>0</v>
      </c>
      <c r="P169" s="14">
        <f t="shared" si="10"/>
        <v>1E-4</v>
      </c>
      <c r="Q169" s="9">
        <f t="shared" si="11"/>
        <v>5.5</v>
      </c>
      <c r="R169" s="7" t="s">
        <v>8267</v>
      </c>
      <c r="S169" s="7" t="s">
        <v>8271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17">
        <f t="shared" si="8"/>
        <v>42082.585300925923</v>
      </c>
      <c r="K170" s="7">
        <v>1424203370</v>
      </c>
      <c r="L170" s="17">
        <f t="shared" si="9"/>
        <v>42052.626967592594</v>
      </c>
      <c r="M170" s="7" t="b">
        <v>0</v>
      </c>
      <c r="N170" s="7">
        <v>3</v>
      </c>
      <c r="O170" s="7" t="b">
        <v>0</v>
      </c>
      <c r="P170" s="14">
        <f t="shared" si="10"/>
        <v>4.0625000000000001E-2</v>
      </c>
      <c r="Q170" s="9">
        <f t="shared" si="11"/>
        <v>108.33333333333333</v>
      </c>
      <c r="R170" s="7" t="s">
        <v>8267</v>
      </c>
      <c r="S170" s="7" t="s">
        <v>8271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17">
        <f t="shared" si="8"/>
        <v>41930.296979166662</v>
      </c>
      <c r="K171" s="7">
        <v>1411042059</v>
      </c>
      <c r="L171" s="17">
        <f t="shared" si="9"/>
        <v>41900.296979166662</v>
      </c>
      <c r="M171" s="7" t="b">
        <v>0</v>
      </c>
      <c r="N171" s="7">
        <v>10</v>
      </c>
      <c r="O171" s="7" t="b">
        <v>0</v>
      </c>
      <c r="P171" s="14">
        <f t="shared" si="10"/>
        <v>0.224</v>
      </c>
      <c r="Q171" s="9">
        <f t="shared" si="11"/>
        <v>56</v>
      </c>
      <c r="R171" s="7" t="s">
        <v>8267</v>
      </c>
      <c r="S171" s="7" t="s">
        <v>8271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17">
        <f t="shared" si="8"/>
        <v>42246.019444444442</v>
      </c>
      <c r="K172" s="7">
        <v>1438385283</v>
      </c>
      <c r="L172" s="17">
        <f t="shared" si="9"/>
        <v>42216.769479166665</v>
      </c>
      <c r="M172" s="7" t="b">
        <v>0</v>
      </c>
      <c r="N172" s="7">
        <v>10</v>
      </c>
      <c r="O172" s="7" t="b">
        <v>0</v>
      </c>
      <c r="P172" s="14">
        <f t="shared" si="10"/>
        <v>3.2500000000000001E-2</v>
      </c>
      <c r="Q172" s="9">
        <f t="shared" si="11"/>
        <v>32.5</v>
      </c>
      <c r="R172" s="7" t="s">
        <v>8267</v>
      </c>
      <c r="S172" s="7" t="s">
        <v>8271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17">
        <f t="shared" si="8"/>
        <v>42593.972384259258</v>
      </c>
      <c r="K173" s="7">
        <v>1465791614</v>
      </c>
      <c r="L173" s="17">
        <f t="shared" si="9"/>
        <v>42533.972384259258</v>
      </c>
      <c r="M173" s="7" t="b">
        <v>0</v>
      </c>
      <c r="N173" s="7">
        <v>1</v>
      </c>
      <c r="O173" s="7" t="b">
        <v>0</v>
      </c>
      <c r="P173" s="14">
        <f t="shared" si="10"/>
        <v>2.0000000000000002E-5</v>
      </c>
      <c r="Q173" s="9">
        <f t="shared" si="11"/>
        <v>1</v>
      </c>
      <c r="R173" s="7" t="s">
        <v>8267</v>
      </c>
      <c r="S173" s="7" t="s">
        <v>8271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17">
        <f t="shared" si="8"/>
        <v>42082.14494212962</v>
      </c>
      <c r="K174" s="7">
        <v>1423733323</v>
      </c>
      <c r="L174" s="17">
        <f t="shared" si="9"/>
        <v>42047.186608796292</v>
      </c>
      <c r="M174" s="7" t="b">
        <v>0</v>
      </c>
      <c r="N174" s="7">
        <v>0</v>
      </c>
      <c r="O174" s="7" t="b">
        <v>0</v>
      </c>
      <c r="P174" s="14">
        <f t="shared" si="10"/>
        <v>0</v>
      </c>
      <c r="Q174" s="9">
        <f t="shared" si="11"/>
        <v>0</v>
      </c>
      <c r="R174" s="7" t="s">
        <v>8267</v>
      </c>
      <c r="S174" s="7" t="s">
        <v>8271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17">
        <f t="shared" si="8"/>
        <v>42063.364675925921</v>
      </c>
      <c r="K175" s="7">
        <v>1422539108</v>
      </c>
      <c r="L175" s="17">
        <f t="shared" si="9"/>
        <v>42033.364675925921</v>
      </c>
      <c r="M175" s="7" t="b">
        <v>0</v>
      </c>
      <c r="N175" s="7">
        <v>0</v>
      </c>
      <c r="O175" s="7" t="b">
        <v>0</v>
      </c>
      <c r="P175" s="14">
        <f t="shared" si="10"/>
        <v>0</v>
      </c>
      <c r="Q175" s="9">
        <f t="shared" si="11"/>
        <v>0</v>
      </c>
      <c r="R175" s="7" t="s">
        <v>8267</v>
      </c>
      <c r="S175" s="7" t="s">
        <v>8271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17">
        <f t="shared" si="8"/>
        <v>42132.55064814815</v>
      </c>
      <c r="K176" s="7">
        <v>1425924776</v>
      </c>
      <c r="L176" s="17">
        <f t="shared" si="9"/>
        <v>42072.55064814815</v>
      </c>
      <c r="M176" s="7" t="b">
        <v>0</v>
      </c>
      <c r="N176" s="7">
        <v>0</v>
      </c>
      <c r="O176" s="7" t="b">
        <v>0</v>
      </c>
      <c r="P176" s="14">
        <f t="shared" si="10"/>
        <v>0</v>
      </c>
      <c r="Q176" s="9">
        <f t="shared" si="11"/>
        <v>0</v>
      </c>
      <c r="R176" s="7" t="s">
        <v>8267</v>
      </c>
      <c r="S176" s="7" t="s">
        <v>8271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17">
        <f t="shared" si="8"/>
        <v>41880.569571759253</v>
      </c>
      <c r="K177" s="7">
        <v>1407177611</v>
      </c>
      <c r="L177" s="17">
        <f t="shared" si="9"/>
        <v>41855.569571759253</v>
      </c>
      <c r="M177" s="7" t="b">
        <v>0</v>
      </c>
      <c r="N177" s="7">
        <v>26</v>
      </c>
      <c r="O177" s="7" t="b">
        <v>0</v>
      </c>
      <c r="P177" s="14">
        <f t="shared" si="10"/>
        <v>6.4850000000000005E-2</v>
      </c>
      <c r="Q177" s="9">
        <f t="shared" si="11"/>
        <v>49.884615384615387</v>
      </c>
      <c r="R177" s="7" t="s">
        <v>8267</v>
      </c>
      <c r="S177" s="7" t="s">
        <v>8271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17">
        <f t="shared" si="8"/>
        <v>42221.615729166668</v>
      </c>
      <c r="K178" s="7">
        <v>1436211999</v>
      </c>
      <c r="L178" s="17">
        <f t="shared" si="9"/>
        <v>42191.615729166668</v>
      </c>
      <c r="M178" s="7" t="b">
        <v>0</v>
      </c>
      <c r="N178" s="7">
        <v>0</v>
      </c>
      <c r="O178" s="7" t="b">
        <v>0</v>
      </c>
      <c r="P178" s="14">
        <f t="shared" si="10"/>
        <v>0</v>
      </c>
      <c r="Q178" s="9">
        <f t="shared" si="11"/>
        <v>0</v>
      </c>
      <c r="R178" s="7" t="s">
        <v>8267</v>
      </c>
      <c r="S178" s="7" t="s">
        <v>8271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17">
        <f t="shared" si="8"/>
        <v>42086.797754629624</v>
      </c>
      <c r="K179" s="7">
        <v>1425690526</v>
      </c>
      <c r="L179" s="17">
        <f t="shared" si="9"/>
        <v>42069.839421296296</v>
      </c>
      <c r="M179" s="7" t="b">
        <v>0</v>
      </c>
      <c r="N179" s="7">
        <v>7</v>
      </c>
      <c r="O179" s="7" t="b">
        <v>0</v>
      </c>
      <c r="P179" s="14">
        <f t="shared" si="10"/>
        <v>0.4</v>
      </c>
      <c r="Q179" s="9">
        <f t="shared" si="11"/>
        <v>25.714285714285715</v>
      </c>
      <c r="R179" s="7" t="s">
        <v>8267</v>
      </c>
      <c r="S179" s="7" t="s">
        <v>8271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17">
        <f t="shared" si="8"/>
        <v>42334.788715277777</v>
      </c>
      <c r="K180" s="7">
        <v>1445986545</v>
      </c>
      <c r="L180" s="17">
        <f t="shared" si="9"/>
        <v>42304.747048611105</v>
      </c>
      <c r="M180" s="7" t="b">
        <v>0</v>
      </c>
      <c r="N180" s="7">
        <v>0</v>
      </c>
      <c r="O180" s="7" t="b">
        <v>0</v>
      </c>
      <c r="P180" s="14">
        <f t="shared" si="10"/>
        <v>0</v>
      </c>
      <c r="Q180" s="9">
        <f t="shared" si="11"/>
        <v>0</v>
      </c>
      <c r="R180" s="7" t="s">
        <v>8267</v>
      </c>
      <c r="S180" s="7" t="s">
        <v>8271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17">
        <f t="shared" si="8"/>
        <v>42432.872164351851</v>
      </c>
      <c r="K181" s="7">
        <v>1454464555</v>
      </c>
      <c r="L181" s="17">
        <f t="shared" si="9"/>
        <v>42402.872164351851</v>
      </c>
      <c r="M181" s="7" t="b">
        <v>0</v>
      </c>
      <c r="N181" s="7">
        <v>2</v>
      </c>
      <c r="O181" s="7" t="b">
        <v>0</v>
      </c>
      <c r="P181" s="14">
        <f t="shared" si="10"/>
        <v>0.2</v>
      </c>
      <c r="Q181" s="9">
        <f t="shared" si="11"/>
        <v>100</v>
      </c>
      <c r="R181" s="7" t="s">
        <v>8267</v>
      </c>
      <c r="S181" s="7" t="s">
        <v>8271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17">
        <f t="shared" si="8"/>
        <v>42107.583333333336</v>
      </c>
      <c r="K182" s="7">
        <v>1425512843</v>
      </c>
      <c r="L182" s="17">
        <f t="shared" si="9"/>
        <v>42067.782905092587</v>
      </c>
      <c r="M182" s="7" t="b">
        <v>0</v>
      </c>
      <c r="N182" s="7">
        <v>13</v>
      </c>
      <c r="O182" s="7" t="b">
        <v>0</v>
      </c>
      <c r="P182" s="14">
        <f t="shared" si="10"/>
        <v>0.33416666666666667</v>
      </c>
      <c r="Q182" s="9">
        <f t="shared" si="11"/>
        <v>30.846153846153847</v>
      </c>
      <c r="R182" s="7" t="s">
        <v>8267</v>
      </c>
      <c r="S182" s="7" t="s">
        <v>8271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17">
        <f t="shared" si="8"/>
        <v>42177.533506944441</v>
      </c>
      <c r="K183" s="7">
        <v>1432403295</v>
      </c>
      <c r="L183" s="17">
        <f t="shared" si="9"/>
        <v>42147.533506944441</v>
      </c>
      <c r="M183" s="7" t="b">
        <v>0</v>
      </c>
      <c r="N183" s="7">
        <v>4</v>
      </c>
      <c r="O183" s="7" t="b">
        <v>0</v>
      </c>
      <c r="P183" s="14">
        <f t="shared" si="10"/>
        <v>0.21092608822670172</v>
      </c>
      <c r="Q183" s="9">
        <f t="shared" si="11"/>
        <v>180.5</v>
      </c>
      <c r="R183" s="7" t="s">
        <v>8267</v>
      </c>
      <c r="S183" s="7" t="s">
        <v>8271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17">
        <f t="shared" si="8"/>
        <v>42741.803611111107</v>
      </c>
      <c r="K184" s="7">
        <v>1481156232</v>
      </c>
      <c r="L184" s="17">
        <f t="shared" si="9"/>
        <v>42711.803611111107</v>
      </c>
      <c r="M184" s="7" t="b">
        <v>0</v>
      </c>
      <c r="N184" s="7">
        <v>0</v>
      </c>
      <c r="O184" s="7" t="b">
        <v>0</v>
      </c>
      <c r="P184" s="14">
        <f t="shared" si="10"/>
        <v>0</v>
      </c>
      <c r="Q184" s="9">
        <f t="shared" si="11"/>
        <v>0</v>
      </c>
      <c r="R184" s="7" t="s">
        <v>8267</v>
      </c>
      <c r="S184" s="7" t="s">
        <v>8271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17">
        <f t="shared" si="8"/>
        <v>41969.643634259257</v>
      </c>
      <c r="K185" s="7">
        <v>1414438010</v>
      </c>
      <c r="L185" s="17">
        <f t="shared" si="9"/>
        <v>41939.601967592593</v>
      </c>
      <c r="M185" s="7" t="b">
        <v>0</v>
      </c>
      <c r="N185" s="7">
        <v>12</v>
      </c>
      <c r="O185" s="7" t="b">
        <v>0</v>
      </c>
      <c r="P185" s="14">
        <f t="shared" si="10"/>
        <v>0.35855999999999999</v>
      </c>
      <c r="Q185" s="9">
        <f t="shared" si="11"/>
        <v>373.5</v>
      </c>
      <c r="R185" s="7" t="s">
        <v>8267</v>
      </c>
      <c r="S185" s="7" t="s">
        <v>8271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17">
        <f t="shared" si="8"/>
        <v>41882.957638888889</v>
      </c>
      <c r="K186" s="7">
        <v>1404586762</v>
      </c>
      <c r="L186" s="17">
        <f t="shared" si="9"/>
        <v>41825.58289351852</v>
      </c>
      <c r="M186" s="7" t="b">
        <v>0</v>
      </c>
      <c r="N186" s="7">
        <v>2</v>
      </c>
      <c r="O186" s="7" t="b">
        <v>0</v>
      </c>
      <c r="P186" s="14">
        <f t="shared" si="10"/>
        <v>3.4000000000000002E-2</v>
      </c>
      <c r="Q186" s="9">
        <f t="shared" si="11"/>
        <v>25.5</v>
      </c>
      <c r="R186" s="7" t="s">
        <v>8267</v>
      </c>
      <c r="S186" s="7" t="s">
        <v>8271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17">
        <f t="shared" si="8"/>
        <v>42600.702997685185</v>
      </c>
      <c r="K187" s="7">
        <v>1468965139</v>
      </c>
      <c r="L187" s="17">
        <f t="shared" si="9"/>
        <v>42570.702997685185</v>
      </c>
      <c r="M187" s="7" t="b">
        <v>0</v>
      </c>
      <c r="N187" s="7">
        <v>10</v>
      </c>
      <c r="O187" s="7" t="b">
        <v>0</v>
      </c>
      <c r="P187" s="14">
        <f t="shared" si="10"/>
        <v>5.5E-2</v>
      </c>
      <c r="Q187" s="9">
        <f t="shared" si="11"/>
        <v>220</v>
      </c>
      <c r="R187" s="7" t="s">
        <v>8267</v>
      </c>
      <c r="S187" s="7" t="s">
        <v>8271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17">
        <f t="shared" si="8"/>
        <v>42797.624999999993</v>
      </c>
      <c r="K188" s="7">
        <v>1485977434</v>
      </c>
      <c r="L188" s="17">
        <f t="shared" si="9"/>
        <v>42767.604560185187</v>
      </c>
      <c r="M188" s="7" t="b">
        <v>0</v>
      </c>
      <c r="N188" s="7">
        <v>0</v>
      </c>
      <c r="O188" s="7" t="b">
        <v>0</v>
      </c>
      <c r="P188" s="14">
        <f t="shared" si="10"/>
        <v>0</v>
      </c>
      <c r="Q188" s="9">
        <f t="shared" si="11"/>
        <v>0</v>
      </c>
      <c r="R188" s="7" t="s">
        <v>8267</v>
      </c>
      <c r="S188" s="7" t="s">
        <v>8271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17">
        <f t="shared" si="8"/>
        <v>42206.082638888889</v>
      </c>
      <c r="K189" s="7">
        <v>1435383457</v>
      </c>
      <c r="L189" s="17">
        <f t="shared" si="9"/>
        <v>42182.02612268518</v>
      </c>
      <c r="M189" s="7" t="b">
        <v>0</v>
      </c>
      <c r="N189" s="7">
        <v>5</v>
      </c>
      <c r="O189" s="7" t="b">
        <v>0</v>
      </c>
      <c r="P189" s="14">
        <f t="shared" si="10"/>
        <v>0.16</v>
      </c>
      <c r="Q189" s="9">
        <f t="shared" si="11"/>
        <v>160</v>
      </c>
      <c r="R189" s="7" t="s">
        <v>8267</v>
      </c>
      <c r="S189" s="7" t="s">
        <v>8271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17">
        <f t="shared" si="8"/>
        <v>41886.974710648145</v>
      </c>
      <c r="K190" s="7">
        <v>1407299015</v>
      </c>
      <c r="L190" s="17">
        <f t="shared" si="9"/>
        <v>41856.974710648145</v>
      </c>
      <c r="M190" s="7" t="b">
        <v>0</v>
      </c>
      <c r="N190" s="7">
        <v>0</v>
      </c>
      <c r="O190" s="7" t="b">
        <v>0</v>
      </c>
      <c r="P190" s="14">
        <f t="shared" si="10"/>
        <v>0</v>
      </c>
      <c r="Q190" s="9">
        <f t="shared" si="11"/>
        <v>0</v>
      </c>
      <c r="R190" s="7" t="s">
        <v>8267</v>
      </c>
      <c r="S190" s="7" t="s">
        <v>8271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17">
        <f t="shared" si="8"/>
        <v>42616.482372685183</v>
      </c>
      <c r="K191" s="7">
        <v>1467736477</v>
      </c>
      <c r="L191" s="17">
        <f t="shared" si="9"/>
        <v>42556.482372685183</v>
      </c>
      <c r="M191" s="7" t="b">
        <v>0</v>
      </c>
      <c r="N191" s="7">
        <v>5</v>
      </c>
      <c r="O191" s="7" t="b">
        <v>0</v>
      </c>
      <c r="P191" s="14">
        <f t="shared" si="10"/>
        <v>6.8999999999999997E-4</v>
      </c>
      <c r="Q191" s="9">
        <f t="shared" si="11"/>
        <v>69</v>
      </c>
      <c r="R191" s="7" t="s">
        <v>8267</v>
      </c>
      <c r="S191" s="7" t="s">
        <v>8271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17">
        <f t="shared" si="8"/>
        <v>42537.442662037036</v>
      </c>
      <c r="K192" s="7">
        <v>1465227446</v>
      </c>
      <c r="L192" s="17">
        <f t="shared" si="9"/>
        <v>42527.442662037036</v>
      </c>
      <c r="M192" s="7" t="b">
        <v>0</v>
      </c>
      <c r="N192" s="7">
        <v>1</v>
      </c>
      <c r="O192" s="7" t="b">
        <v>0</v>
      </c>
      <c r="P192" s="14">
        <f t="shared" si="10"/>
        <v>4.1666666666666666E-3</v>
      </c>
      <c r="Q192" s="9">
        <f t="shared" si="11"/>
        <v>50</v>
      </c>
      <c r="R192" s="7" t="s">
        <v>8267</v>
      </c>
      <c r="S192" s="7" t="s">
        <v>8271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17">
        <f t="shared" si="8"/>
        <v>42279.233078703699</v>
      </c>
      <c r="K193" s="7">
        <v>1440326138</v>
      </c>
      <c r="L193" s="17">
        <f t="shared" si="9"/>
        <v>42239.233078703699</v>
      </c>
      <c r="M193" s="7" t="b">
        <v>0</v>
      </c>
      <c r="N193" s="7">
        <v>3</v>
      </c>
      <c r="O193" s="7" t="b">
        <v>0</v>
      </c>
      <c r="P193" s="14">
        <f t="shared" si="10"/>
        <v>0.05</v>
      </c>
      <c r="Q193" s="9">
        <f t="shared" si="11"/>
        <v>83.333333333333329</v>
      </c>
      <c r="R193" s="7" t="s">
        <v>8267</v>
      </c>
      <c r="S193" s="7" t="s">
        <v>8271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17">
        <f t="shared" si="8"/>
        <v>41929.583703703705</v>
      </c>
      <c r="K194" s="7">
        <v>1410980432</v>
      </c>
      <c r="L194" s="17">
        <f t="shared" si="9"/>
        <v>41899.583703703705</v>
      </c>
      <c r="M194" s="7" t="b">
        <v>0</v>
      </c>
      <c r="N194" s="7">
        <v>3</v>
      </c>
      <c r="O194" s="7" t="b">
        <v>0</v>
      </c>
      <c r="P194" s="14">
        <f t="shared" si="10"/>
        <v>1.7E-5</v>
      </c>
      <c r="Q194" s="9">
        <f t="shared" si="11"/>
        <v>5.666666666666667</v>
      </c>
      <c r="R194" s="7" t="s">
        <v>8267</v>
      </c>
      <c r="S194" s="7" t="s">
        <v>8271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17">
        <f t="shared" ref="J195:J258" si="12">(((I195/60)/60)/24)+DATE(1970,1,1)+(-5/24)</f>
        <v>41971.768124999995</v>
      </c>
      <c r="K195" s="7">
        <v>1412029566</v>
      </c>
      <c r="L195" s="17">
        <f t="shared" ref="L195:L258" si="13">(((K195/60)/60)/24)+DATE(1970,1,1)+(-5/24)</f>
        <v>41911.726458333331</v>
      </c>
      <c r="M195" s="7" t="b">
        <v>0</v>
      </c>
      <c r="N195" s="7">
        <v>0</v>
      </c>
      <c r="O195" s="7" t="b">
        <v>0</v>
      </c>
      <c r="P195" s="14">
        <f t="shared" ref="P195:P258" si="14">IFERROR(E195/D195,0)</f>
        <v>0</v>
      </c>
      <c r="Q195" s="9">
        <f t="shared" ref="Q195:Q258" si="15">IFERROR(E195/N195,0)</f>
        <v>0</v>
      </c>
      <c r="R195" s="7" t="s">
        <v>8267</v>
      </c>
      <c r="S195" s="7" t="s">
        <v>8271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17">
        <f t="shared" si="12"/>
        <v>42435.788553240738</v>
      </c>
      <c r="K196" s="7">
        <v>1452124531</v>
      </c>
      <c r="L196" s="17">
        <f t="shared" si="13"/>
        <v>42375.788553240738</v>
      </c>
      <c r="M196" s="7" t="b">
        <v>0</v>
      </c>
      <c r="N196" s="7">
        <v>3</v>
      </c>
      <c r="O196" s="7" t="b">
        <v>0</v>
      </c>
      <c r="P196" s="14">
        <f t="shared" si="14"/>
        <v>1.1999999999999999E-3</v>
      </c>
      <c r="Q196" s="9">
        <f t="shared" si="15"/>
        <v>1</v>
      </c>
      <c r="R196" s="7" t="s">
        <v>8267</v>
      </c>
      <c r="S196" s="7" t="s">
        <v>8271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17">
        <f t="shared" si="12"/>
        <v>42195.462175925924</v>
      </c>
      <c r="K197" s="7">
        <v>1431360332</v>
      </c>
      <c r="L197" s="17">
        <f t="shared" si="13"/>
        <v>42135.462175925924</v>
      </c>
      <c r="M197" s="7" t="b">
        <v>0</v>
      </c>
      <c r="N197" s="7">
        <v>0</v>
      </c>
      <c r="O197" s="7" t="b">
        <v>0</v>
      </c>
      <c r="P197" s="14">
        <f t="shared" si="14"/>
        <v>0</v>
      </c>
      <c r="Q197" s="9">
        <f t="shared" si="15"/>
        <v>0</v>
      </c>
      <c r="R197" s="7" t="s">
        <v>8267</v>
      </c>
      <c r="S197" s="7" t="s">
        <v>8271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17">
        <f t="shared" si="12"/>
        <v>42287.666666666664</v>
      </c>
      <c r="K198" s="7">
        <v>1442062898</v>
      </c>
      <c r="L198" s="17">
        <f t="shared" si="13"/>
        <v>42259.334467592591</v>
      </c>
      <c r="M198" s="7" t="b">
        <v>0</v>
      </c>
      <c r="N198" s="7">
        <v>19</v>
      </c>
      <c r="O198" s="7" t="b">
        <v>0</v>
      </c>
      <c r="P198" s="14">
        <f t="shared" si="14"/>
        <v>0.41857142857142859</v>
      </c>
      <c r="Q198" s="9">
        <f t="shared" si="15"/>
        <v>77.10526315789474</v>
      </c>
      <c r="R198" s="7" t="s">
        <v>8267</v>
      </c>
      <c r="S198" s="7" t="s">
        <v>8271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17">
        <f t="shared" si="12"/>
        <v>42783.666666666664</v>
      </c>
      <c r="K199" s="7">
        <v>1483734100</v>
      </c>
      <c r="L199" s="17">
        <f t="shared" si="13"/>
        <v>42741.640046296299</v>
      </c>
      <c r="M199" s="7" t="b">
        <v>0</v>
      </c>
      <c r="N199" s="7">
        <v>8</v>
      </c>
      <c r="O199" s="7" t="b">
        <v>0</v>
      </c>
      <c r="P199" s="14">
        <f t="shared" si="14"/>
        <v>0.1048</v>
      </c>
      <c r="Q199" s="9">
        <f t="shared" si="15"/>
        <v>32.75</v>
      </c>
      <c r="R199" s="7" t="s">
        <v>8267</v>
      </c>
      <c r="S199" s="7" t="s">
        <v>8271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17">
        <f t="shared" si="12"/>
        <v>41917.175023148149</v>
      </c>
      <c r="K200" s="7">
        <v>1409908322</v>
      </c>
      <c r="L200" s="17">
        <f t="shared" si="13"/>
        <v>41887.175023148149</v>
      </c>
      <c r="M200" s="7" t="b">
        <v>0</v>
      </c>
      <c r="N200" s="7">
        <v>6</v>
      </c>
      <c r="O200" s="7" t="b">
        <v>0</v>
      </c>
      <c r="P200" s="14">
        <f t="shared" si="14"/>
        <v>1.116E-2</v>
      </c>
      <c r="Q200" s="9">
        <f t="shared" si="15"/>
        <v>46.5</v>
      </c>
      <c r="R200" s="7" t="s">
        <v>8267</v>
      </c>
      <c r="S200" s="7" t="s">
        <v>8271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17">
        <f t="shared" si="12"/>
        <v>42613.915532407402</v>
      </c>
      <c r="K201" s="7">
        <v>1470106702</v>
      </c>
      <c r="L201" s="17">
        <f t="shared" si="13"/>
        <v>42583.915532407402</v>
      </c>
      <c r="M201" s="7" t="b">
        <v>0</v>
      </c>
      <c r="N201" s="7">
        <v>0</v>
      </c>
      <c r="O201" s="7" t="b">
        <v>0</v>
      </c>
      <c r="P201" s="14">
        <f t="shared" si="14"/>
        <v>0</v>
      </c>
      <c r="Q201" s="9">
        <f t="shared" si="15"/>
        <v>0</v>
      </c>
      <c r="R201" s="7" t="s">
        <v>8267</v>
      </c>
      <c r="S201" s="7" t="s">
        <v>8271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17">
        <f t="shared" si="12"/>
        <v>41896.875034722223</v>
      </c>
      <c r="K202" s="7">
        <v>1408154403</v>
      </c>
      <c r="L202" s="17">
        <f t="shared" si="13"/>
        <v>41866.875034722223</v>
      </c>
      <c r="M202" s="7" t="b">
        <v>0</v>
      </c>
      <c r="N202" s="7">
        <v>18</v>
      </c>
      <c r="O202" s="7" t="b">
        <v>0</v>
      </c>
      <c r="P202" s="14">
        <f t="shared" si="14"/>
        <v>0.26192500000000002</v>
      </c>
      <c r="Q202" s="9">
        <f t="shared" si="15"/>
        <v>87.308333333333337</v>
      </c>
      <c r="R202" s="7" t="s">
        <v>8267</v>
      </c>
      <c r="S202" s="7" t="s">
        <v>8271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17">
        <f t="shared" si="12"/>
        <v>42043.610289351847</v>
      </c>
      <c r="K203" s="7">
        <v>1421696329</v>
      </c>
      <c r="L203" s="17">
        <f t="shared" si="13"/>
        <v>42023.610289351847</v>
      </c>
      <c r="M203" s="7" t="b">
        <v>0</v>
      </c>
      <c r="N203" s="7">
        <v>7</v>
      </c>
      <c r="O203" s="7" t="b">
        <v>0</v>
      </c>
      <c r="P203" s="14">
        <f t="shared" si="14"/>
        <v>0.58461538461538465</v>
      </c>
      <c r="Q203" s="9">
        <f t="shared" si="15"/>
        <v>54.285714285714285</v>
      </c>
      <c r="R203" s="7" t="s">
        <v>8267</v>
      </c>
      <c r="S203" s="7" t="s">
        <v>8271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17">
        <f t="shared" si="12"/>
        <v>42285.665972222218</v>
      </c>
      <c r="K204" s="7">
        <v>1441750564</v>
      </c>
      <c r="L204" s="17">
        <f t="shared" si="13"/>
        <v>42255.719490740739</v>
      </c>
      <c r="M204" s="7" t="b">
        <v>0</v>
      </c>
      <c r="N204" s="7">
        <v>0</v>
      </c>
      <c r="O204" s="7" t="b">
        <v>0</v>
      </c>
      <c r="P204" s="14">
        <f t="shared" si="14"/>
        <v>0</v>
      </c>
      <c r="Q204" s="9">
        <f t="shared" si="15"/>
        <v>0</v>
      </c>
      <c r="R204" s="7" t="s">
        <v>8267</v>
      </c>
      <c r="S204" s="7" t="s">
        <v>8271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17">
        <f t="shared" si="12"/>
        <v>42033.639629629623</v>
      </c>
      <c r="K205" s="7">
        <v>1417378864</v>
      </c>
      <c r="L205" s="17">
        <f t="shared" si="13"/>
        <v>41973.639629629623</v>
      </c>
      <c r="M205" s="7" t="b">
        <v>0</v>
      </c>
      <c r="N205" s="7">
        <v>8</v>
      </c>
      <c r="O205" s="7" t="b">
        <v>0</v>
      </c>
      <c r="P205" s="14">
        <f t="shared" si="14"/>
        <v>0.2984</v>
      </c>
      <c r="Q205" s="9">
        <f t="shared" si="15"/>
        <v>93.25</v>
      </c>
      <c r="R205" s="7" t="s">
        <v>8267</v>
      </c>
      <c r="S205" s="7" t="s">
        <v>8271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17">
        <f t="shared" si="12"/>
        <v>42586.375034722216</v>
      </c>
      <c r="K206" s="7">
        <v>1467727203</v>
      </c>
      <c r="L206" s="17">
        <f t="shared" si="13"/>
        <v>42556.375034722216</v>
      </c>
      <c r="M206" s="7" t="b">
        <v>0</v>
      </c>
      <c r="N206" s="7">
        <v>1293</v>
      </c>
      <c r="O206" s="7" t="b">
        <v>0</v>
      </c>
      <c r="P206" s="14">
        <f t="shared" si="14"/>
        <v>0.50721666666666665</v>
      </c>
      <c r="Q206" s="9">
        <f t="shared" si="15"/>
        <v>117.68368136117556</v>
      </c>
      <c r="R206" s="7" t="s">
        <v>8267</v>
      </c>
      <c r="S206" s="7" t="s">
        <v>8271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17">
        <f t="shared" si="12"/>
        <v>42283.423865740733</v>
      </c>
      <c r="K207" s="7">
        <v>1441120222</v>
      </c>
      <c r="L207" s="17">
        <f t="shared" si="13"/>
        <v>42248.423865740733</v>
      </c>
      <c r="M207" s="7" t="b">
        <v>0</v>
      </c>
      <c r="N207" s="7">
        <v>17</v>
      </c>
      <c r="O207" s="7" t="b">
        <v>0</v>
      </c>
      <c r="P207" s="14">
        <f t="shared" si="14"/>
        <v>0.16250000000000001</v>
      </c>
      <c r="Q207" s="9">
        <f t="shared" si="15"/>
        <v>76.470588235294116</v>
      </c>
      <c r="R207" s="7" t="s">
        <v>8267</v>
      </c>
      <c r="S207" s="7" t="s">
        <v>8271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17">
        <f t="shared" si="12"/>
        <v>42587.79609953703</v>
      </c>
      <c r="K208" s="7">
        <v>1468627583</v>
      </c>
      <c r="L208" s="17">
        <f t="shared" si="13"/>
        <v>42566.79609953703</v>
      </c>
      <c r="M208" s="7" t="b">
        <v>0</v>
      </c>
      <c r="N208" s="7">
        <v>0</v>
      </c>
      <c r="O208" s="7" t="b">
        <v>0</v>
      </c>
      <c r="P208" s="14">
        <f t="shared" si="14"/>
        <v>0</v>
      </c>
      <c r="Q208" s="9">
        <f t="shared" si="15"/>
        <v>0</v>
      </c>
      <c r="R208" s="7" t="s">
        <v>8267</v>
      </c>
      <c r="S208" s="7" t="s">
        <v>8271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17">
        <f t="shared" si="12"/>
        <v>42007.988865740735</v>
      </c>
      <c r="K209" s="7">
        <v>1417754638</v>
      </c>
      <c r="L209" s="17">
        <f t="shared" si="13"/>
        <v>41977.988865740735</v>
      </c>
      <c r="M209" s="7" t="b">
        <v>0</v>
      </c>
      <c r="N209" s="7">
        <v>13</v>
      </c>
      <c r="O209" s="7" t="b">
        <v>0</v>
      </c>
      <c r="P209" s="14">
        <f t="shared" si="14"/>
        <v>0.15214285714285714</v>
      </c>
      <c r="Q209" s="9">
        <f t="shared" si="15"/>
        <v>163.84615384615384</v>
      </c>
      <c r="R209" s="7" t="s">
        <v>8267</v>
      </c>
      <c r="S209" s="7" t="s">
        <v>8271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17">
        <f t="shared" si="12"/>
        <v>41989.16165509259</v>
      </c>
      <c r="K210" s="7">
        <v>1416127967</v>
      </c>
      <c r="L210" s="17">
        <f t="shared" si="13"/>
        <v>41959.16165509259</v>
      </c>
      <c r="M210" s="7" t="b">
        <v>0</v>
      </c>
      <c r="N210" s="7">
        <v>0</v>
      </c>
      <c r="O210" s="7" t="b">
        <v>0</v>
      </c>
      <c r="P210" s="14">
        <f t="shared" si="14"/>
        <v>0</v>
      </c>
      <c r="Q210" s="9">
        <f t="shared" si="15"/>
        <v>0</v>
      </c>
      <c r="R210" s="7" t="s">
        <v>8267</v>
      </c>
      <c r="S210" s="7" t="s">
        <v>8271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17">
        <f t="shared" si="12"/>
        <v>42195.714525462965</v>
      </c>
      <c r="K211" s="7">
        <v>1433974135</v>
      </c>
      <c r="L211" s="17">
        <f t="shared" si="13"/>
        <v>42165.714525462965</v>
      </c>
      <c r="M211" s="7" t="b">
        <v>0</v>
      </c>
      <c r="N211" s="7">
        <v>0</v>
      </c>
      <c r="O211" s="7" t="b">
        <v>0</v>
      </c>
      <c r="P211" s="14">
        <f t="shared" si="14"/>
        <v>0</v>
      </c>
      <c r="Q211" s="9">
        <f t="shared" si="15"/>
        <v>0</v>
      </c>
      <c r="R211" s="7" t="s">
        <v>8267</v>
      </c>
      <c r="S211" s="7" t="s">
        <v>8271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17">
        <f t="shared" si="12"/>
        <v>42277.999999999993</v>
      </c>
      <c r="K212" s="7">
        <v>1441157592</v>
      </c>
      <c r="L212" s="17">
        <f t="shared" si="13"/>
        <v>42248.856388888882</v>
      </c>
      <c r="M212" s="7" t="b">
        <v>0</v>
      </c>
      <c r="N212" s="7">
        <v>33</v>
      </c>
      <c r="O212" s="7" t="b">
        <v>0</v>
      </c>
      <c r="P212" s="14">
        <f t="shared" si="14"/>
        <v>0.2525</v>
      </c>
      <c r="Q212" s="9">
        <f t="shared" si="15"/>
        <v>91.818181818181813</v>
      </c>
      <c r="R212" s="7" t="s">
        <v>8267</v>
      </c>
      <c r="S212" s="7" t="s">
        <v>8271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17">
        <f t="shared" si="12"/>
        <v>42265.951585648152</v>
      </c>
      <c r="K213" s="7">
        <v>1440042617</v>
      </c>
      <c r="L213" s="17">
        <f t="shared" si="13"/>
        <v>42235.951585648152</v>
      </c>
      <c r="M213" s="7" t="b">
        <v>0</v>
      </c>
      <c r="N213" s="7">
        <v>12</v>
      </c>
      <c r="O213" s="7" t="b">
        <v>0</v>
      </c>
      <c r="P213" s="14">
        <f t="shared" si="14"/>
        <v>0.44600000000000001</v>
      </c>
      <c r="Q213" s="9">
        <f t="shared" si="15"/>
        <v>185.83333333333334</v>
      </c>
      <c r="R213" s="7" t="s">
        <v>8267</v>
      </c>
      <c r="S213" s="7" t="s">
        <v>8271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17">
        <f t="shared" si="12"/>
        <v>42476.631018518521</v>
      </c>
      <c r="K214" s="7">
        <v>1455656920</v>
      </c>
      <c r="L214" s="17">
        <f t="shared" si="13"/>
        <v>42416.672685185178</v>
      </c>
      <c r="M214" s="7" t="b">
        <v>0</v>
      </c>
      <c r="N214" s="7">
        <v>1</v>
      </c>
      <c r="O214" s="7" t="b">
        <v>0</v>
      </c>
      <c r="P214" s="14">
        <f t="shared" si="14"/>
        <v>1.5873015873015873E-4</v>
      </c>
      <c r="Q214" s="9">
        <f t="shared" si="15"/>
        <v>1</v>
      </c>
      <c r="R214" s="7" t="s">
        <v>8267</v>
      </c>
      <c r="S214" s="7" t="s">
        <v>8271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17">
        <f t="shared" si="12"/>
        <v>42232.379641203697</v>
      </c>
      <c r="K215" s="7">
        <v>1437142547</v>
      </c>
      <c r="L215" s="17">
        <f t="shared" si="13"/>
        <v>42202.385960648149</v>
      </c>
      <c r="M215" s="7" t="b">
        <v>0</v>
      </c>
      <c r="N215" s="7">
        <v>1</v>
      </c>
      <c r="O215" s="7" t="b">
        <v>0</v>
      </c>
      <c r="P215" s="14">
        <f t="shared" si="14"/>
        <v>4.0000000000000002E-4</v>
      </c>
      <c r="Q215" s="9">
        <f t="shared" si="15"/>
        <v>20</v>
      </c>
      <c r="R215" s="7" t="s">
        <v>8267</v>
      </c>
      <c r="S215" s="7" t="s">
        <v>8271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17">
        <f t="shared" si="12"/>
        <v>42069.432280092595</v>
      </c>
      <c r="K216" s="7">
        <v>1420471349</v>
      </c>
      <c r="L216" s="17">
        <f t="shared" si="13"/>
        <v>42009.432280092595</v>
      </c>
      <c r="M216" s="7" t="b">
        <v>0</v>
      </c>
      <c r="N216" s="7">
        <v>1</v>
      </c>
      <c r="O216" s="7" t="b">
        <v>0</v>
      </c>
      <c r="P216" s="14">
        <f t="shared" si="14"/>
        <v>8.0000000000000007E-5</v>
      </c>
      <c r="Q216" s="9">
        <f t="shared" si="15"/>
        <v>1</v>
      </c>
      <c r="R216" s="7" t="s">
        <v>8267</v>
      </c>
      <c r="S216" s="7" t="s">
        <v>8271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17">
        <f t="shared" si="12"/>
        <v>42417.790972222218</v>
      </c>
      <c r="K217" s="7">
        <v>1452058282</v>
      </c>
      <c r="L217" s="17">
        <f t="shared" si="13"/>
        <v>42375.021782407406</v>
      </c>
      <c r="M217" s="7" t="b">
        <v>0</v>
      </c>
      <c r="N217" s="7">
        <v>1</v>
      </c>
      <c r="O217" s="7" t="b">
        <v>0</v>
      </c>
      <c r="P217" s="14">
        <f t="shared" si="14"/>
        <v>2.2727272727272726E-3</v>
      </c>
      <c r="Q217" s="9">
        <f t="shared" si="15"/>
        <v>10</v>
      </c>
      <c r="R217" s="7" t="s">
        <v>8267</v>
      </c>
      <c r="S217" s="7" t="s">
        <v>8271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17">
        <f t="shared" si="12"/>
        <v>42116.708761574067</v>
      </c>
      <c r="K218" s="7">
        <v>1425423637</v>
      </c>
      <c r="L218" s="17">
        <f t="shared" si="13"/>
        <v>42066.750428240739</v>
      </c>
      <c r="M218" s="7" t="b">
        <v>0</v>
      </c>
      <c r="N218" s="7">
        <v>84</v>
      </c>
      <c r="O218" s="7" t="b">
        <v>0</v>
      </c>
      <c r="P218" s="14">
        <f t="shared" si="14"/>
        <v>0.55698440000000005</v>
      </c>
      <c r="Q218" s="9">
        <f t="shared" si="15"/>
        <v>331.53833333333336</v>
      </c>
      <c r="R218" s="7" t="s">
        <v>8267</v>
      </c>
      <c r="S218" s="7" t="s">
        <v>8271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17">
        <f t="shared" si="12"/>
        <v>42001.432280092595</v>
      </c>
      <c r="K219" s="7">
        <v>1417101749</v>
      </c>
      <c r="L219" s="17">
        <f t="shared" si="13"/>
        <v>41970.432280092595</v>
      </c>
      <c r="M219" s="7" t="b">
        <v>0</v>
      </c>
      <c r="N219" s="7">
        <v>38</v>
      </c>
      <c r="O219" s="7" t="b">
        <v>0</v>
      </c>
      <c r="P219" s="14">
        <f t="shared" si="14"/>
        <v>0.11942999999999999</v>
      </c>
      <c r="Q219" s="9">
        <f t="shared" si="15"/>
        <v>314.28947368421052</v>
      </c>
      <c r="R219" s="7" t="s">
        <v>8267</v>
      </c>
      <c r="S219" s="7" t="s">
        <v>8271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17">
        <f t="shared" si="12"/>
        <v>42139.420011574075</v>
      </c>
      <c r="K220" s="7">
        <v>1426518289</v>
      </c>
      <c r="L220" s="17">
        <f t="shared" si="13"/>
        <v>42079.420011574075</v>
      </c>
      <c r="M220" s="7" t="b">
        <v>0</v>
      </c>
      <c r="N220" s="7">
        <v>1</v>
      </c>
      <c r="O220" s="7" t="b">
        <v>0</v>
      </c>
      <c r="P220" s="14">
        <f t="shared" si="14"/>
        <v>0.02</v>
      </c>
      <c r="Q220" s="9">
        <f t="shared" si="15"/>
        <v>100</v>
      </c>
      <c r="R220" s="7" t="s">
        <v>8267</v>
      </c>
      <c r="S220" s="7" t="s">
        <v>8271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17">
        <f t="shared" si="12"/>
        <v>42461.082638888889</v>
      </c>
      <c r="K221" s="7">
        <v>1456732225</v>
      </c>
      <c r="L221" s="17">
        <f t="shared" si="13"/>
        <v>42429.118344907409</v>
      </c>
      <c r="M221" s="7" t="b">
        <v>0</v>
      </c>
      <c r="N221" s="7">
        <v>76</v>
      </c>
      <c r="O221" s="7" t="b">
        <v>0</v>
      </c>
      <c r="P221" s="14">
        <f t="shared" si="14"/>
        <v>0.17630000000000001</v>
      </c>
      <c r="Q221" s="9">
        <f t="shared" si="15"/>
        <v>115.98684210526316</v>
      </c>
      <c r="R221" s="7" t="s">
        <v>8267</v>
      </c>
      <c r="S221" s="7" t="s">
        <v>8271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17">
        <f t="shared" si="12"/>
        <v>42236.629166666658</v>
      </c>
      <c r="K222" s="7">
        <v>1436542030</v>
      </c>
      <c r="L222" s="17">
        <f t="shared" si="13"/>
        <v>42195.435532407406</v>
      </c>
      <c r="M222" s="7" t="b">
        <v>0</v>
      </c>
      <c r="N222" s="7">
        <v>3</v>
      </c>
      <c r="O222" s="7" t="b">
        <v>0</v>
      </c>
      <c r="P222" s="14">
        <f t="shared" si="14"/>
        <v>7.1999999999999998E-3</v>
      </c>
      <c r="Q222" s="9">
        <f t="shared" si="15"/>
        <v>120</v>
      </c>
      <c r="R222" s="7" t="s">
        <v>8267</v>
      </c>
      <c r="S222" s="7" t="s">
        <v>8271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17">
        <f t="shared" si="12"/>
        <v>42091.587546296294</v>
      </c>
      <c r="K223" s="7">
        <v>1422389164</v>
      </c>
      <c r="L223" s="17">
        <f t="shared" si="13"/>
        <v>42031.629212962966</v>
      </c>
      <c r="M223" s="7" t="b">
        <v>0</v>
      </c>
      <c r="N223" s="7">
        <v>0</v>
      </c>
      <c r="O223" s="7" t="b">
        <v>0</v>
      </c>
      <c r="P223" s="14">
        <f t="shared" si="14"/>
        <v>0</v>
      </c>
      <c r="Q223" s="9">
        <f t="shared" si="15"/>
        <v>0</v>
      </c>
      <c r="R223" s="7" t="s">
        <v>8267</v>
      </c>
      <c r="S223" s="7" t="s">
        <v>8271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17">
        <f t="shared" si="12"/>
        <v>42089.902083333327</v>
      </c>
      <c r="K224" s="7">
        <v>1422383318</v>
      </c>
      <c r="L224" s="17">
        <f t="shared" si="13"/>
        <v>42031.561550925922</v>
      </c>
      <c r="M224" s="7" t="b">
        <v>0</v>
      </c>
      <c r="N224" s="7">
        <v>2</v>
      </c>
      <c r="O224" s="7" t="b">
        <v>0</v>
      </c>
      <c r="P224" s="14">
        <f t="shared" si="14"/>
        <v>0.13</v>
      </c>
      <c r="Q224" s="9">
        <f t="shared" si="15"/>
        <v>65</v>
      </c>
      <c r="R224" s="7" t="s">
        <v>8267</v>
      </c>
      <c r="S224" s="7" t="s">
        <v>8271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17">
        <f t="shared" si="12"/>
        <v>42511.836805555555</v>
      </c>
      <c r="K225" s="7">
        <v>1461287350</v>
      </c>
      <c r="L225" s="17">
        <f t="shared" si="13"/>
        <v>42481.839699074073</v>
      </c>
      <c r="M225" s="7" t="b">
        <v>0</v>
      </c>
      <c r="N225" s="7">
        <v>0</v>
      </c>
      <c r="O225" s="7" t="b">
        <v>0</v>
      </c>
      <c r="P225" s="14">
        <f t="shared" si="14"/>
        <v>0</v>
      </c>
      <c r="Q225" s="9">
        <f t="shared" si="15"/>
        <v>0</v>
      </c>
      <c r="R225" s="7" t="s">
        <v>8267</v>
      </c>
      <c r="S225" s="7" t="s">
        <v>8271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17">
        <f t="shared" si="12"/>
        <v>42195.026921296296</v>
      </c>
      <c r="K226" s="7">
        <v>1431322726</v>
      </c>
      <c r="L226" s="17">
        <f t="shared" si="13"/>
        <v>42135.026921296296</v>
      </c>
      <c r="M226" s="7" t="b">
        <v>0</v>
      </c>
      <c r="N226" s="7">
        <v>0</v>
      </c>
      <c r="O226" s="7" t="b">
        <v>0</v>
      </c>
      <c r="P226" s="14">
        <f t="shared" si="14"/>
        <v>0</v>
      </c>
      <c r="Q226" s="9">
        <f t="shared" si="15"/>
        <v>0</v>
      </c>
      <c r="R226" s="7" t="s">
        <v>8267</v>
      </c>
      <c r="S226" s="7" t="s">
        <v>8271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17">
        <f t="shared" si="12"/>
        <v>42468.711273148147</v>
      </c>
      <c r="K227" s="7">
        <v>1457564654</v>
      </c>
      <c r="L227" s="17">
        <f t="shared" si="13"/>
        <v>42438.752939814811</v>
      </c>
      <c r="M227" s="7" t="b">
        <v>0</v>
      </c>
      <c r="N227" s="7">
        <v>0</v>
      </c>
      <c r="O227" s="7" t="b">
        <v>0</v>
      </c>
      <c r="P227" s="14">
        <f t="shared" si="14"/>
        <v>0</v>
      </c>
      <c r="Q227" s="9">
        <f t="shared" si="15"/>
        <v>0</v>
      </c>
      <c r="R227" s="7" t="s">
        <v>8267</v>
      </c>
      <c r="S227" s="7" t="s">
        <v>8271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17">
        <f t="shared" si="12"/>
        <v>42155.186805555553</v>
      </c>
      <c r="K228" s="7">
        <v>1428854344</v>
      </c>
      <c r="L228" s="17">
        <f t="shared" si="13"/>
        <v>42106.457685185182</v>
      </c>
      <c r="M228" s="7" t="b">
        <v>0</v>
      </c>
      <c r="N228" s="7">
        <v>2</v>
      </c>
      <c r="O228" s="7" t="b">
        <v>0</v>
      </c>
      <c r="P228" s="14">
        <f t="shared" si="14"/>
        <v>8.6206896551724137E-3</v>
      </c>
      <c r="Q228" s="9">
        <f t="shared" si="15"/>
        <v>125</v>
      </c>
      <c r="R228" s="7" t="s">
        <v>8267</v>
      </c>
      <c r="S228" s="7" t="s">
        <v>8271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17">
        <f t="shared" si="12"/>
        <v>42194.685659722221</v>
      </c>
      <c r="K229" s="7">
        <v>1433885241</v>
      </c>
      <c r="L229" s="17">
        <f t="shared" si="13"/>
        <v>42164.685659722221</v>
      </c>
      <c r="M229" s="7" t="b">
        <v>0</v>
      </c>
      <c r="N229" s="7">
        <v>0</v>
      </c>
      <c r="O229" s="7" t="b">
        <v>0</v>
      </c>
      <c r="P229" s="14">
        <f t="shared" si="14"/>
        <v>0</v>
      </c>
      <c r="Q229" s="9">
        <f t="shared" si="15"/>
        <v>0</v>
      </c>
      <c r="R229" s="7" t="s">
        <v>8267</v>
      </c>
      <c r="S229" s="7" t="s">
        <v>8271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17">
        <f t="shared" si="12"/>
        <v>42156.478067129625</v>
      </c>
      <c r="K230" s="7">
        <v>1427992105</v>
      </c>
      <c r="L230" s="17">
        <f t="shared" si="13"/>
        <v>42096.478067129625</v>
      </c>
      <c r="M230" s="7" t="b">
        <v>0</v>
      </c>
      <c r="N230" s="7">
        <v>0</v>
      </c>
      <c r="O230" s="7" t="b">
        <v>0</v>
      </c>
      <c r="P230" s="14">
        <f t="shared" si="14"/>
        <v>0</v>
      </c>
      <c r="Q230" s="9">
        <f t="shared" si="15"/>
        <v>0</v>
      </c>
      <c r="R230" s="7" t="s">
        <v>8267</v>
      </c>
      <c r="S230" s="7" t="s">
        <v>8271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17">
        <f t="shared" si="12"/>
        <v>42413.725659722222</v>
      </c>
      <c r="K231" s="7">
        <v>1452810297</v>
      </c>
      <c r="L231" s="17">
        <f t="shared" si="13"/>
        <v>42383.725659722222</v>
      </c>
      <c r="M231" s="7" t="b">
        <v>0</v>
      </c>
      <c r="N231" s="7">
        <v>0</v>
      </c>
      <c r="O231" s="7" t="b">
        <v>0</v>
      </c>
      <c r="P231" s="14">
        <f t="shared" si="14"/>
        <v>0</v>
      </c>
      <c r="Q231" s="9">
        <f t="shared" si="15"/>
        <v>0</v>
      </c>
      <c r="R231" s="7" t="s">
        <v>8267</v>
      </c>
      <c r="S231" s="7" t="s">
        <v>8271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17">
        <f t="shared" si="12"/>
        <v>42159.568877314807</v>
      </c>
      <c r="K232" s="7">
        <v>1430851151</v>
      </c>
      <c r="L232" s="17">
        <f t="shared" si="13"/>
        <v>42129.568877314807</v>
      </c>
      <c r="M232" s="7" t="b">
        <v>0</v>
      </c>
      <c r="N232" s="7">
        <v>2</v>
      </c>
      <c r="O232" s="7" t="b">
        <v>0</v>
      </c>
      <c r="P232" s="14">
        <f t="shared" si="14"/>
        <v>4.0000000000000001E-3</v>
      </c>
      <c r="Q232" s="9">
        <f t="shared" si="15"/>
        <v>30</v>
      </c>
      <c r="R232" s="7" t="s">
        <v>8267</v>
      </c>
      <c r="S232" s="7" t="s">
        <v>8271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17">
        <f t="shared" si="12"/>
        <v>42371.750590277778</v>
      </c>
      <c r="K233" s="7">
        <v>1449183651</v>
      </c>
      <c r="L233" s="17">
        <f t="shared" si="13"/>
        <v>42341.750590277778</v>
      </c>
      <c r="M233" s="7" t="b">
        <v>0</v>
      </c>
      <c r="N233" s="7">
        <v>0</v>
      </c>
      <c r="O233" s="7" t="b">
        <v>0</v>
      </c>
      <c r="P233" s="14">
        <f t="shared" si="14"/>
        <v>0</v>
      </c>
      <c r="Q233" s="9">
        <f t="shared" si="15"/>
        <v>0</v>
      </c>
      <c r="R233" s="7" t="s">
        <v>8267</v>
      </c>
      <c r="S233" s="7" t="s">
        <v>8271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17">
        <f t="shared" si="12"/>
        <v>42062.617430555554</v>
      </c>
      <c r="K234" s="7">
        <v>1422474546</v>
      </c>
      <c r="L234" s="17">
        <f t="shared" si="13"/>
        <v>42032.617430555554</v>
      </c>
      <c r="M234" s="7" t="b">
        <v>0</v>
      </c>
      <c r="N234" s="7">
        <v>7</v>
      </c>
      <c r="O234" s="7" t="b">
        <v>0</v>
      </c>
      <c r="P234" s="14">
        <f t="shared" si="14"/>
        <v>2.75E-2</v>
      </c>
      <c r="Q234" s="9">
        <f t="shared" si="15"/>
        <v>15.714285714285714</v>
      </c>
      <c r="R234" s="7" t="s">
        <v>8267</v>
      </c>
      <c r="S234" s="7" t="s">
        <v>8271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17">
        <f t="shared" si="12"/>
        <v>42642.703379629624</v>
      </c>
      <c r="K235" s="7">
        <v>1472593972</v>
      </c>
      <c r="L235" s="17">
        <f t="shared" si="13"/>
        <v>42612.703379629624</v>
      </c>
      <c r="M235" s="7" t="b">
        <v>0</v>
      </c>
      <c r="N235" s="7">
        <v>0</v>
      </c>
      <c r="O235" s="7" t="b">
        <v>0</v>
      </c>
      <c r="P235" s="14">
        <f t="shared" si="14"/>
        <v>0</v>
      </c>
      <c r="Q235" s="9">
        <f t="shared" si="15"/>
        <v>0</v>
      </c>
      <c r="R235" s="7" t="s">
        <v>8267</v>
      </c>
      <c r="S235" s="7" t="s">
        <v>8271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17">
        <f t="shared" si="12"/>
        <v>42175.82707175926</v>
      </c>
      <c r="K236" s="7">
        <v>1431391859</v>
      </c>
      <c r="L236" s="17">
        <f t="shared" si="13"/>
        <v>42135.82707175926</v>
      </c>
      <c r="M236" s="7" t="b">
        <v>0</v>
      </c>
      <c r="N236" s="7">
        <v>5</v>
      </c>
      <c r="O236" s="7" t="b">
        <v>0</v>
      </c>
      <c r="P236" s="14">
        <f t="shared" si="14"/>
        <v>0.40100000000000002</v>
      </c>
      <c r="Q236" s="9">
        <f t="shared" si="15"/>
        <v>80.2</v>
      </c>
      <c r="R236" s="7" t="s">
        <v>8267</v>
      </c>
      <c r="S236" s="7" t="s">
        <v>8271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17">
        <f t="shared" si="12"/>
        <v>42194.700196759259</v>
      </c>
      <c r="K237" s="7">
        <v>1433886497</v>
      </c>
      <c r="L237" s="17">
        <f t="shared" si="13"/>
        <v>42164.700196759259</v>
      </c>
      <c r="M237" s="7" t="b">
        <v>0</v>
      </c>
      <c r="N237" s="7">
        <v>0</v>
      </c>
      <c r="O237" s="7" t="b">
        <v>0</v>
      </c>
      <c r="P237" s="14">
        <f t="shared" si="14"/>
        <v>0</v>
      </c>
      <c r="Q237" s="9">
        <f t="shared" si="15"/>
        <v>0</v>
      </c>
      <c r="R237" s="7" t="s">
        <v>8267</v>
      </c>
      <c r="S237" s="7" t="s">
        <v>8271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17">
        <f t="shared" si="12"/>
        <v>42373.791666666664</v>
      </c>
      <c r="K238" s="7">
        <v>1447380099</v>
      </c>
      <c r="L238" s="17">
        <f t="shared" si="13"/>
        <v>42320.876145833325</v>
      </c>
      <c r="M238" s="7" t="b">
        <v>0</v>
      </c>
      <c r="N238" s="7">
        <v>0</v>
      </c>
      <c r="O238" s="7" t="b">
        <v>0</v>
      </c>
      <c r="P238" s="14">
        <f t="shared" si="14"/>
        <v>0</v>
      </c>
      <c r="Q238" s="9">
        <f t="shared" si="15"/>
        <v>0</v>
      </c>
      <c r="R238" s="7" t="s">
        <v>8267</v>
      </c>
      <c r="S238" s="7" t="s">
        <v>8271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17">
        <f t="shared" si="12"/>
        <v>42437.368854166663</v>
      </c>
      <c r="K239" s="7">
        <v>1452261069</v>
      </c>
      <c r="L239" s="17">
        <f t="shared" si="13"/>
        <v>42377.368854166663</v>
      </c>
      <c r="M239" s="7" t="b">
        <v>0</v>
      </c>
      <c r="N239" s="7">
        <v>1</v>
      </c>
      <c r="O239" s="7" t="b">
        <v>0</v>
      </c>
      <c r="P239" s="14">
        <f t="shared" si="14"/>
        <v>3.3333333333333335E-3</v>
      </c>
      <c r="Q239" s="9">
        <f t="shared" si="15"/>
        <v>50</v>
      </c>
      <c r="R239" s="7" t="s">
        <v>8267</v>
      </c>
      <c r="S239" s="7" t="s">
        <v>8271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17">
        <f t="shared" si="12"/>
        <v>42734.166666666664</v>
      </c>
      <c r="K240" s="7">
        <v>1481324760</v>
      </c>
      <c r="L240" s="17">
        <f t="shared" si="13"/>
        <v>42713.754166666658</v>
      </c>
      <c r="M240" s="7" t="b">
        <v>0</v>
      </c>
      <c r="N240" s="7">
        <v>0</v>
      </c>
      <c r="O240" s="7" t="b">
        <v>0</v>
      </c>
      <c r="P240" s="14">
        <f t="shared" si="14"/>
        <v>0</v>
      </c>
      <c r="Q240" s="9">
        <f t="shared" si="15"/>
        <v>0</v>
      </c>
      <c r="R240" s="7" t="s">
        <v>8267</v>
      </c>
      <c r="S240" s="7" t="s">
        <v>8271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17">
        <f t="shared" si="12"/>
        <v>42316.291666666664</v>
      </c>
      <c r="K241" s="7">
        <v>1445308730</v>
      </c>
      <c r="L241" s="17">
        <f t="shared" si="13"/>
        <v>42296.901967592588</v>
      </c>
      <c r="M241" s="7" t="b">
        <v>0</v>
      </c>
      <c r="N241" s="7">
        <v>5</v>
      </c>
      <c r="O241" s="7" t="b">
        <v>0</v>
      </c>
      <c r="P241" s="14">
        <f t="shared" si="14"/>
        <v>0.25</v>
      </c>
      <c r="Q241" s="9">
        <f t="shared" si="15"/>
        <v>50</v>
      </c>
      <c r="R241" s="7" t="s">
        <v>8267</v>
      </c>
      <c r="S241" s="7" t="s">
        <v>8271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17">
        <f t="shared" si="12"/>
        <v>41399.500127314815</v>
      </c>
      <c r="K242" s="7">
        <v>1363885211</v>
      </c>
      <c r="L242" s="17">
        <f t="shared" si="13"/>
        <v>41354.500127314815</v>
      </c>
      <c r="M242" s="7" t="b">
        <v>1</v>
      </c>
      <c r="N242" s="7">
        <v>137</v>
      </c>
      <c r="O242" s="7" t="b">
        <v>1</v>
      </c>
      <c r="P242" s="14">
        <f t="shared" si="14"/>
        <v>1.0763413333333334</v>
      </c>
      <c r="Q242" s="9">
        <f t="shared" si="15"/>
        <v>117.84759124087591</v>
      </c>
      <c r="R242" s="7" t="s">
        <v>8267</v>
      </c>
      <c r="S242" s="7" t="s">
        <v>8272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17">
        <f t="shared" si="12"/>
        <v>41994.489629629628</v>
      </c>
      <c r="K243" s="7">
        <v>1415292304</v>
      </c>
      <c r="L243" s="17">
        <f t="shared" si="13"/>
        <v>41949.489629629628</v>
      </c>
      <c r="M243" s="7" t="b">
        <v>1</v>
      </c>
      <c r="N243" s="7">
        <v>376</v>
      </c>
      <c r="O243" s="7" t="b">
        <v>1</v>
      </c>
      <c r="P243" s="14">
        <f t="shared" si="14"/>
        <v>1.1263736263736264</v>
      </c>
      <c r="Q243" s="9">
        <f t="shared" si="15"/>
        <v>109.04255319148936</v>
      </c>
      <c r="R243" s="7" t="s">
        <v>8267</v>
      </c>
      <c r="S243" s="7" t="s">
        <v>8272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17">
        <f t="shared" si="12"/>
        <v>40897.28460648148</v>
      </c>
      <c r="K244" s="7">
        <v>1321357790</v>
      </c>
      <c r="L244" s="17">
        <f t="shared" si="13"/>
        <v>40862.28460648148</v>
      </c>
      <c r="M244" s="7" t="b">
        <v>1</v>
      </c>
      <c r="N244" s="7">
        <v>202</v>
      </c>
      <c r="O244" s="7" t="b">
        <v>1</v>
      </c>
      <c r="P244" s="14">
        <f t="shared" si="14"/>
        <v>1.1346153846153846</v>
      </c>
      <c r="Q244" s="9">
        <f t="shared" si="15"/>
        <v>73.019801980198025</v>
      </c>
      <c r="R244" s="7" t="s">
        <v>8267</v>
      </c>
      <c r="S244" s="7" t="s">
        <v>8272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17">
        <f t="shared" si="12"/>
        <v>41691.839166666665</v>
      </c>
      <c r="K245" s="7">
        <v>1390439304</v>
      </c>
      <c r="L245" s="17">
        <f t="shared" si="13"/>
        <v>41661.839166666665</v>
      </c>
      <c r="M245" s="7" t="b">
        <v>1</v>
      </c>
      <c r="N245" s="7">
        <v>328</v>
      </c>
      <c r="O245" s="7" t="b">
        <v>1</v>
      </c>
      <c r="P245" s="14">
        <f t="shared" si="14"/>
        <v>1.0259199999999999</v>
      </c>
      <c r="Q245" s="9">
        <f t="shared" si="15"/>
        <v>78.195121951219505</v>
      </c>
      <c r="R245" s="7" t="s">
        <v>8267</v>
      </c>
      <c r="S245" s="7" t="s">
        <v>8272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17">
        <f t="shared" si="12"/>
        <v>40253.087499999994</v>
      </c>
      <c r="K246" s="7">
        <v>1265269559</v>
      </c>
      <c r="L246" s="17">
        <f t="shared" si="13"/>
        <v>40213.115266203698</v>
      </c>
      <c r="M246" s="7" t="b">
        <v>1</v>
      </c>
      <c r="N246" s="7">
        <v>84</v>
      </c>
      <c r="O246" s="7" t="b">
        <v>1</v>
      </c>
      <c r="P246" s="14">
        <f t="shared" si="14"/>
        <v>1.1375714285714287</v>
      </c>
      <c r="Q246" s="9">
        <f t="shared" si="15"/>
        <v>47.398809523809526</v>
      </c>
      <c r="R246" s="7" t="s">
        <v>8267</v>
      </c>
      <c r="S246" s="7" t="s">
        <v>8272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17">
        <f t="shared" si="12"/>
        <v>41136.844733796293</v>
      </c>
      <c r="K247" s="7">
        <v>1342487785</v>
      </c>
      <c r="L247" s="17">
        <f t="shared" si="13"/>
        <v>41106.844733796293</v>
      </c>
      <c r="M247" s="7" t="b">
        <v>1</v>
      </c>
      <c r="N247" s="7">
        <v>96</v>
      </c>
      <c r="O247" s="7" t="b">
        <v>1</v>
      </c>
      <c r="P247" s="14">
        <f t="shared" si="14"/>
        <v>1.0371999999999999</v>
      </c>
      <c r="Q247" s="9">
        <f t="shared" si="15"/>
        <v>54.020833333333336</v>
      </c>
      <c r="R247" s="7" t="s">
        <v>8267</v>
      </c>
      <c r="S247" s="7" t="s">
        <v>8272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17">
        <f t="shared" si="12"/>
        <v>40530.196817129625</v>
      </c>
      <c r="K248" s="7">
        <v>1288341805</v>
      </c>
      <c r="L248" s="17">
        <f t="shared" si="13"/>
        <v>40480.155150462961</v>
      </c>
      <c r="M248" s="7" t="b">
        <v>1</v>
      </c>
      <c r="N248" s="7">
        <v>223</v>
      </c>
      <c r="O248" s="7" t="b">
        <v>1</v>
      </c>
      <c r="P248" s="14">
        <f t="shared" si="14"/>
        <v>3.0546000000000002</v>
      </c>
      <c r="Q248" s="9">
        <f t="shared" si="15"/>
        <v>68.488789237668158</v>
      </c>
      <c r="R248" s="7" t="s">
        <v>8267</v>
      </c>
      <c r="S248" s="7" t="s">
        <v>8272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17">
        <f t="shared" si="12"/>
        <v>40466.943749999999</v>
      </c>
      <c r="K249" s="7">
        <v>1284042614</v>
      </c>
      <c r="L249" s="17">
        <f t="shared" si="13"/>
        <v>40430.395995370367</v>
      </c>
      <c r="M249" s="7" t="b">
        <v>1</v>
      </c>
      <c r="N249" s="7">
        <v>62</v>
      </c>
      <c r="O249" s="7" t="b">
        <v>1</v>
      </c>
      <c r="P249" s="14">
        <f t="shared" si="14"/>
        <v>1.341</v>
      </c>
      <c r="Q249" s="9">
        <f t="shared" si="15"/>
        <v>108.14516129032258</v>
      </c>
      <c r="R249" s="7" t="s">
        <v>8267</v>
      </c>
      <c r="S249" s="7" t="s">
        <v>8272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17">
        <f t="shared" si="12"/>
        <v>40915.566076388888</v>
      </c>
      <c r="K250" s="7">
        <v>1322073309</v>
      </c>
      <c r="L250" s="17">
        <f t="shared" si="13"/>
        <v>40870.566076388888</v>
      </c>
      <c r="M250" s="7" t="b">
        <v>1</v>
      </c>
      <c r="N250" s="7">
        <v>146</v>
      </c>
      <c r="O250" s="7" t="b">
        <v>1</v>
      </c>
      <c r="P250" s="14">
        <f t="shared" si="14"/>
        <v>1.0133294117647058</v>
      </c>
      <c r="Q250" s="9">
        <f t="shared" si="15"/>
        <v>589.95205479452056</v>
      </c>
      <c r="R250" s="7" t="s">
        <v>8267</v>
      </c>
      <c r="S250" s="7" t="s">
        <v>8272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17">
        <f t="shared" si="12"/>
        <v>40412.527777777774</v>
      </c>
      <c r="K251" s="7">
        <v>1275603020</v>
      </c>
      <c r="L251" s="17">
        <f t="shared" si="13"/>
        <v>40332.715509259258</v>
      </c>
      <c r="M251" s="7" t="b">
        <v>1</v>
      </c>
      <c r="N251" s="7">
        <v>235</v>
      </c>
      <c r="O251" s="7" t="b">
        <v>1</v>
      </c>
      <c r="P251" s="14">
        <f t="shared" si="14"/>
        <v>1.1292</v>
      </c>
      <c r="Q251" s="9">
        <f t="shared" si="15"/>
        <v>48.051063829787232</v>
      </c>
      <c r="R251" s="7" t="s">
        <v>8267</v>
      </c>
      <c r="S251" s="7" t="s">
        <v>8272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17">
        <f t="shared" si="12"/>
        <v>41431.357534722221</v>
      </c>
      <c r="K252" s="7">
        <v>1367933691</v>
      </c>
      <c r="L252" s="17">
        <f t="shared" si="13"/>
        <v>41401.357534722221</v>
      </c>
      <c r="M252" s="7" t="b">
        <v>1</v>
      </c>
      <c r="N252" s="7">
        <v>437</v>
      </c>
      <c r="O252" s="7" t="b">
        <v>1</v>
      </c>
      <c r="P252" s="14">
        <f t="shared" si="14"/>
        <v>1.0558333333333334</v>
      </c>
      <c r="Q252" s="9">
        <f t="shared" si="15"/>
        <v>72.482837528604122</v>
      </c>
      <c r="R252" s="7" t="s">
        <v>8267</v>
      </c>
      <c r="S252" s="7" t="s">
        <v>8272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17">
        <f t="shared" si="12"/>
        <v>41045.583333333328</v>
      </c>
      <c r="K253" s="7">
        <v>1334429646</v>
      </c>
      <c r="L253" s="17">
        <f t="shared" si="13"/>
        <v>41013.579236111109</v>
      </c>
      <c r="M253" s="7" t="b">
        <v>1</v>
      </c>
      <c r="N253" s="7">
        <v>77</v>
      </c>
      <c r="O253" s="7" t="b">
        <v>1</v>
      </c>
      <c r="P253" s="14">
        <f t="shared" si="14"/>
        <v>1.2557142857142858</v>
      </c>
      <c r="Q253" s="9">
        <f t="shared" si="15"/>
        <v>57.077922077922075</v>
      </c>
      <c r="R253" s="7" t="s">
        <v>8267</v>
      </c>
      <c r="S253" s="7" t="s">
        <v>8272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17">
        <f t="shared" si="12"/>
        <v>40329.957638888889</v>
      </c>
      <c r="K254" s="7">
        <v>1269878058</v>
      </c>
      <c r="L254" s="17">
        <f t="shared" si="13"/>
        <v>40266.454375000001</v>
      </c>
      <c r="M254" s="7" t="b">
        <v>1</v>
      </c>
      <c r="N254" s="7">
        <v>108</v>
      </c>
      <c r="O254" s="7" t="b">
        <v>1</v>
      </c>
      <c r="P254" s="14">
        <f t="shared" si="14"/>
        <v>1.8455999999999999</v>
      </c>
      <c r="Q254" s="9">
        <f t="shared" si="15"/>
        <v>85.444444444444443</v>
      </c>
      <c r="R254" s="7" t="s">
        <v>8267</v>
      </c>
      <c r="S254" s="7" t="s">
        <v>8272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17">
        <f t="shared" si="12"/>
        <v>40954.44253472222</v>
      </c>
      <c r="K255" s="7">
        <v>1326728235</v>
      </c>
      <c r="L255" s="17">
        <f t="shared" si="13"/>
        <v>40924.44253472222</v>
      </c>
      <c r="M255" s="7" t="b">
        <v>1</v>
      </c>
      <c r="N255" s="7">
        <v>7</v>
      </c>
      <c r="O255" s="7" t="b">
        <v>1</v>
      </c>
      <c r="P255" s="14">
        <f t="shared" si="14"/>
        <v>1.0073333333333334</v>
      </c>
      <c r="Q255" s="9">
        <f t="shared" si="15"/>
        <v>215.85714285714286</v>
      </c>
      <c r="R255" s="7" t="s">
        <v>8267</v>
      </c>
      <c r="S255" s="7" t="s">
        <v>8272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17">
        <f t="shared" si="12"/>
        <v>42293.874999999993</v>
      </c>
      <c r="K256" s="7">
        <v>1442443910</v>
      </c>
      <c r="L256" s="17">
        <f t="shared" si="13"/>
        <v>42263.744328703695</v>
      </c>
      <c r="M256" s="7" t="b">
        <v>1</v>
      </c>
      <c r="N256" s="7">
        <v>314</v>
      </c>
      <c r="O256" s="7" t="b">
        <v>1</v>
      </c>
      <c r="P256" s="14">
        <f t="shared" si="14"/>
        <v>1.1694724999999999</v>
      </c>
      <c r="Q256" s="9">
        <f t="shared" si="15"/>
        <v>89.38643312101911</v>
      </c>
      <c r="R256" s="7" t="s">
        <v>8267</v>
      </c>
      <c r="S256" s="7" t="s">
        <v>8272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17">
        <f t="shared" si="12"/>
        <v>40618.276412037034</v>
      </c>
      <c r="K257" s="7">
        <v>1297687082</v>
      </c>
      <c r="L257" s="17">
        <f t="shared" si="13"/>
        <v>40588.318078703705</v>
      </c>
      <c r="M257" s="7" t="b">
        <v>1</v>
      </c>
      <c r="N257" s="7">
        <v>188</v>
      </c>
      <c r="O257" s="7" t="b">
        <v>1</v>
      </c>
      <c r="P257" s="14">
        <f t="shared" si="14"/>
        <v>1.0673325</v>
      </c>
      <c r="Q257" s="9">
        <f t="shared" si="15"/>
        <v>45.418404255319146</v>
      </c>
      <c r="R257" s="7" t="s">
        <v>8267</v>
      </c>
      <c r="S257" s="7" t="s">
        <v>8272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17">
        <f t="shared" si="12"/>
        <v>41349.560960648145</v>
      </c>
      <c r="K258" s="7">
        <v>1360866467</v>
      </c>
      <c r="L258" s="17">
        <f t="shared" si="13"/>
        <v>41319.560960648145</v>
      </c>
      <c r="M258" s="7" t="b">
        <v>1</v>
      </c>
      <c r="N258" s="7">
        <v>275</v>
      </c>
      <c r="O258" s="7" t="b">
        <v>1</v>
      </c>
      <c r="P258" s="14">
        <f t="shared" si="14"/>
        <v>1.391</v>
      </c>
      <c r="Q258" s="9">
        <f t="shared" si="15"/>
        <v>65.756363636363631</v>
      </c>
      <c r="R258" s="7" t="s">
        <v>8267</v>
      </c>
      <c r="S258" s="7" t="s">
        <v>8272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17">
        <f t="shared" ref="J259:J322" si="16">(((I259/60)/60)/24)+DATE(1970,1,1)+(-5/24)</f>
        <v>42509.418541666666</v>
      </c>
      <c r="K259" s="7">
        <v>1461078162</v>
      </c>
      <c r="L259" s="17">
        <f t="shared" ref="L259:L322" si="17">(((K259/60)/60)/24)+DATE(1970,1,1)+(-5/24)</f>
        <v>42479.418541666666</v>
      </c>
      <c r="M259" s="7" t="b">
        <v>1</v>
      </c>
      <c r="N259" s="7">
        <v>560</v>
      </c>
      <c r="O259" s="7" t="b">
        <v>1</v>
      </c>
      <c r="P259" s="14">
        <f t="shared" ref="P259:P322" si="18">IFERROR(E259/D259,0)</f>
        <v>1.0672648571428571</v>
      </c>
      <c r="Q259" s="9">
        <f t="shared" ref="Q259:Q322" si="19">IFERROR(E259/N259,0)</f>
        <v>66.70405357142856</v>
      </c>
      <c r="R259" s="7" t="s">
        <v>8267</v>
      </c>
      <c r="S259" s="7" t="s">
        <v>8272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17">
        <f t="shared" si="16"/>
        <v>40711.843356481477</v>
      </c>
      <c r="K260" s="7">
        <v>1305767666</v>
      </c>
      <c r="L260" s="17">
        <f t="shared" si="17"/>
        <v>40681.843356481477</v>
      </c>
      <c r="M260" s="7" t="b">
        <v>1</v>
      </c>
      <c r="N260" s="7">
        <v>688</v>
      </c>
      <c r="O260" s="7" t="b">
        <v>1</v>
      </c>
      <c r="P260" s="14">
        <f t="shared" si="18"/>
        <v>1.9114</v>
      </c>
      <c r="Q260" s="9">
        <f t="shared" si="19"/>
        <v>83.345930232558146</v>
      </c>
      <c r="R260" s="7" t="s">
        <v>8267</v>
      </c>
      <c r="S260" s="7" t="s">
        <v>8272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17">
        <f t="shared" si="16"/>
        <v>42102.529733796291</v>
      </c>
      <c r="K261" s="7">
        <v>1425922969</v>
      </c>
      <c r="L261" s="17">
        <f t="shared" si="17"/>
        <v>42072.529733796291</v>
      </c>
      <c r="M261" s="7" t="b">
        <v>1</v>
      </c>
      <c r="N261" s="7">
        <v>942</v>
      </c>
      <c r="O261" s="7" t="b">
        <v>1</v>
      </c>
      <c r="P261" s="14">
        <f t="shared" si="18"/>
        <v>1.3193789333333332</v>
      </c>
      <c r="Q261" s="9">
        <f t="shared" si="19"/>
        <v>105.04609341825902</v>
      </c>
      <c r="R261" s="7" t="s">
        <v>8267</v>
      </c>
      <c r="S261" s="7" t="s">
        <v>8272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17">
        <f t="shared" si="16"/>
        <v>40376.207638888889</v>
      </c>
      <c r="K262" s="7">
        <v>1275415679</v>
      </c>
      <c r="L262" s="17">
        <f t="shared" si="17"/>
        <v>40330.547210648147</v>
      </c>
      <c r="M262" s="7" t="b">
        <v>1</v>
      </c>
      <c r="N262" s="7">
        <v>88</v>
      </c>
      <c r="O262" s="7" t="b">
        <v>1</v>
      </c>
      <c r="P262" s="14">
        <f t="shared" si="18"/>
        <v>1.0640000000000001</v>
      </c>
      <c r="Q262" s="9">
        <f t="shared" si="19"/>
        <v>120.90909090909091</v>
      </c>
      <c r="R262" s="7" t="s">
        <v>8267</v>
      </c>
      <c r="S262" s="7" t="s">
        <v>8272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17">
        <f t="shared" si="16"/>
        <v>41067.413194444445</v>
      </c>
      <c r="K263" s="7">
        <v>1334783704</v>
      </c>
      <c r="L263" s="17">
        <f t="shared" si="17"/>
        <v>41017.677129629628</v>
      </c>
      <c r="M263" s="7" t="b">
        <v>1</v>
      </c>
      <c r="N263" s="7">
        <v>220</v>
      </c>
      <c r="O263" s="7" t="b">
        <v>1</v>
      </c>
      <c r="P263" s="14">
        <f t="shared" si="18"/>
        <v>1.0740000000000001</v>
      </c>
      <c r="Q263" s="9">
        <f t="shared" si="19"/>
        <v>97.63636363636364</v>
      </c>
      <c r="R263" s="7" t="s">
        <v>8267</v>
      </c>
      <c r="S263" s="7" t="s">
        <v>8272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17">
        <f t="shared" si="16"/>
        <v>40600.039675925924</v>
      </c>
      <c r="K264" s="7">
        <v>1294811828</v>
      </c>
      <c r="L264" s="17">
        <f t="shared" si="17"/>
        <v>40555.039675925924</v>
      </c>
      <c r="M264" s="7" t="b">
        <v>1</v>
      </c>
      <c r="N264" s="7">
        <v>145</v>
      </c>
      <c r="O264" s="7" t="b">
        <v>1</v>
      </c>
      <c r="P264" s="14">
        <f t="shared" si="18"/>
        <v>2.4</v>
      </c>
      <c r="Q264" s="9">
        <f t="shared" si="19"/>
        <v>41.379310344827587</v>
      </c>
      <c r="R264" s="7" t="s">
        <v>8267</v>
      </c>
      <c r="S264" s="7" t="s">
        <v>8272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17">
        <f t="shared" si="16"/>
        <v>41179.746458333328</v>
      </c>
      <c r="K265" s="7">
        <v>1346194494</v>
      </c>
      <c r="L265" s="17">
        <f t="shared" si="17"/>
        <v>41149.746458333328</v>
      </c>
      <c r="M265" s="7" t="b">
        <v>1</v>
      </c>
      <c r="N265" s="7">
        <v>963</v>
      </c>
      <c r="O265" s="7" t="b">
        <v>1</v>
      </c>
      <c r="P265" s="14">
        <f t="shared" si="18"/>
        <v>1.1808107999999999</v>
      </c>
      <c r="Q265" s="9">
        <f t="shared" si="19"/>
        <v>30.654485981308412</v>
      </c>
      <c r="R265" s="7" t="s">
        <v>8267</v>
      </c>
      <c r="S265" s="7" t="s">
        <v>8272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17">
        <f t="shared" si="16"/>
        <v>41040.411979166667</v>
      </c>
      <c r="K266" s="7">
        <v>1334155995</v>
      </c>
      <c r="L266" s="17">
        <f t="shared" si="17"/>
        <v>41010.411979166667</v>
      </c>
      <c r="M266" s="7" t="b">
        <v>1</v>
      </c>
      <c r="N266" s="7">
        <v>91</v>
      </c>
      <c r="O266" s="7" t="b">
        <v>1</v>
      </c>
      <c r="P266" s="14">
        <f t="shared" si="18"/>
        <v>1.1819999999999999</v>
      </c>
      <c r="Q266" s="9">
        <f t="shared" si="19"/>
        <v>64.945054945054949</v>
      </c>
      <c r="R266" s="7" t="s">
        <v>8267</v>
      </c>
      <c r="S266" s="7" t="s">
        <v>8272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17">
        <f t="shared" si="16"/>
        <v>40308.636111111111</v>
      </c>
      <c r="K267" s="7">
        <v>1269928430</v>
      </c>
      <c r="L267" s="17">
        <f t="shared" si="17"/>
        <v>40267.037384259253</v>
      </c>
      <c r="M267" s="7" t="b">
        <v>1</v>
      </c>
      <c r="N267" s="7">
        <v>58</v>
      </c>
      <c r="O267" s="7" t="b">
        <v>1</v>
      </c>
      <c r="P267" s="14">
        <f t="shared" si="18"/>
        <v>1.111</v>
      </c>
      <c r="Q267" s="9">
        <f t="shared" si="19"/>
        <v>95.775862068965523</v>
      </c>
      <c r="R267" s="7" t="s">
        <v>8267</v>
      </c>
      <c r="S267" s="7" t="s">
        <v>8272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17">
        <f t="shared" si="16"/>
        <v>40290.95208333333</v>
      </c>
      <c r="K268" s="7">
        <v>1264565507</v>
      </c>
      <c r="L268" s="17">
        <f t="shared" si="17"/>
        <v>40204.966516203705</v>
      </c>
      <c r="M268" s="7" t="b">
        <v>1</v>
      </c>
      <c r="N268" s="7">
        <v>36</v>
      </c>
      <c r="O268" s="7" t="b">
        <v>1</v>
      </c>
      <c r="P268" s="14">
        <f t="shared" si="18"/>
        <v>1.4550000000000001</v>
      </c>
      <c r="Q268" s="9">
        <f t="shared" si="19"/>
        <v>40.416666666666664</v>
      </c>
      <c r="R268" s="7" t="s">
        <v>8267</v>
      </c>
      <c r="S268" s="7" t="s">
        <v>8272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17">
        <f t="shared" si="16"/>
        <v>41815.244201388887</v>
      </c>
      <c r="K269" s="7">
        <v>1401101499</v>
      </c>
      <c r="L269" s="17">
        <f t="shared" si="17"/>
        <v>41785.244201388887</v>
      </c>
      <c r="M269" s="7" t="b">
        <v>1</v>
      </c>
      <c r="N269" s="7">
        <v>165</v>
      </c>
      <c r="O269" s="7" t="b">
        <v>1</v>
      </c>
      <c r="P269" s="14">
        <f t="shared" si="18"/>
        <v>1.3162883248730965</v>
      </c>
      <c r="Q269" s="9">
        <f t="shared" si="19"/>
        <v>78.578424242424248</v>
      </c>
      <c r="R269" s="7" t="s">
        <v>8267</v>
      </c>
      <c r="S269" s="7" t="s">
        <v>8272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17">
        <f t="shared" si="16"/>
        <v>40853.985856481479</v>
      </c>
      <c r="K270" s="7">
        <v>1316749178</v>
      </c>
      <c r="L270" s="17">
        <f t="shared" si="17"/>
        <v>40808.944189814814</v>
      </c>
      <c r="M270" s="7" t="b">
        <v>1</v>
      </c>
      <c r="N270" s="7">
        <v>111</v>
      </c>
      <c r="O270" s="7" t="b">
        <v>1</v>
      </c>
      <c r="P270" s="14">
        <f t="shared" si="18"/>
        <v>1.1140000000000001</v>
      </c>
      <c r="Q270" s="9">
        <f t="shared" si="19"/>
        <v>50.18018018018018</v>
      </c>
      <c r="R270" s="7" t="s">
        <v>8267</v>
      </c>
      <c r="S270" s="7" t="s">
        <v>8272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17">
        <f t="shared" si="16"/>
        <v>42787.988680555551</v>
      </c>
      <c r="K271" s="7">
        <v>1485146622</v>
      </c>
      <c r="L271" s="17">
        <f t="shared" si="17"/>
        <v>42757.988680555551</v>
      </c>
      <c r="M271" s="7" t="b">
        <v>1</v>
      </c>
      <c r="N271" s="7">
        <v>1596</v>
      </c>
      <c r="O271" s="7" t="b">
        <v>1</v>
      </c>
      <c r="P271" s="14">
        <f t="shared" si="18"/>
        <v>1.4723377</v>
      </c>
      <c r="Q271" s="9">
        <f t="shared" si="19"/>
        <v>92.251735588972423</v>
      </c>
      <c r="R271" s="7" t="s">
        <v>8267</v>
      </c>
      <c r="S271" s="7" t="s">
        <v>8272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17">
        <f t="shared" si="16"/>
        <v>40687.958333333328</v>
      </c>
      <c r="K272" s="7">
        <v>1301950070</v>
      </c>
      <c r="L272" s="17">
        <f t="shared" si="17"/>
        <v>40637.658217592587</v>
      </c>
      <c r="M272" s="7" t="b">
        <v>1</v>
      </c>
      <c r="N272" s="7">
        <v>61</v>
      </c>
      <c r="O272" s="7" t="b">
        <v>1</v>
      </c>
      <c r="P272" s="14">
        <f t="shared" si="18"/>
        <v>1.5260869565217392</v>
      </c>
      <c r="Q272" s="9">
        <f t="shared" si="19"/>
        <v>57.540983606557376</v>
      </c>
      <c r="R272" s="7" t="s">
        <v>8267</v>
      </c>
      <c r="S272" s="7" t="s">
        <v>8272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17">
        <f t="shared" si="16"/>
        <v>41641.125</v>
      </c>
      <c r="K273" s="7">
        <v>1386123861</v>
      </c>
      <c r="L273" s="17">
        <f t="shared" si="17"/>
        <v>41611.891909722224</v>
      </c>
      <c r="M273" s="7" t="b">
        <v>1</v>
      </c>
      <c r="N273" s="7">
        <v>287</v>
      </c>
      <c r="O273" s="7" t="b">
        <v>1</v>
      </c>
      <c r="P273" s="14">
        <f t="shared" si="18"/>
        <v>1.0468</v>
      </c>
      <c r="Q273" s="9">
        <f t="shared" si="19"/>
        <v>109.42160278745645</v>
      </c>
      <c r="R273" s="7" t="s">
        <v>8267</v>
      </c>
      <c r="S273" s="7" t="s">
        <v>8272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17">
        <f t="shared" si="16"/>
        <v>40296.575694444444</v>
      </c>
      <c r="K274" s="7">
        <v>1267220191</v>
      </c>
      <c r="L274" s="17">
        <f t="shared" si="17"/>
        <v>40235.692025462959</v>
      </c>
      <c r="M274" s="7" t="b">
        <v>1</v>
      </c>
      <c r="N274" s="7">
        <v>65</v>
      </c>
      <c r="O274" s="7" t="b">
        <v>1</v>
      </c>
      <c r="P274" s="14">
        <f t="shared" si="18"/>
        <v>1.7743366666666667</v>
      </c>
      <c r="Q274" s="9">
        <f t="shared" si="19"/>
        <v>81.892461538461546</v>
      </c>
      <c r="R274" s="7" t="s">
        <v>8267</v>
      </c>
      <c r="S274" s="7" t="s">
        <v>8272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17">
        <f t="shared" si="16"/>
        <v>40727.29011574074</v>
      </c>
      <c r="K275" s="7">
        <v>1307102266</v>
      </c>
      <c r="L275" s="17">
        <f t="shared" si="17"/>
        <v>40697.29011574074</v>
      </c>
      <c r="M275" s="7" t="b">
        <v>1</v>
      </c>
      <c r="N275" s="7">
        <v>118</v>
      </c>
      <c r="O275" s="7" t="b">
        <v>1</v>
      </c>
      <c r="P275" s="14">
        <f t="shared" si="18"/>
        <v>1.077758</v>
      </c>
      <c r="Q275" s="9">
        <f t="shared" si="19"/>
        <v>45.667711864406776</v>
      </c>
      <c r="R275" s="7" t="s">
        <v>8267</v>
      </c>
      <c r="S275" s="7" t="s">
        <v>8272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17">
        <f t="shared" si="16"/>
        <v>41004.082638888889</v>
      </c>
      <c r="K276" s="7">
        <v>1330638829</v>
      </c>
      <c r="L276" s="17">
        <f t="shared" si="17"/>
        <v>40969.704039351847</v>
      </c>
      <c r="M276" s="7" t="b">
        <v>1</v>
      </c>
      <c r="N276" s="7">
        <v>113</v>
      </c>
      <c r="O276" s="7" t="b">
        <v>1</v>
      </c>
      <c r="P276" s="14">
        <f t="shared" si="18"/>
        <v>1.56</v>
      </c>
      <c r="Q276" s="9">
        <f t="shared" si="19"/>
        <v>55.221238938053098</v>
      </c>
      <c r="R276" s="7" t="s">
        <v>8267</v>
      </c>
      <c r="S276" s="7" t="s">
        <v>8272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17">
        <f t="shared" si="16"/>
        <v>41222.865347222221</v>
      </c>
      <c r="K277" s="7">
        <v>1349916366</v>
      </c>
      <c r="L277" s="17">
        <f t="shared" si="17"/>
        <v>41192.823680555557</v>
      </c>
      <c r="M277" s="7" t="b">
        <v>1</v>
      </c>
      <c r="N277" s="7">
        <v>332</v>
      </c>
      <c r="O277" s="7" t="b">
        <v>1</v>
      </c>
      <c r="P277" s="14">
        <f t="shared" si="18"/>
        <v>1.08395</v>
      </c>
      <c r="Q277" s="9">
        <f t="shared" si="19"/>
        <v>65.298192771084331</v>
      </c>
      <c r="R277" s="7" t="s">
        <v>8267</v>
      </c>
      <c r="S277" s="7" t="s">
        <v>8272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17">
        <f t="shared" si="16"/>
        <v>41026.831874999996</v>
      </c>
      <c r="K278" s="7">
        <v>1330394274</v>
      </c>
      <c r="L278" s="17">
        <f t="shared" si="17"/>
        <v>40966.87354166666</v>
      </c>
      <c r="M278" s="7" t="b">
        <v>1</v>
      </c>
      <c r="N278" s="7">
        <v>62</v>
      </c>
      <c r="O278" s="7" t="b">
        <v>1</v>
      </c>
      <c r="P278" s="14">
        <f t="shared" si="18"/>
        <v>1.476</v>
      </c>
      <c r="Q278" s="9">
        <f t="shared" si="19"/>
        <v>95.225806451612897</v>
      </c>
      <c r="R278" s="7" t="s">
        <v>8267</v>
      </c>
      <c r="S278" s="7" t="s">
        <v>8272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17">
        <f t="shared" si="16"/>
        <v>42147.68309027778</v>
      </c>
      <c r="K279" s="7">
        <v>1429824219</v>
      </c>
      <c r="L279" s="17">
        <f t="shared" si="17"/>
        <v>42117.68309027778</v>
      </c>
      <c r="M279" s="7" t="b">
        <v>1</v>
      </c>
      <c r="N279" s="7">
        <v>951</v>
      </c>
      <c r="O279" s="7" t="b">
        <v>1</v>
      </c>
      <c r="P279" s="14">
        <f t="shared" si="18"/>
        <v>1.1038153846153846</v>
      </c>
      <c r="Q279" s="9">
        <f t="shared" si="19"/>
        <v>75.444794952681391</v>
      </c>
      <c r="R279" s="7" t="s">
        <v>8267</v>
      </c>
      <c r="S279" s="7" t="s">
        <v>8272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17">
        <f t="shared" si="16"/>
        <v>41193.832627314812</v>
      </c>
      <c r="K280" s="7">
        <v>1347411539</v>
      </c>
      <c r="L280" s="17">
        <f t="shared" si="17"/>
        <v>41163.832627314812</v>
      </c>
      <c r="M280" s="7" t="b">
        <v>1</v>
      </c>
      <c r="N280" s="7">
        <v>415</v>
      </c>
      <c r="O280" s="7" t="b">
        <v>1</v>
      </c>
      <c r="P280" s="14">
        <f t="shared" si="18"/>
        <v>1.5034814814814814</v>
      </c>
      <c r="Q280" s="9">
        <f t="shared" si="19"/>
        <v>97.816867469879512</v>
      </c>
      <c r="R280" s="7" t="s">
        <v>8267</v>
      </c>
      <c r="S280" s="7" t="s">
        <v>8272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17">
        <f t="shared" si="16"/>
        <v>42792.875694444439</v>
      </c>
      <c r="K281" s="7">
        <v>1485237096</v>
      </c>
      <c r="L281" s="17">
        <f t="shared" si="17"/>
        <v>42759.035833333335</v>
      </c>
      <c r="M281" s="7" t="b">
        <v>1</v>
      </c>
      <c r="N281" s="7">
        <v>305</v>
      </c>
      <c r="O281" s="7" t="b">
        <v>1</v>
      </c>
      <c r="P281" s="14">
        <f t="shared" si="18"/>
        <v>1.5731829411764706</v>
      </c>
      <c r="Q281" s="9">
        <f t="shared" si="19"/>
        <v>87.685606557377056</v>
      </c>
      <c r="R281" s="7" t="s">
        <v>8267</v>
      </c>
      <c r="S281" s="7" t="s">
        <v>8272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17">
        <f t="shared" si="16"/>
        <v>41789.382349537031</v>
      </c>
      <c r="K282" s="7">
        <v>1397571035</v>
      </c>
      <c r="L282" s="17">
        <f t="shared" si="17"/>
        <v>41744.382349537031</v>
      </c>
      <c r="M282" s="7" t="b">
        <v>1</v>
      </c>
      <c r="N282" s="7">
        <v>2139</v>
      </c>
      <c r="O282" s="7" t="b">
        <v>1</v>
      </c>
      <c r="P282" s="14">
        <f t="shared" si="18"/>
        <v>1.5614399999999999</v>
      </c>
      <c r="Q282" s="9">
        <f t="shared" si="19"/>
        <v>54.748948106591868</v>
      </c>
      <c r="R282" s="7" t="s">
        <v>8267</v>
      </c>
      <c r="S282" s="7" t="s">
        <v>8272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17">
        <f t="shared" si="16"/>
        <v>40035.601388888885</v>
      </c>
      <c r="K283" s="7">
        <v>1242532513</v>
      </c>
      <c r="L283" s="17">
        <f t="shared" si="17"/>
        <v>39949.955011574071</v>
      </c>
      <c r="M283" s="7" t="b">
        <v>1</v>
      </c>
      <c r="N283" s="7">
        <v>79</v>
      </c>
      <c r="O283" s="7" t="b">
        <v>1</v>
      </c>
      <c r="P283" s="14">
        <f t="shared" si="18"/>
        <v>1.2058763636363636</v>
      </c>
      <c r="Q283" s="9">
        <f t="shared" si="19"/>
        <v>83.953417721518989</v>
      </c>
      <c r="R283" s="7" t="s">
        <v>8267</v>
      </c>
      <c r="S283" s="7" t="s">
        <v>8272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17">
        <f t="shared" si="16"/>
        <v>40231.708333333328</v>
      </c>
      <c r="K284" s="7">
        <v>1263679492</v>
      </c>
      <c r="L284" s="17">
        <f t="shared" si="17"/>
        <v>40194.711712962962</v>
      </c>
      <c r="M284" s="7" t="b">
        <v>1</v>
      </c>
      <c r="N284" s="7">
        <v>179</v>
      </c>
      <c r="O284" s="7" t="b">
        <v>1</v>
      </c>
      <c r="P284" s="14">
        <f t="shared" si="18"/>
        <v>1.0118888888888888</v>
      </c>
      <c r="Q284" s="9">
        <f t="shared" si="19"/>
        <v>254.38547486033519</v>
      </c>
      <c r="R284" s="7" t="s">
        <v>8267</v>
      </c>
      <c r="S284" s="7" t="s">
        <v>8272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17">
        <f t="shared" si="16"/>
        <v>40694.999305555553</v>
      </c>
      <c r="K285" s="7">
        <v>1305219744</v>
      </c>
      <c r="L285" s="17">
        <f t="shared" si="17"/>
        <v>40675.501666666663</v>
      </c>
      <c r="M285" s="7" t="b">
        <v>1</v>
      </c>
      <c r="N285" s="7">
        <v>202</v>
      </c>
      <c r="O285" s="7" t="b">
        <v>1</v>
      </c>
      <c r="P285" s="14">
        <f t="shared" si="18"/>
        <v>1.142725</v>
      </c>
      <c r="Q285" s="9">
        <f t="shared" si="19"/>
        <v>101.8269801980198</v>
      </c>
      <c r="R285" s="7" t="s">
        <v>8267</v>
      </c>
      <c r="S285" s="7" t="s">
        <v>8272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17">
        <f t="shared" si="16"/>
        <v>40929.529861111107</v>
      </c>
      <c r="K286" s="7">
        <v>1325007780</v>
      </c>
      <c r="L286" s="17">
        <f t="shared" si="17"/>
        <v>40904.529861111107</v>
      </c>
      <c r="M286" s="7" t="b">
        <v>1</v>
      </c>
      <c r="N286" s="7">
        <v>760</v>
      </c>
      <c r="O286" s="7" t="b">
        <v>1</v>
      </c>
      <c r="P286" s="14">
        <f t="shared" si="18"/>
        <v>1.0462615</v>
      </c>
      <c r="Q286" s="9">
        <f t="shared" si="19"/>
        <v>55.066394736842106</v>
      </c>
      <c r="R286" s="7" t="s">
        <v>8267</v>
      </c>
      <c r="S286" s="7" t="s">
        <v>8272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17">
        <f t="shared" si="16"/>
        <v>41536.547777777778</v>
      </c>
      <c r="K287" s="7">
        <v>1377022128</v>
      </c>
      <c r="L287" s="17">
        <f t="shared" si="17"/>
        <v>41506.547777777778</v>
      </c>
      <c r="M287" s="7" t="b">
        <v>1</v>
      </c>
      <c r="N287" s="7">
        <v>563</v>
      </c>
      <c r="O287" s="7" t="b">
        <v>1</v>
      </c>
      <c r="P287" s="14">
        <f t="shared" si="18"/>
        <v>2.2882507142857142</v>
      </c>
      <c r="Q287" s="9">
        <f t="shared" si="19"/>
        <v>56.901438721136763</v>
      </c>
      <c r="R287" s="7" t="s">
        <v>8267</v>
      </c>
      <c r="S287" s="7" t="s">
        <v>8272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17">
        <f t="shared" si="16"/>
        <v>41358.566249999996</v>
      </c>
      <c r="K288" s="7">
        <v>1360352124</v>
      </c>
      <c r="L288" s="17">
        <f t="shared" si="17"/>
        <v>41313.60791666666</v>
      </c>
      <c r="M288" s="7" t="b">
        <v>1</v>
      </c>
      <c r="N288" s="7">
        <v>135</v>
      </c>
      <c r="O288" s="7" t="b">
        <v>1</v>
      </c>
      <c r="P288" s="14">
        <f t="shared" si="18"/>
        <v>1.0915333333333332</v>
      </c>
      <c r="Q288" s="9">
        <f t="shared" si="19"/>
        <v>121.28148148148148</v>
      </c>
      <c r="R288" s="7" t="s">
        <v>8267</v>
      </c>
      <c r="S288" s="7" t="s">
        <v>8272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17">
        <f t="shared" si="16"/>
        <v>41214.958333333328</v>
      </c>
      <c r="K289" s="7">
        <v>1349160018</v>
      </c>
      <c r="L289" s="17">
        <f t="shared" si="17"/>
        <v>41184.069652777776</v>
      </c>
      <c r="M289" s="7" t="b">
        <v>1</v>
      </c>
      <c r="N289" s="7">
        <v>290</v>
      </c>
      <c r="O289" s="7" t="b">
        <v>1</v>
      </c>
      <c r="P289" s="14">
        <f t="shared" si="18"/>
        <v>1.7629999999999999</v>
      </c>
      <c r="Q289" s="9">
        <f t="shared" si="19"/>
        <v>91.189655172413794</v>
      </c>
      <c r="R289" s="7" t="s">
        <v>8267</v>
      </c>
      <c r="S289" s="7" t="s">
        <v>8272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17">
        <f t="shared" si="16"/>
        <v>41085.960567129623</v>
      </c>
      <c r="K290" s="7">
        <v>1337659393</v>
      </c>
      <c r="L290" s="17">
        <f t="shared" si="17"/>
        <v>41050.960567129623</v>
      </c>
      <c r="M290" s="7" t="b">
        <v>1</v>
      </c>
      <c r="N290" s="7">
        <v>447</v>
      </c>
      <c r="O290" s="7" t="b">
        <v>1</v>
      </c>
      <c r="P290" s="14">
        <f t="shared" si="18"/>
        <v>1.0321061999999999</v>
      </c>
      <c r="Q290" s="9">
        <f t="shared" si="19"/>
        <v>115.44812080536913</v>
      </c>
      <c r="R290" s="7" t="s">
        <v>8267</v>
      </c>
      <c r="S290" s="7" t="s">
        <v>8272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17">
        <f t="shared" si="16"/>
        <v>41580.248078703698</v>
      </c>
      <c r="K291" s="7">
        <v>1380797834</v>
      </c>
      <c r="L291" s="17">
        <f t="shared" si="17"/>
        <v>41550.248078703698</v>
      </c>
      <c r="M291" s="7" t="b">
        <v>1</v>
      </c>
      <c r="N291" s="7">
        <v>232</v>
      </c>
      <c r="O291" s="7" t="b">
        <v>1</v>
      </c>
      <c r="P291" s="14">
        <f t="shared" si="18"/>
        <v>1.0482</v>
      </c>
      <c r="Q291" s="9">
        <f t="shared" si="19"/>
        <v>67.771551724137936</v>
      </c>
      <c r="R291" s="7" t="s">
        <v>8267</v>
      </c>
      <c r="S291" s="7" t="s">
        <v>8272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17">
        <f t="shared" si="16"/>
        <v>40576.124305555553</v>
      </c>
      <c r="K292" s="7">
        <v>1292316697</v>
      </c>
      <c r="L292" s="17">
        <f t="shared" si="17"/>
        <v>40526.160844907405</v>
      </c>
      <c r="M292" s="7" t="b">
        <v>1</v>
      </c>
      <c r="N292" s="7">
        <v>168</v>
      </c>
      <c r="O292" s="7" t="b">
        <v>1</v>
      </c>
      <c r="P292" s="14">
        <f t="shared" si="18"/>
        <v>1.0668444444444445</v>
      </c>
      <c r="Q292" s="9">
        <f t="shared" si="19"/>
        <v>28.576190476190476</v>
      </c>
      <c r="R292" s="7" t="s">
        <v>8267</v>
      </c>
      <c r="S292" s="7" t="s">
        <v>8272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17">
        <f t="shared" si="16"/>
        <v>41394.792361111111</v>
      </c>
      <c r="K293" s="7">
        <v>1365791246</v>
      </c>
      <c r="L293" s="17">
        <f t="shared" si="17"/>
        <v>41376.560717592591</v>
      </c>
      <c r="M293" s="7" t="b">
        <v>1</v>
      </c>
      <c r="N293" s="7">
        <v>128</v>
      </c>
      <c r="O293" s="7" t="b">
        <v>1</v>
      </c>
      <c r="P293" s="14">
        <f t="shared" si="18"/>
        <v>1.2001999999999999</v>
      </c>
      <c r="Q293" s="9">
        <f t="shared" si="19"/>
        <v>46.8828125</v>
      </c>
      <c r="R293" s="7" t="s">
        <v>8267</v>
      </c>
      <c r="S293" s="7" t="s">
        <v>8272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17">
        <f t="shared" si="16"/>
        <v>40844.957638888889</v>
      </c>
      <c r="K294" s="7">
        <v>1317064599</v>
      </c>
      <c r="L294" s="17">
        <f t="shared" si="17"/>
        <v>40812.594895833332</v>
      </c>
      <c r="M294" s="7" t="b">
        <v>1</v>
      </c>
      <c r="N294" s="7">
        <v>493</v>
      </c>
      <c r="O294" s="7" t="b">
        <v>1</v>
      </c>
      <c r="P294" s="14">
        <f t="shared" si="18"/>
        <v>1.0150693333333334</v>
      </c>
      <c r="Q294" s="9">
        <f t="shared" si="19"/>
        <v>154.42231237322514</v>
      </c>
      <c r="R294" s="7" t="s">
        <v>8267</v>
      </c>
      <c r="S294" s="7" t="s">
        <v>8272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17">
        <f t="shared" si="16"/>
        <v>41749.459652777776</v>
      </c>
      <c r="K295" s="7">
        <v>1395417714</v>
      </c>
      <c r="L295" s="17">
        <f t="shared" si="17"/>
        <v>41719.459652777776</v>
      </c>
      <c r="M295" s="7" t="b">
        <v>1</v>
      </c>
      <c r="N295" s="7">
        <v>131</v>
      </c>
      <c r="O295" s="7" t="b">
        <v>1</v>
      </c>
      <c r="P295" s="14">
        <f t="shared" si="18"/>
        <v>1.0138461538461538</v>
      </c>
      <c r="Q295" s="9">
        <f t="shared" si="19"/>
        <v>201.22137404580153</v>
      </c>
      <c r="R295" s="7" t="s">
        <v>8267</v>
      </c>
      <c r="S295" s="7" t="s">
        <v>8272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17">
        <f t="shared" si="16"/>
        <v>40378.458333333328</v>
      </c>
      <c r="K296" s="7">
        <v>1276480894</v>
      </c>
      <c r="L296" s="17">
        <f t="shared" si="17"/>
        <v>40342.876087962963</v>
      </c>
      <c r="M296" s="7" t="b">
        <v>1</v>
      </c>
      <c r="N296" s="7">
        <v>50</v>
      </c>
      <c r="O296" s="7" t="b">
        <v>1</v>
      </c>
      <c r="P296" s="14">
        <f t="shared" si="18"/>
        <v>1</v>
      </c>
      <c r="Q296" s="9">
        <f t="shared" si="19"/>
        <v>100</v>
      </c>
      <c r="R296" s="7" t="s">
        <v>8267</v>
      </c>
      <c r="S296" s="7" t="s">
        <v>8272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17">
        <f t="shared" si="16"/>
        <v>41578.791666666664</v>
      </c>
      <c r="K297" s="7">
        <v>1378080409</v>
      </c>
      <c r="L297" s="17">
        <f t="shared" si="17"/>
        <v>41518.796400462961</v>
      </c>
      <c r="M297" s="7" t="b">
        <v>1</v>
      </c>
      <c r="N297" s="7">
        <v>665</v>
      </c>
      <c r="O297" s="7" t="b">
        <v>1</v>
      </c>
      <c r="P297" s="14">
        <f t="shared" si="18"/>
        <v>1.3310911999999999</v>
      </c>
      <c r="Q297" s="9">
        <f t="shared" si="19"/>
        <v>100.08204511278196</v>
      </c>
      <c r="R297" s="7" t="s">
        <v>8267</v>
      </c>
      <c r="S297" s="7" t="s">
        <v>8272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17">
        <f t="shared" si="16"/>
        <v>41159.267164351848</v>
      </c>
      <c r="K298" s="7">
        <v>1344857083</v>
      </c>
      <c r="L298" s="17">
        <f t="shared" si="17"/>
        <v>41134.267164351848</v>
      </c>
      <c r="M298" s="7" t="b">
        <v>1</v>
      </c>
      <c r="N298" s="7">
        <v>129</v>
      </c>
      <c r="O298" s="7" t="b">
        <v>1</v>
      </c>
      <c r="P298" s="14">
        <f t="shared" si="18"/>
        <v>1.187262</v>
      </c>
      <c r="Q298" s="9">
        <f t="shared" si="19"/>
        <v>230.08953488372092</v>
      </c>
      <c r="R298" s="7" t="s">
        <v>8267</v>
      </c>
      <c r="S298" s="7" t="s">
        <v>8272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17">
        <f t="shared" si="16"/>
        <v>42124.957638888889</v>
      </c>
      <c r="K299" s="7">
        <v>1427390901</v>
      </c>
      <c r="L299" s="17">
        <f t="shared" si="17"/>
        <v>42089.519687500004</v>
      </c>
      <c r="M299" s="7" t="b">
        <v>1</v>
      </c>
      <c r="N299" s="7">
        <v>142</v>
      </c>
      <c r="O299" s="7" t="b">
        <v>1</v>
      </c>
      <c r="P299" s="14">
        <f t="shared" si="18"/>
        <v>1.0064</v>
      </c>
      <c r="Q299" s="9">
        <f t="shared" si="19"/>
        <v>141.74647887323943</v>
      </c>
      <c r="R299" s="7" t="s">
        <v>8267</v>
      </c>
      <c r="S299" s="7" t="s">
        <v>8272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17">
        <f t="shared" si="16"/>
        <v>41768.666666666664</v>
      </c>
      <c r="K300" s="7">
        <v>1394536048</v>
      </c>
      <c r="L300" s="17">
        <f t="shared" si="17"/>
        <v>41709.255185185182</v>
      </c>
      <c r="M300" s="7" t="b">
        <v>1</v>
      </c>
      <c r="N300" s="7">
        <v>2436</v>
      </c>
      <c r="O300" s="7" t="b">
        <v>1</v>
      </c>
      <c r="P300" s="14">
        <f t="shared" si="18"/>
        <v>1.089324126984127</v>
      </c>
      <c r="Q300" s="9">
        <f t="shared" si="19"/>
        <v>56.344351395730705</v>
      </c>
      <c r="R300" s="7" t="s">
        <v>8267</v>
      </c>
      <c r="S300" s="7" t="s">
        <v>8272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17">
        <f t="shared" si="16"/>
        <v>40499.058564814812</v>
      </c>
      <c r="K301" s="7">
        <v>1287379460</v>
      </c>
      <c r="L301" s="17">
        <f t="shared" si="17"/>
        <v>40469.016898148147</v>
      </c>
      <c r="M301" s="7" t="b">
        <v>1</v>
      </c>
      <c r="N301" s="7">
        <v>244</v>
      </c>
      <c r="O301" s="7" t="b">
        <v>1</v>
      </c>
      <c r="P301" s="14">
        <f t="shared" si="18"/>
        <v>1.789525</v>
      </c>
      <c r="Q301" s="9">
        <f t="shared" si="19"/>
        <v>73.341188524590166</v>
      </c>
      <c r="R301" s="7" t="s">
        <v>8267</v>
      </c>
      <c r="S301" s="7" t="s">
        <v>8272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17">
        <f t="shared" si="16"/>
        <v>40657.751597222217</v>
      </c>
      <c r="K302" s="7">
        <v>1301007738</v>
      </c>
      <c r="L302" s="17">
        <f t="shared" si="17"/>
        <v>40626.751597222217</v>
      </c>
      <c r="M302" s="7" t="b">
        <v>1</v>
      </c>
      <c r="N302" s="7">
        <v>298</v>
      </c>
      <c r="O302" s="7" t="b">
        <v>1</v>
      </c>
      <c r="P302" s="14">
        <f t="shared" si="18"/>
        <v>1.0172264</v>
      </c>
      <c r="Q302" s="9">
        <f t="shared" si="19"/>
        <v>85.337785234899329</v>
      </c>
      <c r="R302" s="7" t="s">
        <v>8267</v>
      </c>
      <c r="S302" s="7" t="s">
        <v>8272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17">
        <f t="shared" si="16"/>
        <v>41352.487673611111</v>
      </c>
      <c r="K303" s="7">
        <v>1360258935</v>
      </c>
      <c r="L303" s="17">
        <f t="shared" si="17"/>
        <v>41312.529340277775</v>
      </c>
      <c r="M303" s="7" t="b">
        <v>1</v>
      </c>
      <c r="N303" s="7">
        <v>251</v>
      </c>
      <c r="O303" s="7" t="b">
        <v>1</v>
      </c>
      <c r="P303" s="14">
        <f t="shared" si="18"/>
        <v>1.1873499999999999</v>
      </c>
      <c r="Q303" s="9">
        <f t="shared" si="19"/>
        <v>61.496215139442228</v>
      </c>
      <c r="R303" s="7" t="s">
        <v>8267</v>
      </c>
      <c r="S303" s="7" t="s">
        <v>8272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17">
        <f t="shared" si="16"/>
        <v>40963.648587962962</v>
      </c>
      <c r="K304" s="7">
        <v>1327523638</v>
      </c>
      <c r="L304" s="17">
        <f t="shared" si="17"/>
        <v>40933.648587962962</v>
      </c>
      <c r="M304" s="7" t="b">
        <v>1</v>
      </c>
      <c r="N304" s="7">
        <v>108</v>
      </c>
      <c r="O304" s="7" t="b">
        <v>1</v>
      </c>
      <c r="P304" s="14">
        <f t="shared" si="18"/>
        <v>1.0045999999999999</v>
      </c>
      <c r="Q304" s="9">
        <f t="shared" si="19"/>
        <v>93.018518518518519</v>
      </c>
      <c r="R304" s="7" t="s">
        <v>8267</v>
      </c>
      <c r="S304" s="7" t="s">
        <v>8272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17">
        <f t="shared" si="16"/>
        <v>41061.862800925926</v>
      </c>
      <c r="K305" s="7">
        <v>1336009346</v>
      </c>
      <c r="L305" s="17">
        <f t="shared" si="17"/>
        <v>41031.862800925926</v>
      </c>
      <c r="M305" s="7" t="b">
        <v>1</v>
      </c>
      <c r="N305" s="7">
        <v>82</v>
      </c>
      <c r="O305" s="7" t="b">
        <v>1</v>
      </c>
      <c r="P305" s="14">
        <f t="shared" si="18"/>
        <v>1.3746666666666667</v>
      </c>
      <c r="Q305" s="9">
        <f t="shared" si="19"/>
        <v>50.292682926829265</v>
      </c>
      <c r="R305" s="7" t="s">
        <v>8267</v>
      </c>
      <c r="S305" s="7" t="s">
        <v>8272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17">
        <f t="shared" si="16"/>
        <v>41152.875</v>
      </c>
      <c r="K306" s="7">
        <v>1343096197</v>
      </c>
      <c r="L306" s="17">
        <f t="shared" si="17"/>
        <v>41113.88653935185</v>
      </c>
      <c r="M306" s="7" t="b">
        <v>1</v>
      </c>
      <c r="N306" s="7">
        <v>74</v>
      </c>
      <c r="O306" s="7" t="b">
        <v>1</v>
      </c>
      <c r="P306" s="14">
        <f t="shared" si="18"/>
        <v>2.3164705882352941</v>
      </c>
      <c r="Q306" s="9">
        <f t="shared" si="19"/>
        <v>106.43243243243244</v>
      </c>
      <c r="R306" s="7" t="s">
        <v>8267</v>
      </c>
      <c r="S306" s="7" t="s">
        <v>8272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17">
        <f t="shared" si="16"/>
        <v>40978.421863425923</v>
      </c>
      <c r="K307" s="7">
        <v>1328800049</v>
      </c>
      <c r="L307" s="17">
        <f t="shared" si="17"/>
        <v>40948.421863425923</v>
      </c>
      <c r="M307" s="7" t="b">
        <v>1</v>
      </c>
      <c r="N307" s="7">
        <v>189</v>
      </c>
      <c r="O307" s="7" t="b">
        <v>1</v>
      </c>
      <c r="P307" s="14">
        <f t="shared" si="18"/>
        <v>1.3033333333333332</v>
      </c>
      <c r="Q307" s="9">
        <f t="shared" si="19"/>
        <v>51.719576719576722</v>
      </c>
      <c r="R307" s="7" t="s">
        <v>8267</v>
      </c>
      <c r="S307" s="7" t="s">
        <v>8272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17">
        <f t="shared" si="16"/>
        <v>41353.587187500001</v>
      </c>
      <c r="K308" s="7">
        <v>1362081933</v>
      </c>
      <c r="L308" s="17">
        <f t="shared" si="17"/>
        <v>41333.628854166665</v>
      </c>
      <c r="M308" s="7" t="b">
        <v>1</v>
      </c>
      <c r="N308" s="7">
        <v>80</v>
      </c>
      <c r="O308" s="7" t="b">
        <v>1</v>
      </c>
      <c r="P308" s="14">
        <f t="shared" si="18"/>
        <v>2.9289999999999998</v>
      </c>
      <c r="Q308" s="9">
        <f t="shared" si="19"/>
        <v>36.612499999999997</v>
      </c>
      <c r="R308" s="7" t="s">
        <v>8267</v>
      </c>
      <c r="S308" s="7" t="s">
        <v>8272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17">
        <f t="shared" si="16"/>
        <v>41312.736122685179</v>
      </c>
      <c r="K309" s="7">
        <v>1357684801</v>
      </c>
      <c r="L309" s="17">
        <f t="shared" si="17"/>
        <v>41282.736122685179</v>
      </c>
      <c r="M309" s="7" t="b">
        <v>1</v>
      </c>
      <c r="N309" s="7">
        <v>576</v>
      </c>
      <c r="O309" s="7" t="b">
        <v>1</v>
      </c>
      <c r="P309" s="14">
        <f t="shared" si="18"/>
        <v>1.1131818181818183</v>
      </c>
      <c r="Q309" s="9">
        <f t="shared" si="19"/>
        <v>42.517361111111114</v>
      </c>
      <c r="R309" s="7" t="s">
        <v>8267</v>
      </c>
      <c r="S309" s="7" t="s">
        <v>8272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17">
        <f t="shared" si="16"/>
        <v>40612.486226851848</v>
      </c>
      <c r="K310" s="7">
        <v>1295887210</v>
      </c>
      <c r="L310" s="17">
        <f t="shared" si="17"/>
        <v>40567.486226851848</v>
      </c>
      <c r="M310" s="7" t="b">
        <v>1</v>
      </c>
      <c r="N310" s="7">
        <v>202</v>
      </c>
      <c r="O310" s="7" t="b">
        <v>1</v>
      </c>
      <c r="P310" s="14">
        <f t="shared" si="18"/>
        <v>1.0556666666666668</v>
      </c>
      <c r="Q310" s="9">
        <f t="shared" si="19"/>
        <v>62.712871287128714</v>
      </c>
      <c r="R310" s="7" t="s">
        <v>8267</v>
      </c>
      <c r="S310" s="7" t="s">
        <v>8272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17">
        <f t="shared" si="16"/>
        <v>41155.543217592589</v>
      </c>
      <c r="K311" s="7">
        <v>1344880934</v>
      </c>
      <c r="L311" s="17">
        <f t="shared" si="17"/>
        <v>41134.543217592589</v>
      </c>
      <c r="M311" s="7" t="b">
        <v>1</v>
      </c>
      <c r="N311" s="7">
        <v>238</v>
      </c>
      <c r="O311" s="7" t="b">
        <v>1</v>
      </c>
      <c r="P311" s="14">
        <f t="shared" si="18"/>
        <v>1.1894444444444445</v>
      </c>
      <c r="Q311" s="9">
        <f t="shared" si="19"/>
        <v>89.957983193277315</v>
      </c>
      <c r="R311" s="7" t="s">
        <v>8267</v>
      </c>
      <c r="S311" s="7" t="s">
        <v>8272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17">
        <f t="shared" si="16"/>
        <v>40835.875</v>
      </c>
      <c r="K312" s="7">
        <v>1317788623</v>
      </c>
      <c r="L312" s="17">
        <f t="shared" si="17"/>
        <v>40820.974803240737</v>
      </c>
      <c r="M312" s="7" t="b">
        <v>1</v>
      </c>
      <c r="N312" s="7">
        <v>36</v>
      </c>
      <c r="O312" s="7" t="b">
        <v>1</v>
      </c>
      <c r="P312" s="14">
        <f t="shared" si="18"/>
        <v>1.04129</v>
      </c>
      <c r="Q312" s="9">
        <f t="shared" si="19"/>
        <v>28.924722222222222</v>
      </c>
      <c r="R312" s="7" t="s">
        <v>8267</v>
      </c>
      <c r="S312" s="7" t="s">
        <v>8272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17">
        <f t="shared" si="16"/>
        <v>40909.124305555553</v>
      </c>
      <c r="K313" s="7">
        <v>1321852592</v>
      </c>
      <c r="L313" s="17">
        <f t="shared" si="17"/>
        <v>40868.011481481481</v>
      </c>
      <c r="M313" s="7" t="b">
        <v>1</v>
      </c>
      <c r="N313" s="7">
        <v>150</v>
      </c>
      <c r="O313" s="7" t="b">
        <v>1</v>
      </c>
      <c r="P313" s="14">
        <f t="shared" si="18"/>
        <v>1.0410165</v>
      </c>
      <c r="Q313" s="9">
        <f t="shared" si="19"/>
        <v>138.8022</v>
      </c>
      <c r="R313" s="7" t="s">
        <v>8267</v>
      </c>
      <c r="S313" s="7" t="s">
        <v>8272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17">
        <f t="shared" si="16"/>
        <v>41378.669351851851</v>
      </c>
      <c r="K314" s="7">
        <v>1363381432</v>
      </c>
      <c r="L314" s="17">
        <f t="shared" si="17"/>
        <v>41348.669351851851</v>
      </c>
      <c r="M314" s="7" t="b">
        <v>1</v>
      </c>
      <c r="N314" s="7">
        <v>146</v>
      </c>
      <c r="O314" s="7" t="b">
        <v>1</v>
      </c>
      <c r="P314" s="14">
        <f t="shared" si="18"/>
        <v>1.1187499999999999</v>
      </c>
      <c r="Q314" s="9">
        <f t="shared" si="19"/>
        <v>61.301369863013697</v>
      </c>
      <c r="R314" s="7" t="s">
        <v>8267</v>
      </c>
      <c r="S314" s="7" t="s">
        <v>8272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17">
        <f t="shared" si="16"/>
        <v>40401.457638888889</v>
      </c>
      <c r="K315" s="7">
        <v>1277702894</v>
      </c>
      <c r="L315" s="17">
        <f t="shared" si="17"/>
        <v>40357.019606481481</v>
      </c>
      <c r="M315" s="7" t="b">
        <v>1</v>
      </c>
      <c r="N315" s="7">
        <v>222</v>
      </c>
      <c r="O315" s="7" t="b">
        <v>1</v>
      </c>
      <c r="P315" s="14">
        <f t="shared" si="18"/>
        <v>1.0473529411764706</v>
      </c>
      <c r="Q315" s="9">
        <f t="shared" si="19"/>
        <v>80.202702702702709</v>
      </c>
      <c r="R315" s="7" t="s">
        <v>8267</v>
      </c>
      <c r="S315" s="7" t="s">
        <v>8272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17">
        <f t="shared" si="16"/>
        <v>41334.624861111108</v>
      </c>
      <c r="K316" s="7">
        <v>1359575988</v>
      </c>
      <c r="L316" s="17">
        <f t="shared" si="17"/>
        <v>41304.624861111108</v>
      </c>
      <c r="M316" s="7" t="b">
        <v>1</v>
      </c>
      <c r="N316" s="7">
        <v>120</v>
      </c>
      <c r="O316" s="7" t="b">
        <v>1</v>
      </c>
      <c r="P316" s="14">
        <f t="shared" si="18"/>
        <v>3.8515000000000001</v>
      </c>
      <c r="Q316" s="9">
        <f t="shared" si="19"/>
        <v>32.095833333333331</v>
      </c>
      <c r="R316" s="7" t="s">
        <v>8267</v>
      </c>
      <c r="S316" s="7" t="s">
        <v>8272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17">
        <f t="shared" si="16"/>
        <v>41143.564050925925</v>
      </c>
      <c r="K317" s="7">
        <v>1343068334</v>
      </c>
      <c r="L317" s="17">
        <f t="shared" si="17"/>
        <v>41113.564050925925</v>
      </c>
      <c r="M317" s="7" t="b">
        <v>1</v>
      </c>
      <c r="N317" s="7">
        <v>126</v>
      </c>
      <c r="O317" s="7" t="b">
        <v>1</v>
      </c>
      <c r="P317" s="14">
        <f t="shared" si="18"/>
        <v>1.01248</v>
      </c>
      <c r="Q317" s="9">
        <f t="shared" si="19"/>
        <v>200.88888888888889</v>
      </c>
      <c r="R317" s="7" t="s">
        <v>8267</v>
      </c>
      <c r="S317" s="7" t="s">
        <v>8272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17">
        <f t="shared" si="16"/>
        <v>41983.999305555553</v>
      </c>
      <c r="K318" s="7">
        <v>1415398197</v>
      </c>
      <c r="L318" s="17">
        <f t="shared" si="17"/>
        <v>41950.715243055551</v>
      </c>
      <c r="M318" s="7" t="b">
        <v>1</v>
      </c>
      <c r="N318" s="7">
        <v>158</v>
      </c>
      <c r="O318" s="7" t="b">
        <v>1</v>
      </c>
      <c r="P318" s="14">
        <f t="shared" si="18"/>
        <v>1.1377333333333333</v>
      </c>
      <c r="Q318" s="9">
        <f t="shared" si="19"/>
        <v>108.01265822784811</v>
      </c>
      <c r="R318" s="7" t="s">
        <v>8267</v>
      </c>
      <c r="S318" s="7" t="s">
        <v>8272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17">
        <f t="shared" si="16"/>
        <v>41619.468553240738</v>
      </c>
      <c r="K319" s="7">
        <v>1384186483</v>
      </c>
      <c r="L319" s="17">
        <f t="shared" si="17"/>
        <v>41589.468553240738</v>
      </c>
      <c r="M319" s="7" t="b">
        <v>1</v>
      </c>
      <c r="N319" s="7">
        <v>316</v>
      </c>
      <c r="O319" s="7" t="b">
        <v>1</v>
      </c>
      <c r="P319" s="14">
        <f t="shared" si="18"/>
        <v>1.0080333333333333</v>
      </c>
      <c r="Q319" s="9">
        <f t="shared" si="19"/>
        <v>95.699367088607602</v>
      </c>
      <c r="R319" s="7" t="s">
        <v>8267</v>
      </c>
      <c r="S319" s="7" t="s">
        <v>8272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17">
        <f t="shared" si="16"/>
        <v>41359.788784722223</v>
      </c>
      <c r="K320" s="7">
        <v>1361753751</v>
      </c>
      <c r="L320" s="17">
        <f t="shared" si="17"/>
        <v>41329.830451388887</v>
      </c>
      <c r="M320" s="7" t="b">
        <v>1</v>
      </c>
      <c r="N320" s="7">
        <v>284</v>
      </c>
      <c r="O320" s="7" t="b">
        <v>1</v>
      </c>
      <c r="P320" s="14">
        <f t="shared" si="18"/>
        <v>2.8332000000000002</v>
      </c>
      <c r="Q320" s="9">
        <f t="shared" si="19"/>
        <v>49.880281690140848</v>
      </c>
      <c r="R320" s="7" t="s">
        <v>8267</v>
      </c>
      <c r="S320" s="7" t="s">
        <v>8272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17">
        <f t="shared" si="16"/>
        <v>40211.124305555553</v>
      </c>
      <c r="K321" s="7">
        <v>1257538029</v>
      </c>
      <c r="L321" s="17">
        <f t="shared" si="17"/>
        <v>40123.629965277774</v>
      </c>
      <c r="M321" s="7" t="b">
        <v>1</v>
      </c>
      <c r="N321" s="7">
        <v>51</v>
      </c>
      <c r="O321" s="7" t="b">
        <v>1</v>
      </c>
      <c r="P321" s="14">
        <f t="shared" si="18"/>
        <v>1.1268</v>
      </c>
      <c r="Q321" s="9">
        <f t="shared" si="19"/>
        <v>110.47058823529412</v>
      </c>
      <c r="R321" s="7" t="s">
        <v>8267</v>
      </c>
      <c r="S321" s="7" t="s">
        <v>8272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17">
        <f t="shared" si="16"/>
        <v>42360.749999999993</v>
      </c>
      <c r="K322" s="7">
        <v>1448284433</v>
      </c>
      <c r="L322" s="17">
        <f t="shared" si="17"/>
        <v>42331.34297453703</v>
      </c>
      <c r="M322" s="7" t="b">
        <v>1</v>
      </c>
      <c r="N322" s="7">
        <v>158</v>
      </c>
      <c r="O322" s="7" t="b">
        <v>1</v>
      </c>
      <c r="P322" s="14">
        <f t="shared" si="18"/>
        <v>1.0658000000000001</v>
      </c>
      <c r="Q322" s="9">
        <f t="shared" si="19"/>
        <v>134.91139240506328</v>
      </c>
      <c r="R322" s="7" t="s">
        <v>8267</v>
      </c>
      <c r="S322" s="7" t="s">
        <v>8272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17">
        <f t="shared" ref="J323:J386" si="20">(((I323/60)/60)/24)+DATE(1970,1,1)+(-5/24)</f>
        <v>42682.27993055556</v>
      </c>
      <c r="K323" s="7">
        <v>1475577786</v>
      </c>
      <c r="L323" s="17">
        <f t="shared" ref="L323:L386" si="21">(((K323/60)/60)/24)+DATE(1970,1,1)+(-5/24)</f>
        <v>42647.238263888888</v>
      </c>
      <c r="M323" s="7" t="b">
        <v>1</v>
      </c>
      <c r="N323" s="7">
        <v>337</v>
      </c>
      <c r="O323" s="7" t="b">
        <v>1</v>
      </c>
      <c r="P323" s="14">
        <f t="shared" ref="P323:P386" si="22">IFERROR(E323/D323,0)</f>
        <v>1.0266285714285714</v>
      </c>
      <c r="Q323" s="9">
        <f t="shared" ref="Q323:Q386" si="23">IFERROR(E323/N323,0)</f>
        <v>106.62314540059347</v>
      </c>
      <c r="R323" s="7" t="s">
        <v>8267</v>
      </c>
      <c r="S323" s="7" t="s">
        <v>8272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17">
        <f t="shared" si="20"/>
        <v>42503.361666666664</v>
      </c>
      <c r="K324" s="7">
        <v>1460554848</v>
      </c>
      <c r="L324" s="17">
        <f t="shared" si="21"/>
        <v>42473.361666666664</v>
      </c>
      <c r="M324" s="7" t="b">
        <v>1</v>
      </c>
      <c r="N324" s="7">
        <v>186</v>
      </c>
      <c r="O324" s="7" t="b">
        <v>1</v>
      </c>
      <c r="P324" s="14">
        <f t="shared" si="22"/>
        <v>1.0791200000000001</v>
      </c>
      <c r="Q324" s="9">
        <f t="shared" si="23"/>
        <v>145.04301075268816</v>
      </c>
      <c r="R324" s="7" t="s">
        <v>8267</v>
      </c>
      <c r="S324" s="7" t="s">
        <v>8272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17">
        <f t="shared" si="20"/>
        <v>42725.124305555553</v>
      </c>
      <c r="K325" s="7">
        <v>1479886966</v>
      </c>
      <c r="L325" s="17">
        <f t="shared" si="21"/>
        <v>42697.113032407404</v>
      </c>
      <c r="M325" s="7" t="b">
        <v>1</v>
      </c>
      <c r="N325" s="7">
        <v>58</v>
      </c>
      <c r="O325" s="7" t="b">
        <v>1</v>
      </c>
      <c r="P325" s="14">
        <f t="shared" si="22"/>
        <v>1.2307407407407407</v>
      </c>
      <c r="Q325" s="9">
        <f t="shared" si="23"/>
        <v>114.58620689655173</v>
      </c>
      <c r="R325" s="7" t="s">
        <v>8267</v>
      </c>
      <c r="S325" s="7" t="s">
        <v>8272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17">
        <f t="shared" si="20"/>
        <v>42217.417916666665</v>
      </c>
      <c r="K326" s="7">
        <v>1435590108</v>
      </c>
      <c r="L326" s="17">
        <f t="shared" si="21"/>
        <v>42184.417916666665</v>
      </c>
      <c r="M326" s="7" t="b">
        <v>1</v>
      </c>
      <c r="N326" s="7">
        <v>82</v>
      </c>
      <c r="O326" s="7" t="b">
        <v>1</v>
      </c>
      <c r="P326" s="14">
        <f t="shared" si="22"/>
        <v>1.016</v>
      </c>
      <c r="Q326" s="9">
        <f t="shared" si="23"/>
        <v>105.3170731707317</v>
      </c>
      <c r="R326" s="7" t="s">
        <v>8267</v>
      </c>
      <c r="S326" s="7" t="s">
        <v>8272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17">
        <f t="shared" si="20"/>
        <v>42723.979548611103</v>
      </c>
      <c r="K327" s="7">
        <v>1479184233</v>
      </c>
      <c r="L327" s="17">
        <f t="shared" si="21"/>
        <v>42688.979548611103</v>
      </c>
      <c r="M327" s="7" t="b">
        <v>1</v>
      </c>
      <c r="N327" s="7">
        <v>736</v>
      </c>
      <c r="O327" s="7" t="b">
        <v>1</v>
      </c>
      <c r="P327" s="14">
        <f t="shared" si="22"/>
        <v>1.04396</v>
      </c>
      <c r="Q327" s="9">
        <f t="shared" si="23"/>
        <v>70.921195652173907</v>
      </c>
      <c r="R327" s="7" t="s">
        <v>8267</v>
      </c>
      <c r="S327" s="7" t="s">
        <v>8272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17">
        <f t="shared" si="20"/>
        <v>42808.747916666667</v>
      </c>
      <c r="K328" s="7">
        <v>1486625606</v>
      </c>
      <c r="L328" s="17">
        <f t="shared" si="21"/>
        <v>42775.106550925928</v>
      </c>
      <c r="M328" s="7" t="b">
        <v>1</v>
      </c>
      <c r="N328" s="7">
        <v>1151</v>
      </c>
      <c r="O328" s="7" t="b">
        <v>1</v>
      </c>
      <c r="P328" s="14">
        <f t="shared" si="22"/>
        <v>1.1292973333333334</v>
      </c>
      <c r="Q328" s="9">
        <f t="shared" si="23"/>
        <v>147.17167680278018</v>
      </c>
      <c r="R328" s="7" t="s">
        <v>8267</v>
      </c>
      <c r="S328" s="7" t="s">
        <v>8272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17">
        <f t="shared" si="20"/>
        <v>42085.124999999993</v>
      </c>
      <c r="K329" s="7">
        <v>1424669929</v>
      </c>
      <c r="L329" s="17">
        <f t="shared" si="21"/>
        <v>42058.026956018519</v>
      </c>
      <c r="M329" s="7" t="b">
        <v>1</v>
      </c>
      <c r="N329" s="7">
        <v>34</v>
      </c>
      <c r="O329" s="7" t="b">
        <v>1</v>
      </c>
      <c r="P329" s="14">
        <f t="shared" si="22"/>
        <v>1.3640000000000001</v>
      </c>
      <c r="Q329" s="9">
        <f t="shared" si="23"/>
        <v>160.47058823529412</v>
      </c>
      <c r="R329" s="7" t="s">
        <v>8267</v>
      </c>
      <c r="S329" s="7" t="s">
        <v>8272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17">
        <f t="shared" si="20"/>
        <v>42308.958333333336</v>
      </c>
      <c r="K330" s="7">
        <v>1443739388</v>
      </c>
      <c r="L330" s="17">
        <f t="shared" si="21"/>
        <v>42278.738287037035</v>
      </c>
      <c r="M330" s="7" t="b">
        <v>1</v>
      </c>
      <c r="N330" s="7">
        <v>498</v>
      </c>
      <c r="O330" s="7" t="b">
        <v>1</v>
      </c>
      <c r="P330" s="14">
        <f t="shared" si="22"/>
        <v>1.036144</v>
      </c>
      <c r="Q330" s="9">
        <f t="shared" si="23"/>
        <v>156.04578313253012</v>
      </c>
      <c r="R330" s="7" t="s">
        <v>8267</v>
      </c>
      <c r="S330" s="7" t="s">
        <v>8272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17">
        <f t="shared" si="20"/>
        <v>42314.958333333336</v>
      </c>
      <c r="K331" s="7">
        <v>1444821127</v>
      </c>
      <c r="L331" s="17">
        <f t="shared" si="21"/>
        <v>42291.258414351854</v>
      </c>
      <c r="M331" s="7" t="b">
        <v>1</v>
      </c>
      <c r="N331" s="7">
        <v>167</v>
      </c>
      <c r="O331" s="7" t="b">
        <v>1</v>
      </c>
      <c r="P331" s="14">
        <f t="shared" si="22"/>
        <v>1.0549999999999999</v>
      </c>
      <c r="Q331" s="9">
        <f t="shared" si="23"/>
        <v>63.17365269461078</v>
      </c>
      <c r="R331" s="7" t="s">
        <v>8267</v>
      </c>
      <c r="S331" s="7" t="s">
        <v>8272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17">
        <f t="shared" si="20"/>
        <v>41410.957638888889</v>
      </c>
      <c r="K332" s="7">
        <v>1366028563</v>
      </c>
      <c r="L332" s="17">
        <f t="shared" si="21"/>
        <v>41379.307442129626</v>
      </c>
      <c r="M332" s="7" t="b">
        <v>1</v>
      </c>
      <c r="N332" s="7">
        <v>340</v>
      </c>
      <c r="O332" s="7" t="b">
        <v>1</v>
      </c>
      <c r="P332" s="14">
        <f t="shared" si="22"/>
        <v>1.0182857142857142</v>
      </c>
      <c r="Q332" s="9">
        <f t="shared" si="23"/>
        <v>104.82352941176471</v>
      </c>
      <c r="R332" s="7" t="s">
        <v>8267</v>
      </c>
      <c r="S332" s="7" t="s">
        <v>8272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17">
        <f t="shared" si="20"/>
        <v>42538.373078703698</v>
      </c>
      <c r="K333" s="7">
        <v>1463493434</v>
      </c>
      <c r="L333" s="17">
        <f t="shared" si="21"/>
        <v>42507.373078703698</v>
      </c>
      <c r="M333" s="7" t="b">
        <v>1</v>
      </c>
      <c r="N333" s="7">
        <v>438</v>
      </c>
      <c r="O333" s="7" t="b">
        <v>1</v>
      </c>
      <c r="P333" s="14">
        <f t="shared" si="22"/>
        <v>1.0660499999999999</v>
      </c>
      <c r="Q333" s="9">
        <f t="shared" si="23"/>
        <v>97.356164383561648</v>
      </c>
      <c r="R333" s="7" t="s">
        <v>8267</v>
      </c>
      <c r="S333" s="7" t="s">
        <v>8272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17">
        <f t="shared" si="20"/>
        <v>42305.124999999993</v>
      </c>
      <c r="K334" s="7">
        <v>1442420377</v>
      </c>
      <c r="L334" s="17">
        <f t="shared" si="21"/>
        <v>42263.471956018511</v>
      </c>
      <c r="M334" s="7" t="b">
        <v>1</v>
      </c>
      <c r="N334" s="7">
        <v>555</v>
      </c>
      <c r="O334" s="7" t="b">
        <v>1</v>
      </c>
      <c r="P334" s="14">
        <f t="shared" si="22"/>
        <v>1.13015</v>
      </c>
      <c r="Q334" s="9">
        <f t="shared" si="23"/>
        <v>203.63063063063063</v>
      </c>
      <c r="R334" s="7" t="s">
        <v>8267</v>
      </c>
      <c r="S334" s="7" t="s">
        <v>8272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17">
        <f t="shared" si="20"/>
        <v>42467.386469907404</v>
      </c>
      <c r="K335" s="7">
        <v>1457450191</v>
      </c>
      <c r="L335" s="17">
        <f t="shared" si="21"/>
        <v>42437.428136574068</v>
      </c>
      <c r="M335" s="7" t="b">
        <v>1</v>
      </c>
      <c r="N335" s="7">
        <v>266</v>
      </c>
      <c r="O335" s="7" t="b">
        <v>1</v>
      </c>
      <c r="P335" s="14">
        <f t="shared" si="22"/>
        <v>1.252275</v>
      </c>
      <c r="Q335" s="9">
        <f t="shared" si="23"/>
        <v>188.31203007518798</v>
      </c>
      <c r="R335" s="7" t="s">
        <v>8267</v>
      </c>
      <c r="S335" s="7" t="s">
        <v>8272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17">
        <f t="shared" si="20"/>
        <v>42139.583333333336</v>
      </c>
      <c r="K336" s="7">
        <v>1428423757</v>
      </c>
      <c r="L336" s="17">
        <f t="shared" si="21"/>
        <v>42101.474039351851</v>
      </c>
      <c r="M336" s="7" t="b">
        <v>1</v>
      </c>
      <c r="N336" s="7">
        <v>69</v>
      </c>
      <c r="O336" s="7" t="b">
        <v>1</v>
      </c>
      <c r="P336" s="14">
        <f t="shared" si="22"/>
        <v>1.0119</v>
      </c>
      <c r="Q336" s="9">
        <f t="shared" si="23"/>
        <v>146.65217391304347</v>
      </c>
      <c r="R336" s="7" t="s">
        <v>8267</v>
      </c>
      <c r="S336" s="7" t="s">
        <v>8272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17">
        <f t="shared" si="20"/>
        <v>42132.708333333336</v>
      </c>
      <c r="K337" s="7">
        <v>1428428515</v>
      </c>
      <c r="L337" s="17">
        <f t="shared" si="21"/>
        <v>42101.529108796291</v>
      </c>
      <c r="M337" s="7" t="b">
        <v>1</v>
      </c>
      <c r="N337" s="7">
        <v>80</v>
      </c>
      <c r="O337" s="7" t="b">
        <v>1</v>
      </c>
      <c r="P337" s="14">
        <f t="shared" si="22"/>
        <v>1.0276470588235294</v>
      </c>
      <c r="Q337" s="9">
        <f t="shared" si="23"/>
        <v>109.1875</v>
      </c>
      <c r="R337" s="7" t="s">
        <v>8267</v>
      </c>
      <c r="S337" s="7" t="s">
        <v>8272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17">
        <f t="shared" si="20"/>
        <v>42321.429606481477</v>
      </c>
      <c r="K338" s="7">
        <v>1444832318</v>
      </c>
      <c r="L338" s="17">
        <f t="shared" si="21"/>
        <v>42291.387939814813</v>
      </c>
      <c r="M338" s="7" t="b">
        <v>1</v>
      </c>
      <c r="N338" s="7">
        <v>493</v>
      </c>
      <c r="O338" s="7" t="b">
        <v>1</v>
      </c>
      <c r="P338" s="14">
        <f t="shared" si="22"/>
        <v>1.1683911999999999</v>
      </c>
      <c r="Q338" s="9">
        <f t="shared" si="23"/>
        <v>59.249046653144013</v>
      </c>
      <c r="R338" s="7" t="s">
        <v>8267</v>
      </c>
      <c r="S338" s="7" t="s">
        <v>8272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17">
        <f t="shared" si="20"/>
        <v>42076.878564814811</v>
      </c>
      <c r="K339" s="7">
        <v>1423710308</v>
      </c>
      <c r="L339" s="17">
        <f t="shared" si="21"/>
        <v>42046.920231481483</v>
      </c>
      <c r="M339" s="7" t="b">
        <v>1</v>
      </c>
      <c r="N339" s="7">
        <v>31</v>
      </c>
      <c r="O339" s="7" t="b">
        <v>1</v>
      </c>
      <c r="P339" s="14">
        <f t="shared" si="22"/>
        <v>1.0116833333333335</v>
      </c>
      <c r="Q339" s="9">
        <f t="shared" si="23"/>
        <v>97.904838709677421</v>
      </c>
      <c r="R339" s="7" t="s">
        <v>8267</v>
      </c>
      <c r="S339" s="7" t="s">
        <v>8272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17">
        <f t="shared" si="20"/>
        <v>42615.833333333336</v>
      </c>
      <c r="K340" s="7">
        <v>1468001290</v>
      </c>
      <c r="L340" s="17">
        <f t="shared" si="21"/>
        <v>42559.547337962962</v>
      </c>
      <c r="M340" s="7" t="b">
        <v>1</v>
      </c>
      <c r="N340" s="7">
        <v>236</v>
      </c>
      <c r="O340" s="7" t="b">
        <v>1</v>
      </c>
      <c r="P340" s="14">
        <f t="shared" si="22"/>
        <v>1.1013360000000001</v>
      </c>
      <c r="Q340" s="9">
        <f t="shared" si="23"/>
        <v>70.000169491525426</v>
      </c>
      <c r="R340" s="7" t="s">
        <v>8267</v>
      </c>
      <c r="S340" s="7" t="s">
        <v>8272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17">
        <f t="shared" si="20"/>
        <v>42123.551712962959</v>
      </c>
      <c r="K341" s="7">
        <v>1427739268</v>
      </c>
      <c r="L341" s="17">
        <f t="shared" si="21"/>
        <v>42093.551712962959</v>
      </c>
      <c r="M341" s="7" t="b">
        <v>1</v>
      </c>
      <c r="N341" s="7">
        <v>89</v>
      </c>
      <c r="O341" s="7" t="b">
        <v>1</v>
      </c>
      <c r="P341" s="14">
        <f t="shared" si="22"/>
        <v>1.0808333333333333</v>
      </c>
      <c r="Q341" s="9">
        <f t="shared" si="23"/>
        <v>72.865168539325836</v>
      </c>
      <c r="R341" s="7" t="s">
        <v>8267</v>
      </c>
      <c r="S341" s="7" t="s">
        <v>8272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17">
        <f t="shared" si="20"/>
        <v>42802.666666666664</v>
      </c>
      <c r="K342" s="7">
        <v>1486397007</v>
      </c>
      <c r="L342" s="17">
        <f t="shared" si="21"/>
        <v>42772.460729166669</v>
      </c>
      <c r="M342" s="7" t="b">
        <v>1</v>
      </c>
      <c r="N342" s="7">
        <v>299</v>
      </c>
      <c r="O342" s="7" t="b">
        <v>1</v>
      </c>
      <c r="P342" s="14">
        <f t="shared" si="22"/>
        <v>1.2502285714285715</v>
      </c>
      <c r="Q342" s="9">
        <f t="shared" si="23"/>
        <v>146.34782608695653</v>
      </c>
      <c r="R342" s="7" t="s">
        <v>8267</v>
      </c>
      <c r="S342" s="7" t="s">
        <v>8272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17">
        <f t="shared" si="20"/>
        <v>41912.957638888889</v>
      </c>
      <c r="K343" s="7">
        <v>1410555998</v>
      </c>
      <c r="L343" s="17">
        <f t="shared" si="21"/>
        <v>41894.671273148146</v>
      </c>
      <c r="M343" s="7" t="b">
        <v>1</v>
      </c>
      <c r="N343" s="7">
        <v>55</v>
      </c>
      <c r="O343" s="7" t="b">
        <v>1</v>
      </c>
      <c r="P343" s="14">
        <f t="shared" si="22"/>
        <v>1.0671428571428572</v>
      </c>
      <c r="Q343" s="9">
        <f t="shared" si="23"/>
        <v>67.909090909090907</v>
      </c>
      <c r="R343" s="7" t="s">
        <v>8267</v>
      </c>
      <c r="S343" s="7" t="s">
        <v>8272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17">
        <f t="shared" si="20"/>
        <v>42489.572511574072</v>
      </c>
      <c r="K344" s="7">
        <v>1459363465</v>
      </c>
      <c r="L344" s="17">
        <f t="shared" si="21"/>
        <v>42459.572511574072</v>
      </c>
      <c r="M344" s="7" t="b">
        <v>1</v>
      </c>
      <c r="N344" s="7">
        <v>325</v>
      </c>
      <c r="O344" s="7" t="b">
        <v>1</v>
      </c>
      <c r="P344" s="14">
        <f t="shared" si="22"/>
        <v>1.0036639999999999</v>
      </c>
      <c r="Q344" s="9">
        <f t="shared" si="23"/>
        <v>169.85083076923075</v>
      </c>
      <c r="R344" s="7" t="s">
        <v>8267</v>
      </c>
      <c r="S344" s="7" t="s">
        <v>8272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17">
        <f t="shared" si="20"/>
        <v>41956.916666666664</v>
      </c>
      <c r="K345" s="7">
        <v>1413308545</v>
      </c>
      <c r="L345" s="17">
        <f t="shared" si="21"/>
        <v>41926.529456018514</v>
      </c>
      <c r="M345" s="7" t="b">
        <v>1</v>
      </c>
      <c r="N345" s="7">
        <v>524</v>
      </c>
      <c r="O345" s="7" t="b">
        <v>1</v>
      </c>
      <c r="P345" s="14">
        <f t="shared" si="22"/>
        <v>1.0202863333333334</v>
      </c>
      <c r="Q345" s="9">
        <f t="shared" si="23"/>
        <v>58.413339694656486</v>
      </c>
      <c r="R345" s="7" t="s">
        <v>8267</v>
      </c>
      <c r="S345" s="7" t="s">
        <v>8272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17">
        <f t="shared" si="20"/>
        <v>42155.888888888883</v>
      </c>
      <c r="K346" s="7">
        <v>1429312694</v>
      </c>
      <c r="L346" s="17">
        <f t="shared" si="21"/>
        <v>42111.762662037036</v>
      </c>
      <c r="M346" s="7" t="b">
        <v>1</v>
      </c>
      <c r="N346" s="7">
        <v>285</v>
      </c>
      <c r="O346" s="7" t="b">
        <v>1</v>
      </c>
      <c r="P346" s="14">
        <f t="shared" si="22"/>
        <v>1.0208358208955224</v>
      </c>
      <c r="Q346" s="9">
        <f t="shared" si="23"/>
        <v>119.99298245614035</v>
      </c>
      <c r="R346" s="7" t="s">
        <v>8267</v>
      </c>
      <c r="S346" s="7" t="s">
        <v>8272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17">
        <f t="shared" si="20"/>
        <v>42144.735995370364</v>
      </c>
      <c r="K347" s="7">
        <v>1429569590</v>
      </c>
      <c r="L347" s="17">
        <f t="shared" si="21"/>
        <v>42114.735995370364</v>
      </c>
      <c r="M347" s="7" t="b">
        <v>1</v>
      </c>
      <c r="N347" s="7">
        <v>179</v>
      </c>
      <c r="O347" s="7" t="b">
        <v>1</v>
      </c>
      <c r="P347" s="14">
        <f t="shared" si="22"/>
        <v>1.2327586206896552</v>
      </c>
      <c r="Q347" s="9">
        <f t="shared" si="23"/>
        <v>99.860335195530723</v>
      </c>
      <c r="R347" s="7" t="s">
        <v>8267</v>
      </c>
      <c r="S347" s="7" t="s">
        <v>8272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17">
        <f t="shared" si="20"/>
        <v>42291.291909722226</v>
      </c>
      <c r="K348" s="7">
        <v>1442232021</v>
      </c>
      <c r="L348" s="17">
        <f t="shared" si="21"/>
        <v>42261.291909722226</v>
      </c>
      <c r="M348" s="7" t="b">
        <v>1</v>
      </c>
      <c r="N348" s="7">
        <v>188</v>
      </c>
      <c r="O348" s="7" t="b">
        <v>1</v>
      </c>
      <c r="P348" s="14">
        <f t="shared" si="22"/>
        <v>1.7028880000000002</v>
      </c>
      <c r="Q348" s="9">
        <f t="shared" si="23"/>
        <v>90.579148936170213</v>
      </c>
      <c r="R348" s="7" t="s">
        <v>8267</v>
      </c>
      <c r="S348" s="7" t="s">
        <v>8272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17">
        <f t="shared" si="20"/>
        <v>42322.32880787037</v>
      </c>
      <c r="K349" s="7">
        <v>1444910009</v>
      </c>
      <c r="L349" s="17">
        <f t="shared" si="21"/>
        <v>42292.287141203698</v>
      </c>
      <c r="M349" s="7" t="b">
        <v>1</v>
      </c>
      <c r="N349" s="7">
        <v>379</v>
      </c>
      <c r="O349" s="7" t="b">
        <v>1</v>
      </c>
      <c r="P349" s="14">
        <f t="shared" si="22"/>
        <v>1.1159049999999999</v>
      </c>
      <c r="Q349" s="9">
        <f t="shared" si="23"/>
        <v>117.77361477572559</v>
      </c>
      <c r="R349" s="7" t="s">
        <v>8267</v>
      </c>
      <c r="S349" s="7" t="s">
        <v>8272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17">
        <f t="shared" si="20"/>
        <v>42237.378657407404</v>
      </c>
      <c r="K350" s="7">
        <v>1437573916</v>
      </c>
      <c r="L350" s="17">
        <f t="shared" si="21"/>
        <v>42207.378657407404</v>
      </c>
      <c r="M350" s="7" t="b">
        <v>1</v>
      </c>
      <c r="N350" s="7">
        <v>119</v>
      </c>
      <c r="O350" s="7" t="b">
        <v>1</v>
      </c>
      <c r="P350" s="14">
        <f t="shared" si="22"/>
        <v>1.03</v>
      </c>
      <c r="Q350" s="9">
        <f t="shared" si="23"/>
        <v>86.554621848739501</v>
      </c>
      <c r="R350" s="7" t="s">
        <v>8267</v>
      </c>
      <c r="S350" s="7" t="s">
        <v>8272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17">
        <f t="shared" si="20"/>
        <v>42790.290601851848</v>
      </c>
      <c r="K351" s="7">
        <v>1485345508</v>
      </c>
      <c r="L351" s="17">
        <f t="shared" si="21"/>
        <v>42760.290601851848</v>
      </c>
      <c r="M351" s="7" t="b">
        <v>1</v>
      </c>
      <c r="N351" s="7">
        <v>167</v>
      </c>
      <c r="O351" s="7" t="b">
        <v>1</v>
      </c>
      <c r="P351" s="14">
        <f t="shared" si="22"/>
        <v>1.0663570159857905</v>
      </c>
      <c r="Q351" s="9">
        <f t="shared" si="23"/>
        <v>71.899281437125751</v>
      </c>
      <c r="R351" s="7" t="s">
        <v>8267</v>
      </c>
      <c r="S351" s="7" t="s">
        <v>8272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17">
        <f t="shared" si="20"/>
        <v>42623.957638888889</v>
      </c>
      <c r="K352" s="7">
        <v>1470274509</v>
      </c>
      <c r="L352" s="17">
        <f t="shared" si="21"/>
        <v>42585.857743055552</v>
      </c>
      <c r="M352" s="7" t="b">
        <v>1</v>
      </c>
      <c r="N352" s="7">
        <v>221</v>
      </c>
      <c r="O352" s="7" t="b">
        <v>1</v>
      </c>
      <c r="P352" s="14">
        <f t="shared" si="22"/>
        <v>1.1476</v>
      </c>
      <c r="Q352" s="9">
        <f t="shared" si="23"/>
        <v>129.81900452488688</v>
      </c>
      <c r="R352" s="7" t="s">
        <v>8267</v>
      </c>
      <c r="S352" s="7" t="s">
        <v>8272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17">
        <f t="shared" si="20"/>
        <v>42467.714745370373</v>
      </c>
      <c r="K353" s="7">
        <v>1456614554</v>
      </c>
      <c r="L353" s="17">
        <f t="shared" si="21"/>
        <v>42427.75641203703</v>
      </c>
      <c r="M353" s="7" t="b">
        <v>1</v>
      </c>
      <c r="N353" s="7">
        <v>964</v>
      </c>
      <c r="O353" s="7" t="b">
        <v>1</v>
      </c>
      <c r="P353" s="14">
        <f t="shared" si="22"/>
        <v>1.2734117647058822</v>
      </c>
      <c r="Q353" s="9">
        <f t="shared" si="23"/>
        <v>44.912863070539416</v>
      </c>
      <c r="R353" s="7" t="s">
        <v>8267</v>
      </c>
      <c r="S353" s="7" t="s">
        <v>8272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17">
        <f t="shared" si="20"/>
        <v>41919.959120370368</v>
      </c>
      <c r="K354" s="7">
        <v>1410148868</v>
      </c>
      <c r="L354" s="17">
        <f t="shared" si="21"/>
        <v>41889.959120370368</v>
      </c>
      <c r="M354" s="7" t="b">
        <v>1</v>
      </c>
      <c r="N354" s="7">
        <v>286</v>
      </c>
      <c r="O354" s="7" t="b">
        <v>1</v>
      </c>
      <c r="P354" s="14">
        <f t="shared" si="22"/>
        <v>1.1656</v>
      </c>
      <c r="Q354" s="9">
        <f t="shared" si="23"/>
        <v>40.755244755244753</v>
      </c>
      <c r="R354" s="7" t="s">
        <v>8267</v>
      </c>
      <c r="S354" s="7" t="s">
        <v>8272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17">
        <f t="shared" si="20"/>
        <v>42327.625219907401</v>
      </c>
      <c r="K355" s="7">
        <v>1445367619</v>
      </c>
      <c r="L355" s="17">
        <f t="shared" si="21"/>
        <v>42297.583553240744</v>
      </c>
      <c r="M355" s="7" t="b">
        <v>1</v>
      </c>
      <c r="N355" s="7">
        <v>613</v>
      </c>
      <c r="O355" s="7" t="b">
        <v>1</v>
      </c>
      <c r="P355" s="14">
        <f t="shared" si="22"/>
        <v>1.0861819426615318</v>
      </c>
      <c r="Q355" s="9">
        <f t="shared" si="23"/>
        <v>103.52394779771615</v>
      </c>
      <c r="R355" s="7" t="s">
        <v>8267</v>
      </c>
      <c r="S355" s="7" t="s">
        <v>8272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17">
        <f t="shared" si="20"/>
        <v>42468.577789351846</v>
      </c>
      <c r="K356" s="7">
        <v>1457553121</v>
      </c>
      <c r="L356" s="17">
        <f t="shared" si="21"/>
        <v>42438.619456018518</v>
      </c>
      <c r="M356" s="7" t="b">
        <v>1</v>
      </c>
      <c r="N356" s="7">
        <v>29</v>
      </c>
      <c r="O356" s="7" t="b">
        <v>1</v>
      </c>
      <c r="P356" s="14">
        <f t="shared" si="22"/>
        <v>1.0394285714285714</v>
      </c>
      <c r="Q356" s="9">
        <f t="shared" si="23"/>
        <v>125.44827586206897</v>
      </c>
      <c r="R356" s="7" t="s">
        <v>8267</v>
      </c>
      <c r="S356" s="7" t="s">
        <v>8272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17">
        <f t="shared" si="20"/>
        <v>41974.127245370364</v>
      </c>
      <c r="K357" s="7">
        <v>1414738994</v>
      </c>
      <c r="L357" s="17">
        <f t="shared" si="21"/>
        <v>41943.0855787037</v>
      </c>
      <c r="M357" s="7" t="b">
        <v>1</v>
      </c>
      <c r="N357" s="7">
        <v>165</v>
      </c>
      <c r="O357" s="7" t="b">
        <v>1</v>
      </c>
      <c r="P357" s="14">
        <f t="shared" si="22"/>
        <v>1.1625714285714286</v>
      </c>
      <c r="Q357" s="9">
        <f t="shared" si="23"/>
        <v>246.60606060606059</v>
      </c>
      <c r="R357" s="7" t="s">
        <v>8267</v>
      </c>
      <c r="S357" s="7" t="s">
        <v>8272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17">
        <f t="shared" si="20"/>
        <v>42445.553159722222</v>
      </c>
      <c r="K358" s="7">
        <v>1455563793</v>
      </c>
      <c r="L358" s="17">
        <f t="shared" si="21"/>
        <v>42415.594826388886</v>
      </c>
      <c r="M358" s="7" t="b">
        <v>1</v>
      </c>
      <c r="N358" s="7">
        <v>97</v>
      </c>
      <c r="O358" s="7" t="b">
        <v>1</v>
      </c>
      <c r="P358" s="14">
        <f t="shared" si="22"/>
        <v>1.0269239999999999</v>
      </c>
      <c r="Q358" s="9">
        <f t="shared" si="23"/>
        <v>79.401340206185566</v>
      </c>
      <c r="R358" s="7" t="s">
        <v>8267</v>
      </c>
      <c r="S358" s="7" t="s">
        <v>8272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17">
        <f t="shared" si="20"/>
        <v>42118.01385416666</v>
      </c>
      <c r="K359" s="7">
        <v>1426396797</v>
      </c>
      <c r="L359" s="17">
        <f t="shared" si="21"/>
        <v>42078.01385416666</v>
      </c>
      <c r="M359" s="7" t="b">
        <v>1</v>
      </c>
      <c r="N359" s="7">
        <v>303</v>
      </c>
      <c r="O359" s="7" t="b">
        <v>1</v>
      </c>
      <c r="P359" s="14">
        <f t="shared" si="22"/>
        <v>1.74</v>
      </c>
      <c r="Q359" s="9">
        <f t="shared" si="23"/>
        <v>86.138613861386133</v>
      </c>
      <c r="R359" s="7" t="s">
        <v>8267</v>
      </c>
      <c r="S359" s="7" t="s">
        <v>8272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17">
        <f t="shared" si="20"/>
        <v>42536.416666666664</v>
      </c>
      <c r="K360" s="7">
        <v>1463517521</v>
      </c>
      <c r="L360" s="17">
        <f t="shared" si="21"/>
        <v>42507.651863425919</v>
      </c>
      <c r="M360" s="7" t="b">
        <v>1</v>
      </c>
      <c r="N360" s="7">
        <v>267</v>
      </c>
      <c r="O360" s="7" t="b">
        <v>1</v>
      </c>
      <c r="P360" s="14">
        <f t="shared" si="22"/>
        <v>1.03088</v>
      </c>
      <c r="Q360" s="9">
        <f t="shared" si="23"/>
        <v>193.04868913857678</v>
      </c>
      <c r="R360" s="7" t="s">
        <v>8267</v>
      </c>
      <c r="S360" s="7" t="s">
        <v>8272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17">
        <f t="shared" si="20"/>
        <v>41957.008333333331</v>
      </c>
      <c r="K361" s="7">
        <v>1414028490</v>
      </c>
      <c r="L361" s="17">
        <f t="shared" si="21"/>
        <v>41934.862152777772</v>
      </c>
      <c r="M361" s="7" t="b">
        <v>1</v>
      </c>
      <c r="N361" s="7">
        <v>302</v>
      </c>
      <c r="O361" s="7" t="b">
        <v>1</v>
      </c>
      <c r="P361" s="14">
        <f t="shared" si="22"/>
        <v>1.0485537190082646</v>
      </c>
      <c r="Q361" s="9">
        <f t="shared" si="23"/>
        <v>84.023178807947019</v>
      </c>
      <c r="R361" s="7" t="s">
        <v>8267</v>
      </c>
      <c r="S361" s="7" t="s">
        <v>8272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17">
        <f t="shared" si="20"/>
        <v>42207.924305555549</v>
      </c>
      <c r="K362" s="7">
        <v>1433799180</v>
      </c>
      <c r="L362" s="17">
        <f t="shared" si="21"/>
        <v>42163.689583333333</v>
      </c>
      <c r="M362" s="7" t="b">
        <v>0</v>
      </c>
      <c r="N362" s="7">
        <v>87</v>
      </c>
      <c r="O362" s="7" t="b">
        <v>1</v>
      </c>
      <c r="P362" s="14">
        <f t="shared" si="22"/>
        <v>1.0137499999999999</v>
      </c>
      <c r="Q362" s="9">
        <f t="shared" si="23"/>
        <v>139.82758620689654</v>
      </c>
      <c r="R362" s="7" t="s">
        <v>8267</v>
      </c>
      <c r="S362" s="7" t="s">
        <v>8272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17">
        <f t="shared" si="20"/>
        <v>41965.834560185183</v>
      </c>
      <c r="K363" s="7">
        <v>1414108906</v>
      </c>
      <c r="L363" s="17">
        <f t="shared" si="21"/>
        <v>41935.792893518512</v>
      </c>
      <c r="M363" s="7" t="b">
        <v>0</v>
      </c>
      <c r="N363" s="7">
        <v>354</v>
      </c>
      <c r="O363" s="7" t="b">
        <v>1</v>
      </c>
      <c r="P363" s="14">
        <f t="shared" si="22"/>
        <v>1.1107699999999998</v>
      </c>
      <c r="Q363" s="9">
        <f t="shared" si="23"/>
        <v>109.82189265536722</v>
      </c>
      <c r="R363" s="7" t="s">
        <v>8267</v>
      </c>
      <c r="S363" s="7" t="s">
        <v>8272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17">
        <f t="shared" si="20"/>
        <v>41858.791666666664</v>
      </c>
      <c r="K364" s="7">
        <v>1405573391</v>
      </c>
      <c r="L364" s="17">
        <f t="shared" si="21"/>
        <v>41837.002210648148</v>
      </c>
      <c r="M364" s="7" t="b">
        <v>0</v>
      </c>
      <c r="N364" s="7">
        <v>86</v>
      </c>
      <c r="O364" s="7" t="b">
        <v>1</v>
      </c>
      <c r="P364" s="14">
        <f t="shared" si="22"/>
        <v>1.2415933781686497</v>
      </c>
      <c r="Q364" s="9">
        <f t="shared" si="23"/>
        <v>139.53488372093022</v>
      </c>
      <c r="R364" s="7" t="s">
        <v>8267</v>
      </c>
      <c r="S364" s="7" t="s">
        <v>8272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17">
        <f t="shared" si="20"/>
        <v>40300.598611111105</v>
      </c>
      <c r="K365" s="7">
        <v>1268934736</v>
      </c>
      <c r="L365" s="17">
        <f t="shared" si="21"/>
        <v>40255.53629629629</v>
      </c>
      <c r="M365" s="7" t="b">
        <v>0</v>
      </c>
      <c r="N365" s="7">
        <v>26</v>
      </c>
      <c r="O365" s="7" t="b">
        <v>1</v>
      </c>
      <c r="P365" s="14">
        <f t="shared" si="22"/>
        <v>1.0133333333333334</v>
      </c>
      <c r="Q365" s="9">
        <f t="shared" si="23"/>
        <v>347.84615384615387</v>
      </c>
      <c r="R365" s="7" t="s">
        <v>8267</v>
      </c>
      <c r="S365" s="7" t="s">
        <v>8272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17">
        <f t="shared" si="20"/>
        <v>41810.957638888889</v>
      </c>
      <c r="K366" s="7">
        <v>1400704672</v>
      </c>
      <c r="L366" s="17">
        <f t="shared" si="21"/>
        <v>41780.651296296295</v>
      </c>
      <c r="M366" s="7" t="b">
        <v>0</v>
      </c>
      <c r="N366" s="7">
        <v>113</v>
      </c>
      <c r="O366" s="7" t="b">
        <v>1</v>
      </c>
      <c r="P366" s="14">
        <f t="shared" si="22"/>
        <v>1.1016142857142857</v>
      </c>
      <c r="Q366" s="9">
        <f t="shared" si="23"/>
        <v>68.24159292035398</v>
      </c>
      <c r="R366" s="7" t="s">
        <v>8267</v>
      </c>
      <c r="S366" s="7" t="s">
        <v>8272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17">
        <f t="shared" si="20"/>
        <v>41698.398136574069</v>
      </c>
      <c r="K367" s="7">
        <v>1391005999</v>
      </c>
      <c r="L367" s="17">
        <f t="shared" si="21"/>
        <v>41668.398136574069</v>
      </c>
      <c r="M367" s="7" t="b">
        <v>0</v>
      </c>
      <c r="N367" s="7">
        <v>65</v>
      </c>
      <c r="O367" s="7" t="b">
        <v>1</v>
      </c>
      <c r="P367" s="14">
        <f t="shared" si="22"/>
        <v>1.0397333333333334</v>
      </c>
      <c r="Q367" s="9">
        <f t="shared" si="23"/>
        <v>239.93846153846152</v>
      </c>
      <c r="R367" s="7" t="s">
        <v>8267</v>
      </c>
      <c r="S367" s="7" t="s">
        <v>8272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17">
        <f t="shared" si="20"/>
        <v>41049.584699074068</v>
      </c>
      <c r="K368" s="7">
        <v>1334948518</v>
      </c>
      <c r="L368" s="17">
        <f t="shared" si="21"/>
        <v>41019.584699074068</v>
      </c>
      <c r="M368" s="7" t="b">
        <v>0</v>
      </c>
      <c r="N368" s="7">
        <v>134</v>
      </c>
      <c r="O368" s="7" t="b">
        <v>1</v>
      </c>
      <c r="P368" s="14">
        <f t="shared" si="22"/>
        <v>1.013157894736842</v>
      </c>
      <c r="Q368" s="9">
        <f t="shared" si="23"/>
        <v>287.31343283582089</v>
      </c>
      <c r="R368" s="7" t="s">
        <v>8267</v>
      </c>
      <c r="S368" s="7" t="s">
        <v>8272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17">
        <f t="shared" si="20"/>
        <v>41394.999305555553</v>
      </c>
      <c r="K369" s="7">
        <v>1363960278</v>
      </c>
      <c r="L369" s="17">
        <f t="shared" si="21"/>
        <v>41355.368958333333</v>
      </c>
      <c r="M369" s="7" t="b">
        <v>0</v>
      </c>
      <c r="N369" s="7">
        <v>119</v>
      </c>
      <c r="O369" s="7" t="b">
        <v>1</v>
      </c>
      <c r="P369" s="14">
        <f t="shared" si="22"/>
        <v>1.033501</v>
      </c>
      <c r="Q369" s="9">
        <f t="shared" si="23"/>
        <v>86.84882352941176</v>
      </c>
      <c r="R369" s="7" t="s">
        <v>8267</v>
      </c>
      <c r="S369" s="7" t="s">
        <v>8272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17">
        <f t="shared" si="20"/>
        <v>42078.355578703697</v>
      </c>
      <c r="K370" s="7">
        <v>1423405922</v>
      </c>
      <c r="L370" s="17">
        <f t="shared" si="21"/>
        <v>42043.397245370368</v>
      </c>
      <c r="M370" s="7" t="b">
        <v>0</v>
      </c>
      <c r="N370" s="7">
        <v>159</v>
      </c>
      <c r="O370" s="7" t="b">
        <v>1</v>
      </c>
      <c r="P370" s="14">
        <f t="shared" si="22"/>
        <v>1.04112</v>
      </c>
      <c r="Q370" s="9">
        <f t="shared" si="23"/>
        <v>81.84905660377359</v>
      </c>
      <c r="R370" s="7" t="s">
        <v>8267</v>
      </c>
      <c r="S370" s="7" t="s">
        <v>8272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17">
        <f t="shared" si="20"/>
        <v>40923.3433912037</v>
      </c>
      <c r="K371" s="7">
        <v>1324041269</v>
      </c>
      <c r="L371" s="17">
        <f t="shared" si="21"/>
        <v>40893.3433912037</v>
      </c>
      <c r="M371" s="7" t="b">
        <v>0</v>
      </c>
      <c r="N371" s="7">
        <v>167</v>
      </c>
      <c r="O371" s="7" t="b">
        <v>1</v>
      </c>
      <c r="P371" s="14">
        <f t="shared" si="22"/>
        <v>1.1015569230769231</v>
      </c>
      <c r="Q371" s="9">
        <f t="shared" si="23"/>
        <v>42.874970059880241</v>
      </c>
      <c r="R371" s="7" t="s">
        <v>8267</v>
      </c>
      <c r="S371" s="7" t="s">
        <v>8272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17">
        <f t="shared" si="20"/>
        <v>42741.586805555555</v>
      </c>
      <c r="K372" s="7">
        <v>1481137500</v>
      </c>
      <c r="L372" s="17">
        <f t="shared" si="21"/>
        <v>42711.586805555555</v>
      </c>
      <c r="M372" s="7" t="b">
        <v>0</v>
      </c>
      <c r="N372" s="7">
        <v>43</v>
      </c>
      <c r="O372" s="7" t="b">
        <v>1</v>
      </c>
      <c r="P372" s="14">
        <f t="shared" si="22"/>
        <v>1.2202</v>
      </c>
      <c r="Q372" s="9">
        <f t="shared" si="23"/>
        <v>709.41860465116281</v>
      </c>
      <c r="R372" s="7" t="s">
        <v>8267</v>
      </c>
      <c r="S372" s="7" t="s">
        <v>8272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17">
        <f t="shared" si="20"/>
        <v>41306.559479166666</v>
      </c>
      <c r="K373" s="7">
        <v>1355855139</v>
      </c>
      <c r="L373" s="17">
        <f t="shared" si="21"/>
        <v>41261.559479166666</v>
      </c>
      <c r="M373" s="7" t="b">
        <v>0</v>
      </c>
      <c r="N373" s="7">
        <v>1062</v>
      </c>
      <c r="O373" s="7" t="b">
        <v>1</v>
      </c>
      <c r="P373" s="14">
        <f t="shared" si="22"/>
        <v>1.1416866666666667</v>
      </c>
      <c r="Q373" s="9">
        <f t="shared" si="23"/>
        <v>161.25517890772127</v>
      </c>
      <c r="R373" s="7" t="s">
        <v>8267</v>
      </c>
      <c r="S373" s="7" t="s">
        <v>8272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17">
        <f t="shared" si="20"/>
        <v>42465.458333333336</v>
      </c>
      <c r="K374" s="7">
        <v>1456408244</v>
      </c>
      <c r="L374" s="17">
        <f t="shared" si="21"/>
        <v>42425.368564814817</v>
      </c>
      <c r="M374" s="7" t="b">
        <v>0</v>
      </c>
      <c r="N374" s="7">
        <v>9</v>
      </c>
      <c r="O374" s="7" t="b">
        <v>1</v>
      </c>
      <c r="P374" s="14">
        <f t="shared" si="22"/>
        <v>1.2533333333333334</v>
      </c>
      <c r="Q374" s="9">
        <f t="shared" si="23"/>
        <v>41.777777777777779</v>
      </c>
      <c r="R374" s="7" t="s">
        <v>8267</v>
      </c>
      <c r="S374" s="7" t="s">
        <v>8272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17">
        <f t="shared" si="20"/>
        <v>41108.703680555554</v>
      </c>
      <c r="K375" s="7">
        <v>1340056398</v>
      </c>
      <c r="L375" s="17">
        <f t="shared" si="21"/>
        <v>41078.703680555554</v>
      </c>
      <c r="M375" s="7" t="b">
        <v>0</v>
      </c>
      <c r="N375" s="7">
        <v>89</v>
      </c>
      <c r="O375" s="7" t="b">
        <v>1</v>
      </c>
      <c r="P375" s="14">
        <f t="shared" si="22"/>
        <v>1.0666666666666667</v>
      </c>
      <c r="Q375" s="9">
        <f t="shared" si="23"/>
        <v>89.887640449438209</v>
      </c>
      <c r="R375" s="7" t="s">
        <v>8267</v>
      </c>
      <c r="S375" s="7" t="s">
        <v>8272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17">
        <f t="shared" si="20"/>
        <v>40802.680914351848</v>
      </c>
      <c r="K376" s="7">
        <v>1312320031</v>
      </c>
      <c r="L376" s="17">
        <f t="shared" si="21"/>
        <v>40757.680914351848</v>
      </c>
      <c r="M376" s="7" t="b">
        <v>0</v>
      </c>
      <c r="N376" s="7">
        <v>174</v>
      </c>
      <c r="O376" s="7" t="b">
        <v>1</v>
      </c>
      <c r="P376" s="14">
        <f t="shared" si="22"/>
        <v>1.3065</v>
      </c>
      <c r="Q376" s="9">
        <f t="shared" si="23"/>
        <v>45.051724137931032</v>
      </c>
      <c r="R376" s="7" t="s">
        <v>8267</v>
      </c>
      <c r="S376" s="7" t="s">
        <v>8272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17">
        <f t="shared" si="20"/>
        <v>41699.512499999997</v>
      </c>
      <c r="K377" s="7">
        <v>1390088311</v>
      </c>
      <c r="L377" s="17">
        <f t="shared" si="21"/>
        <v>41657.77674768518</v>
      </c>
      <c r="M377" s="7" t="b">
        <v>0</v>
      </c>
      <c r="N377" s="7">
        <v>14</v>
      </c>
      <c r="O377" s="7" t="b">
        <v>1</v>
      </c>
      <c r="P377" s="14">
        <f t="shared" si="22"/>
        <v>1.2</v>
      </c>
      <c r="Q377" s="9">
        <f t="shared" si="23"/>
        <v>42.857142857142854</v>
      </c>
      <c r="R377" s="7" t="s">
        <v>8267</v>
      </c>
      <c r="S377" s="7" t="s">
        <v>8272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17">
        <f t="shared" si="20"/>
        <v>42607.244398148141</v>
      </c>
      <c r="K378" s="7">
        <v>1469443916</v>
      </c>
      <c r="L378" s="17">
        <f t="shared" si="21"/>
        <v>42576.244398148141</v>
      </c>
      <c r="M378" s="7" t="b">
        <v>0</v>
      </c>
      <c r="N378" s="7">
        <v>48</v>
      </c>
      <c r="O378" s="7" t="b">
        <v>1</v>
      </c>
      <c r="P378" s="14">
        <f t="shared" si="22"/>
        <v>1.0595918367346939</v>
      </c>
      <c r="Q378" s="9">
        <f t="shared" si="23"/>
        <v>54.083333333333336</v>
      </c>
      <c r="R378" s="7" t="s">
        <v>8267</v>
      </c>
      <c r="S378" s="7" t="s">
        <v>8272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17">
        <f t="shared" si="20"/>
        <v>42322.084027777775</v>
      </c>
      <c r="K379" s="7">
        <v>1444888868</v>
      </c>
      <c r="L379" s="17">
        <f t="shared" si="21"/>
        <v>42292.042453703696</v>
      </c>
      <c r="M379" s="7" t="b">
        <v>0</v>
      </c>
      <c r="N379" s="7">
        <v>133</v>
      </c>
      <c r="O379" s="7" t="b">
        <v>1</v>
      </c>
      <c r="P379" s="14">
        <f t="shared" si="22"/>
        <v>1.1439999999999999</v>
      </c>
      <c r="Q379" s="9">
        <f t="shared" si="23"/>
        <v>103.21804511278195</v>
      </c>
      <c r="R379" s="7" t="s">
        <v>8267</v>
      </c>
      <c r="S379" s="7" t="s">
        <v>8272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17">
        <f t="shared" si="20"/>
        <v>42394.786111111105</v>
      </c>
      <c r="K380" s="7">
        <v>1451655808</v>
      </c>
      <c r="L380" s="17">
        <f t="shared" si="21"/>
        <v>42370.363518518519</v>
      </c>
      <c r="M380" s="7" t="b">
        <v>0</v>
      </c>
      <c r="N380" s="7">
        <v>83</v>
      </c>
      <c r="O380" s="7" t="b">
        <v>1</v>
      </c>
      <c r="P380" s="14">
        <f t="shared" si="22"/>
        <v>1.1176666666666666</v>
      </c>
      <c r="Q380" s="9">
        <f t="shared" si="23"/>
        <v>40.397590361445786</v>
      </c>
      <c r="R380" s="7" t="s">
        <v>8267</v>
      </c>
      <c r="S380" s="7" t="s">
        <v>8272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17">
        <f t="shared" si="20"/>
        <v>41032.479999999996</v>
      </c>
      <c r="K381" s="7">
        <v>1332174672</v>
      </c>
      <c r="L381" s="17">
        <f t="shared" si="21"/>
        <v>40987.479999999996</v>
      </c>
      <c r="M381" s="7" t="b">
        <v>0</v>
      </c>
      <c r="N381" s="7">
        <v>149</v>
      </c>
      <c r="O381" s="7" t="b">
        <v>1</v>
      </c>
      <c r="P381" s="14">
        <f t="shared" si="22"/>
        <v>1.1608000000000001</v>
      </c>
      <c r="Q381" s="9">
        <f t="shared" si="23"/>
        <v>116.85906040268456</v>
      </c>
      <c r="R381" s="7" t="s">
        <v>8267</v>
      </c>
      <c r="S381" s="7" t="s">
        <v>8272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17">
        <f t="shared" si="20"/>
        <v>42392.511481481481</v>
      </c>
      <c r="K382" s="7">
        <v>1451409392</v>
      </c>
      <c r="L382" s="17">
        <f t="shared" si="21"/>
        <v>42367.511481481481</v>
      </c>
      <c r="M382" s="7" t="b">
        <v>0</v>
      </c>
      <c r="N382" s="7">
        <v>49</v>
      </c>
      <c r="O382" s="7" t="b">
        <v>1</v>
      </c>
      <c r="P382" s="14">
        <f t="shared" si="22"/>
        <v>1.415</v>
      </c>
      <c r="Q382" s="9">
        <f t="shared" si="23"/>
        <v>115.51020408163265</v>
      </c>
      <c r="R382" s="7" t="s">
        <v>8267</v>
      </c>
      <c r="S382" s="7" t="s">
        <v>8272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17">
        <f t="shared" si="20"/>
        <v>41120</v>
      </c>
      <c r="K383" s="7">
        <v>1340642717</v>
      </c>
      <c r="L383" s="17">
        <f t="shared" si="21"/>
        <v>41085.48978009259</v>
      </c>
      <c r="M383" s="7" t="b">
        <v>0</v>
      </c>
      <c r="N383" s="7">
        <v>251</v>
      </c>
      <c r="O383" s="7" t="b">
        <v>1</v>
      </c>
      <c r="P383" s="14">
        <f t="shared" si="22"/>
        <v>1.0472999999999999</v>
      </c>
      <c r="Q383" s="9">
        <f t="shared" si="23"/>
        <v>104.31274900398407</v>
      </c>
      <c r="R383" s="7" t="s">
        <v>8267</v>
      </c>
      <c r="S383" s="7" t="s">
        <v>8272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17">
        <f t="shared" si="20"/>
        <v>41158.501157407409</v>
      </c>
      <c r="K384" s="7">
        <v>1345741300</v>
      </c>
      <c r="L384" s="17">
        <f t="shared" si="21"/>
        <v>41144.501157407409</v>
      </c>
      <c r="M384" s="7" t="b">
        <v>0</v>
      </c>
      <c r="N384" s="7">
        <v>22</v>
      </c>
      <c r="O384" s="7" t="b">
        <v>1</v>
      </c>
      <c r="P384" s="14">
        <f t="shared" si="22"/>
        <v>2.5583333333333331</v>
      </c>
      <c r="Q384" s="9">
        <f t="shared" si="23"/>
        <v>69.772727272727266</v>
      </c>
      <c r="R384" s="7" t="s">
        <v>8267</v>
      </c>
      <c r="S384" s="7" t="s">
        <v>8272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17">
        <f t="shared" si="20"/>
        <v>41777.90924768518</v>
      </c>
      <c r="K385" s="7">
        <v>1398480559</v>
      </c>
      <c r="L385" s="17">
        <f t="shared" si="21"/>
        <v>41754.90924768518</v>
      </c>
      <c r="M385" s="7" t="b">
        <v>0</v>
      </c>
      <c r="N385" s="7">
        <v>48</v>
      </c>
      <c r="O385" s="7" t="b">
        <v>1</v>
      </c>
      <c r="P385" s="14">
        <f t="shared" si="22"/>
        <v>2.0670670670670672</v>
      </c>
      <c r="Q385" s="9">
        <f t="shared" si="23"/>
        <v>43.020833333333336</v>
      </c>
      <c r="R385" s="7" t="s">
        <v>8267</v>
      </c>
      <c r="S385" s="7" t="s">
        <v>8272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17">
        <f t="shared" si="20"/>
        <v>42010.573460648149</v>
      </c>
      <c r="K386" s="7">
        <v>1417977947</v>
      </c>
      <c r="L386" s="17">
        <f t="shared" si="21"/>
        <v>41980.573460648149</v>
      </c>
      <c r="M386" s="7" t="b">
        <v>0</v>
      </c>
      <c r="N386" s="7">
        <v>383</v>
      </c>
      <c r="O386" s="7" t="b">
        <v>1</v>
      </c>
      <c r="P386" s="14">
        <f t="shared" si="22"/>
        <v>1.1210500000000001</v>
      </c>
      <c r="Q386" s="9">
        <f t="shared" si="23"/>
        <v>58.540469973890339</v>
      </c>
      <c r="R386" s="7" t="s">
        <v>8267</v>
      </c>
      <c r="S386" s="7" t="s">
        <v>8272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17">
        <f t="shared" ref="J387:J450" si="24">(((I387/60)/60)/24)+DATE(1970,1,1)+(-5/24)</f>
        <v>41964.41783564815</v>
      </c>
      <c r="K387" s="7">
        <v>1413986501</v>
      </c>
      <c r="L387" s="17">
        <f t="shared" ref="L387:L450" si="25">(((K387/60)/60)/24)+DATE(1970,1,1)+(-5/24)</f>
        <v>41934.376168981478</v>
      </c>
      <c r="M387" s="7" t="b">
        <v>0</v>
      </c>
      <c r="N387" s="7">
        <v>237</v>
      </c>
      <c r="O387" s="7" t="b">
        <v>1</v>
      </c>
      <c r="P387" s="14">
        <f t="shared" ref="P387:P450" si="26">IFERROR(E387/D387,0)</f>
        <v>1.05982</v>
      </c>
      <c r="Q387" s="9">
        <f t="shared" ref="Q387:Q450" si="27">IFERROR(E387/N387,0)</f>
        <v>111.79535864978902</v>
      </c>
      <c r="R387" s="7" t="s">
        <v>8267</v>
      </c>
      <c r="S387" s="7" t="s">
        <v>8272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17">
        <f t="shared" si="24"/>
        <v>42226.742951388886</v>
      </c>
      <c r="K388" s="7">
        <v>1437950991</v>
      </c>
      <c r="L388" s="17">
        <f t="shared" si="25"/>
        <v>42211.742951388886</v>
      </c>
      <c r="M388" s="7" t="b">
        <v>0</v>
      </c>
      <c r="N388" s="7">
        <v>13</v>
      </c>
      <c r="O388" s="7" t="b">
        <v>1</v>
      </c>
      <c r="P388" s="14">
        <f t="shared" si="26"/>
        <v>1.0016666666666667</v>
      </c>
      <c r="Q388" s="9">
        <f t="shared" si="27"/>
        <v>46.230769230769234</v>
      </c>
      <c r="R388" s="7" t="s">
        <v>8267</v>
      </c>
      <c r="S388" s="7" t="s">
        <v>8272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17">
        <f t="shared" si="24"/>
        <v>42231.041666666664</v>
      </c>
      <c r="K389" s="7">
        <v>1436976858</v>
      </c>
      <c r="L389" s="17">
        <f t="shared" si="25"/>
        <v>42200.468263888884</v>
      </c>
      <c r="M389" s="7" t="b">
        <v>0</v>
      </c>
      <c r="N389" s="7">
        <v>562</v>
      </c>
      <c r="O389" s="7" t="b">
        <v>1</v>
      </c>
      <c r="P389" s="14">
        <f t="shared" si="26"/>
        <v>2.1398947368421051</v>
      </c>
      <c r="Q389" s="9">
        <f t="shared" si="27"/>
        <v>144.69039145907473</v>
      </c>
      <c r="R389" s="7" t="s">
        <v>8267</v>
      </c>
      <c r="S389" s="7" t="s">
        <v>8272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17">
        <f t="shared" si="24"/>
        <v>42578.867824074077</v>
      </c>
      <c r="K390" s="7">
        <v>1467078580</v>
      </c>
      <c r="L390" s="17">
        <f t="shared" si="25"/>
        <v>42548.867824074077</v>
      </c>
      <c r="M390" s="7" t="b">
        <v>0</v>
      </c>
      <c r="N390" s="7">
        <v>71</v>
      </c>
      <c r="O390" s="7" t="b">
        <v>1</v>
      </c>
      <c r="P390" s="14">
        <f t="shared" si="26"/>
        <v>1.2616000000000001</v>
      </c>
      <c r="Q390" s="9">
        <f t="shared" si="27"/>
        <v>88.845070422535215</v>
      </c>
      <c r="R390" s="7" t="s">
        <v>8267</v>
      </c>
      <c r="S390" s="7" t="s">
        <v>8272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17">
        <f t="shared" si="24"/>
        <v>41705.749305555553</v>
      </c>
      <c r="K391" s="7">
        <v>1391477450</v>
      </c>
      <c r="L391" s="17">
        <f t="shared" si="25"/>
        <v>41673.854745370365</v>
      </c>
      <c r="M391" s="7" t="b">
        <v>0</v>
      </c>
      <c r="N391" s="7">
        <v>1510</v>
      </c>
      <c r="O391" s="7" t="b">
        <v>1</v>
      </c>
      <c r="P391" s="14">
        <f t="shared" si="26"/>
        <v>1.8153547058823529</v>
      </c>
      <c r="Q391" s="9">
        <f t="shared" si="27"/>
        <v>81.75107284768211</v>
      </c>
      <c r="R391" s="7" t="s">
        <v>8267</v>
      </c>
      <c r="S391" s="7" t="s">
        <v>8272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17">
        <f t="shared" si="24"/>
        <v>42131.828379629624</v>
      </c>
      <c r="K392" s="7">
        <v>1429318372</v>
      </c>
      <c r="L392" s="17">
        <f t="shared" si="25"/>
        <v>42111.828379629624</v>
      </c>
      <c r="M392" s="7" t="b">
        <v>0</v>
      </c>
      <c r="N392" s="7">
        <v>14</v>
      </c>
      <c r="O392" s="7" t="b">
        <v>1</v>
      </c>
      <c r="P392" s="14">
        <f t="shared" si="26"/>
        <v>1</v>
      </c>
      <c r="Q392" s="9">
        <f t="shared" si="27"/>
        <v>71.428571428571431</v>
      </c>
      <c r="R392" s="7" t="s">
        <v>8267</v>
      </c>
      <c r="S392" s="7" t="s">
        <v>8272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17">
        <f t="shared" si="24"/>
        <v>40894.832638888889</v>
      </c>
      <c r="K393" s="7">
        <v>1321578051</v>
      </c>
      <c r="L393" s="17">
        <f t="shared" si="25"/>
        <v>40864.833923611113</v>
      </c>
      <c r="M393" s="7" t="b">
        <v>0</v>
      </c>
      <c r="N393" s="7">
        <v>193</v>
      </c>
      <c r="O393" s="7" t="b">
        <v>1</v>
      </c>
      <c r="P393" s="14">
        <f t="shared" si="26"/>
        <v>1.0061</v>
      </c>
      <c r="Q393" s="9">
        <f t="shared" si="27"/>
        <v>104.25906735751295</v>
      </c>
      <c r="R393" s="7" t="s">
        <v>8267</v>
      </c>
      <c r="S393" s="7" t="s">
        <v>8272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17">
        <f t="shared" si="24"/>
        <v>40793.916666666664</v>
      </c>
      <c r="K394" s="7">
        <v>1312823571</v>
      </c>
      <c r="L394" s="17">
        <f t="shared" si="25"/>
        <v>40763.508923611109</v>
      </c>
      <c r="M394" s="7" t="b">
        <v>0</v>
      </c>
      <c r="N394" s="7">
        <v>206</v>
      </c>
      <c r="O394" s="7" t="b">
        <v>1</v>
      </c>
      <c r="P394" s="14">
        <f t="shared" si="26"/>
        <v>1.009027027027027</v>
      </c>
      <c r="Q394" s="9">
        <f t="shared" si="27"/>
        <v>90.616504854368927</v>
      </c>
      <c r="R394" s="7" t="s">
        <v>8267</v>
      </c>
      <c r="S394" s="7" t="s">
        <v>8272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17">
        <f t="shared" si="24"/>
        <v>41557.500601851847</v>
      </c>
      <c r="K395" s="7">
        <v>1378746052</v>
      </c>
      <c r="L395" s="17">
        <f t="shared" si="25"/>
        <v>41526.500601851847</v>
      </c>
      <c r="M395" s="7" t="b">
        <v>0</v>
      </c>
      <c r="N395" s="7">
        <v>351</v>
      </c>
      <c r="O395" s="7" t="b">
        <v>1</v>
      </c>
      <c r="P395" s="14">
        <f t="shared" si="26"/>
        <v>1.10446</v>
      </c>
      <c r="Q395" s="9">
        <f t="shared" si="27"/>
        <v>157.33048433048432</v>
      </c>
      <c r="R395" s="7" t="s">
        <v>8267</v>
      </c>
      <c r="S395" s="7" t="s">
        <v>8272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17">
        <f t="shared" si="24"/>
        <v>42477.568078703705</v>
      </c>
      <c r="K396" s="7">
        <v>1455737882</v>
      </c>
      <c r="L396" s="17">
        <f t="shared" si="25"/>
        <v>42417.60974537037</v>
      </c>
      <c r="M396" s="7" t="b">
        <v>0</v>
      </c>
      <c r="N396" s="7">
        <v>50</v>
      </c>
      <c r="O396" s="7" t="b">
        <v>1</v>
      </c>
      <c r="P396" s="14">
        <f t="shared" si="26"/>
        <v>1.118936170212766</v>
      </c>
      <c r="Q396" s="9">
        <f t="shared" si="27"/>
        <v>105.18</v>
      </c>
      <c r="R396" s="7" t="s">
        <v>8267</v>
      </c>
      <c r="S396" s="7" t="s">
        <v>8272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17">
        <f t="shared" si="24"/>
        <v>41026.688888888886</v>
      </c>
      <c r="K397" s="7">
        <v>1332452960</v>
      </c>
      <c r="L397" s="17">
        <f t="shared" si="25"/>
        <v>40990.700925925921</v>
      </c>
      <c r="M397" s="7" t="b">
        <v>0</v>
      </c>
      <c r="N397" s="7">
        <v>184</v>
      </c>
      <c r="O397" s="7" t="b">
        <v>1</v>
      </c>
      <c r="P397" s="14">
        <f t="shared" si="26"/>
        <v>1.0804450000000001</v>
      </c>
      <c r="Q397" s="9">
        <f t="shared" si="27"/>
        <v>58.719836956521746</v>
      </c>
      <c r="R397" s="7" t="s">
        <v>8267</v>
      </c>
      <c r="S397" s="7" t="s">
        <v>8272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17">
        <f t="shared" si="24"/>
        <v>41097.356550925921</v>
      </c>
      <c r="K398" s="7">
        <v>1340372006</v>
      </c>
      <c r="L398" s="17">
        <f t="shared" si="25"/>
        <v>41082.356550925921</v>
      </c>
      <c r="M398" s="7" t="b">
        <v>0</v>
      </c>
      <c r="N398" s="7">
        <v>196</v>
      </c>
      <c r="O398" s="7" t="b">
        <v>1</v>
      </c>
      <c r="P398" s="14">
        <f t="shared" si="26"/>
        <v>1.0666666666666667</v>
      </c>
      <c r="Q398" s="9">
        <f t="shared" si="27"/>
        <v>81.632653061224488</v>
      </c>
      <c r="R398" s="7" t="s">
        <v>8267</v>
      </c>
      <c r="S398" s="7" t="s">
        <v>8272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17">
        <f t="shared" si="24"/>
        <v>40421.947222222218</v>
      </c>
      <c r="K399" s="7">
        <v>1279651084</v>
      </c>
      <c r="L399" s="17">
        <f t="shared" si="25"/>
        <v>40379.568101851852</v>
      </c>
      <c r="M399" s="7" t="b">
        <v>0</v>
      </c>
      <c r="N399" s="7">
        <v>229</v>
      </c>
      <c r="O399" s="7" t="b">
        <v>1</v>
      </c>
      <c r="P399" s="14">
        <f t="shared" si="26"/>
        <v>1.0390027322404372</v>
      </c>
      <c r="Q399" s="9">
        <f t="shared" si="27"/>
        <v>56.460043668122275</v>
      </c>
      <c r="R399" s="7" t="s">
        <v>8267</v>
      </c>
      <c r="S399" s="7" t="s">
        <v>8272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17">
        <f t="shared" si="24"/>
        <v>42123.584791666661</v>
      </c>
      <c r="K400" s="7">
        <v>1426446126</v>
      </c>
      <c r="L400" s="17">
        <f t="shared" si="25"/>
        <v>42078.584791666661</v>
      </c>
      <c r="M400" s="7" t="b">
        <v>0</v>
      </c>
      <c r="N400" s="7">
        <v>67</v>
      </c>
      <c r="O400" s="7" t="b">
        <v>1</v>
      </c>
      <c r="P400" s="14">
        <f t="shared" si="26"/>
        <v>1.2516</v>
      </c>
      <c r="Q400" s="9">
        <f t="shared" si="27"/>
        <v>140.1044776119403</v>
      </c>
      <c r="R400" s="7" t="s">
        <v>8267</v>
      </c>
      <c r="S400" s="7" t="s">
        <v>8272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17">
        <f t="shared" si="24"/>
        <v>42718.291666666664</v>
      </c>
      <c r="K401" s="7">
        <v>1479070867</v>
      </c>
      <c r="L401" s="17">
        <f t="shared" si="25"/>
        <v>42687.667442129627</v>
      </c>
      <c r="M401" s="7" t="b">
        <v>0</v>
      </c>
      <c r="N401" s="7">
        <v>95</v>
      </c>
      <c r="O401" s="7" t="b">
        <v>1</v>
      </c>
      <c r="P401" s="14">
        <f t="shared" si="26"/>
        <v>1.0680499999999999</v>
      </c>
      <c r="Q401" s="9">
        <f t="shared" si="27"/>
        <v>224.85263157894738</v>
      </c>
      <c r="R401" s="7" t="s">
        <v>8267</v>
      </c>
      <c r="S401" s="7" t="s">
        <v>8272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17">
        <f t="shared" si="24"/>
        <v>41775.9375</v>
      </c>
      <c r="K402" s="7">
        <v>1397661347</v>
      </c>
      <c r="L402" s="17">
        <f t="shared" si="25"/>
        <v>41745.427627314813</v>
      </c>
      <c r="M402" s="7" t="b">
        <v>0</v>
      </c>
      <c r="N402" s="7">
        <v>62</v>
      </c>
      <c r="O402" s="7" t="b">
        <v>1</v>
      </c>
      <c r="P402" s="14">
        <f t="shared" si="26"/>
        <v>1.1230249999999999</v>
      </c>
      <c r="Q402" s="9">
        <f t="shared" si="27"/>
        <v>181.13306451612902</v>
      </c>
      <c r="R402" s="7" t="s">
        <v>8267</v>
      </c>
      <c r="S402" s="7" t="s">
        <v>8272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17">
        <f t="shared" si="24"/>
        <v>40762.633912037032</v>
      </c>
      <c r="K403" s="7">
        <v>1310155970</v>
      </c>
      <c r="L403" s="17">
        <f t="shared" si="25"/>
        <v>40732.633912037032</v>
      </c>
      <c r="M403" s="7" t="b">
        <v>0</v>
      </c>
      <c r="N403" s="7">
        <v>73</v>
      </c>
      <c r="O403" s="7" t="b">
        <v>1</v>
      </c>
      <c r="P403" s="14">
        <f t="shared" si="26"/>
        <v>1.0381199999999999</v>
      </c>
      <c r="Q403" s="9">
        <f t="shared" si="27"/>
        <v>711.04109589041093</v>
      </c>
      <c r="R403" s="7" t="s">
        <v>8267</v>
      </c>
      <c r="S403" s="7" t="s">
        <v>8272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17">
        <f t="shared" si="24"/>
        <v>42313.372881944444</v>
      </c>
      <c r="K404" s="7">
        <v>1444913817</v>
      </c>
      <c r="L404" s="17">
        <f t="shared" si="25"/>
        <v>42292.331215277773</v>
      </c>
      <c r="M404" s="7" t="b">
        <v>0</v>
      </c>
      <c r="N404" s="7">
        <v>43</v>
      </c>
      <c r="O404" s="7" t="b">
        <v>1</v>
      </c>
      <c r="P404" s="14">
        <f t="shared" si="26"/>
        <v>1.4165000000000001</v>
      </c>
      <c r="Q404" s="9">
        <f t="shared" si="27"/>
        <v>65.883720930232556</v>
      </c>
      <c r="R404" s="7" t="s">
        <v>8267</v>
      </c>
      <c r="S404" s="7" t="s">
        <v>8272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17">
        <f t="shared" si="24"/>
        <v>40765.088888888888</v>
      </c>
      <c r="K405" s="7">
        <v>1308900441</v>
      </c>
      <c r="L405" s="17">
        <f t="shared" si="25"/>
        <v>40718.102326388886</v>
      </c>
      <c r="M405" s="7" t="b">
        <v>0</v>
      </c>
      <c r="N405" s="7">
        <v>70</v>
      </c>
      <c r="O405" s="7" t="b">
        <v>1</v>
      </c>
      <c r="P405" s="14">
        <f t="shared" si="26"/>
        <v>1.0526</v>
      </c>
      <c r="Q405" s="9">
        <f t="shared" si="27"/>
        <v>75.185714285714283</v>
      </c>
      <c r="R405" s="7" t="s">
        <v>8267</v>
      </c>
      <c r="S405" s="7" t="s">
        <v>8272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17">
        <f t="shared" si="24"/>
        <v>41675.752777777772</v>
      </c>
      <c r="K406" s="7">
        <v>1389107062</v>
      </c>
      <c r="L406" s="17">
        <f t="shared" si="25"/>
        <v>41646.419699074075</v>
      </c>
      <c r="M406" s="7" t="b">
        <v>0</v>
      </c>
      <c r="N406" s="7">
        <v>271</v>
      </c>
      <c r="O406" s="7" t="b">
        <v>1</v>
      </c>
      <c r="P406" s="14">
        <f t="shared" si="26"/>
        <v>1.0309142857142857</v>
      </c>
      <c r="Q406" s="9">
        <f t="shared" si="27"/>
        <v>133.14391143911439</v>
      </c>
      <c r="R406" s="7" t="s">
        <v>8267</v>
      </c>
      <c r="S406" s="7" t="s">
        <v>8272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17">
        <f t="shared" si="24"/>
        <v>41703.876608796294</v>
      </c>
      <c r="K407" s="7">
        <v>1391479339</v>
      </c>
      <c r="L407" s="17">
        <f t="shared" si="25"/>
        <v>41673.876608796294</v>
      </c>
      <c r="M407" s="7" t="b">
        <v>0</v>
      </c>
      <c r="N407" s="7">
        <v>55</v>
      </c>
      <c r="O407" s="7" t="b">
        <v>1</v>
      </c>
      <c r="P407" s="14">
        <f t="shared" si="26"/>
        <v>1.0765957446808512</v>
      </c>
      <c r="Q407" s="9">
        <f t="shared" si="27"/>
        <v>55.2</v>
      </c>
      <c r="R407" s="7" t="s">
        <v>8267</v>
      </c>
      <c r="S407" s="7" t="s">
        <v>8272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17">
        <f t="shared" si="24"/>
        <v>40672.040972222218</v>
      </c>
      <c r="K408" s="7">
        <v>1301975637</v>
      </c>
      <c r="L408" s="17">
        <f t="shared" si="25"/>
        <v>40637.95413194444</v>
      </c>
      <c r="M408" s="7" t="b">
        <v>0</v>
      </c>
      <c r="N408" s="7">
        <v>35</v>
      </c>
      <c r="O408" s="7" t="b">
        <v>1</v>
      </c>
      <c r="P408" s="14">
        <f t="shared" si="26"/>
        <v>1.0770464285714285</v>
      </c>
      <c r="Q408" s="9">
        <f t="shared" si="27"/>
        <v>86.163714285714292</v>
      </c>
      <c r="R408" s="7" t="s">
        <v>8267</v>
      </c>
      <c r="S408" s="7" t="s">
        <v>8272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17">
        <f t="shared" si="24"/>
        <v>40866.704282407409</v>
      </c>
      <c r="K409" s="7">
        <v>1316552050</v>
      </c>
      <c r="L409" s="17">
        <f t="shared" si="25"/>
        <v>40806.662615740737</v>
      </c>
      <c r="M409" s="7" t="b">
        <v>0</v>
      </c>
      <c r="N409" s="7">
        <v>22</v>
      </c>
      <c r="O409" s="7" t="b">
        <v>1</v>
      </c>
      <c r="P409" s="14">
        <f t="shared" si="26"/>
        <v>1.0155000000000001</v>
      </c>
      <c r="Q409" s="9">
        <f t="shared" si="27"/>
        <v>92.318181818181813</v>
      </c>
      <c r="R409" s="7" t="s">
        <v>8267</v>
      </c>
      <c r="S409" s="7" t="s">
        <v>8272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17">
        <f t="shared" si="24"/>
        <v>41583.569328703699</v>
      </c>
      <c r="K410" s="7">
        <v>1380217190</v>
      </c>
      <c r="L410" s="17">
        <f t="shared" si="25"/>
        <v>41543.527662037035</v>
      </c>
      <c r="M410" s="7" t="b">
        <v>0</v>
      </c>
      <c r="N410" s="7">
        <v>38</v>
      </c>
      <c r="O410" s="7" t="b">
        <v>1</v>
      </c>
      <c r="P410" s="14">
        <f t="shared" si="26"/>
        <v>1.0143766666666667</v>
      </c>
      <c r="Q410" s="9">
        <f t="shared" si="27"/>
        <v>160.16473684210527</v>
      </c>
      <c r="R410" s="7" t="s">
        <v>8267</v>
      </c>
      <c r="S410" s="7" t="s">
        <v>8272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17">
        <f t="shared" si="24"/>
        <v>42573.654444444437</v>
      </c>
      <c r="K411" s="7">
        <v>1466628144</v>
      </c>
      <c r="L411" s="17">
        <f t="shared" si="25"/>
        <v>42543.654444444437</v>
      </c>
      <c r="M411" s="7" t="b">
        <v>0</v>
      </c>
      <c r="N411" s="7">
        <v>15</v>
      </c>
      <c r="O411" s="7" t="b">
        <v>1</v>
      </c>
      <c r="P411" s="14">
        <f t="shared" si="26"/>
        <v>1.3680000000000001</v>
      </c>
      <c r="Q411" s="9">
        <f t="shared" si="27"/>
        <v>45.6</v>
      </c>
      <c r="R411" s="7" t="s">
        <v>8267</v>
      </c>
      <c r="S411" s="7" t="s">
        <v>8272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17">
        <f t="shared" si="24"/>
        <v>42173.77311342593</v>
      </c>
      <c r="K412" s="7">
        <v>1429486397</v>
      </c>
      <c r="L412" s="17">
        <f t="shared" si="25"/>
        <v>42113.77311342593</v>
      </c>
      <c r="M412" s="7" t="b">
        <v>0</v>
      </c>
      <c r="N412" s="7">
        <v>7</v>
      </c>
      <c r="O412" s="7" t="b">
        <v>1</v>
      </c>
      <c r="P412" s="14">
        <f t="shared" si="26"/>
        <v>1.2829999999999999</v>
      </c>
      <c r="Q412" s="9">
        <f t="shared" si="27"/>
        <v>183.28571428571428</v>
      </c>
      <c r="R412" s="7" t="s">
        <v>8267</v>
      </c>
      <c r="S412" s="7" t="s">
        <v>8272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17">
        <f t="shared" si="24"/>
        <v>41630</v>
      </c>
      <c r="K413" s="7">
        <v>1384920804</v>
      </c>
      <c r="L413" s="17">
        <f t="shared" si="25"/>
        <v>41597.967638888884</v>
      </c>
      <c r="M413" s="7" t="b">
        <v>0</v>
      </c>
      <c r="N413" s="7">
        <v>241</v>
      </c>
      <c r="O413" s="7" t="b">
        <v>1</v>
      </c>
      <c r="P413" s="14">
        <f t="shared" si="26"/>
        <v>1.0105</v>
      </c>
      <c r="Q413" s="9">
        <f t="shared" si="27"/>
        <v>125.78838174273859</v>
      </c>
      <c r="R413" s="7" t="s">
        <v>8267</v>
      </c>
      <c r="S413" s="7" t="s">
        <v>8272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17">
        <f t="shared" si="24"/>
        <v>41115.534467592588</v>
      </c>
      <c r="K414" s="7">
        <v>1341856178</v>
      </c>
      <c r="L414" s="17">
        <f t="shared" si="25"/>
        <v>41099.534467592588</v>
      </c>
      <c r="M414" s="7" t="b">
        <v>0</v>
      </c>
      <c r="N414" s="7">
        <v>55</v>
      </c>
      <c r="O414" s="7" t="b">
        <v>1</v>
      </c>
      <c r="P414" s="14">
        <f t="shared" si="26"/>
        <v>1.2684</v>
      </c>
      <c r="Q414" s="9">
        <f t="shared" si="27"/>
        <v>57.654545454545456</v>
      </c>
      <c r="R414" s="7" t="s">
        <v>8267</v>
      </c>
      <c r="S414" s="7" t="s">
        <v>8272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17">
        <f t="shared" si="24"/>
        <v>41109.66910879629</v>
      </c>
      <c r="K415" s="7">
        <v>1340139811</v>
      </c>
      <c r="L415" s="17">
        <f t="shared" si="25"/>
        <v>41079.66910879629</v>
      </c>
      <c r="M415" s="7" t="b">
        <v>0</v>
      </c>
      <c r="N415" s="7">
        <v>171</v>
      </c>
      <c r="O415" s="7" t="b">
        <v>1</v>
      </c>
      <c r="P415" s="14">
        <f t="shared" si="26"/>
        <v>1.0508593749999999</v>
      </c>
      <c r="Q415" s="9">
        <f t="shared" si="27"/>
        <v>78.660818713450297</v>
      </c>
      <c r="R415" s="7" t="s">
        <v>8267</v>
      </c>
      <c r="S415" s="7" t="s">
        <v>8272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17">
        <f t="shared" si="24"/>
        <v>41558.85491898148</v>
      </c>
      <c r="K416" s="7">
        <v>1378949465</v>
      </c>
      <c r="L416" s="17">
        <f t="shared" si="25"/>
        <v>41528.85491898148</v>
      </c>
      <c r="M416" s="7" t="b">
        <v>0</v>
      </c>
      <c r="N416" s="7">
        <v>208</v>
      </c>
      <c r="O416" s="7" t="b">
        <v>1</v>
      </c>
      <c r="P416" s="14">
        <f t="shared" si="26"/>
        <v>1.0285405405405406</v>
      </c>
      <c r="Q416" s="9">
        <f t="shared" si="27"/>
        <v>91.480769230769226</v>
      </c>
      <c r="R416" s="7" t="s">
        <v>8267</v>
      </c>
      <c r="S416" s="7" t="s">
        <v>8272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17">
        <f t="shared" si="24"/>
        <v>41929.291666666664</v>
      </c>
      <c r="K417" s="7">
        <v>1411417602</v>
      </c>
      <c r="L417" s="17">
        <f t="shared" si="25"/>
        <v>41904.643541666665</v>
      </c>
      <c r="M417" s="7" t="b">
        <v>0</v>
      </c>
      <c r="N417" s="7">
        <v>21</v>
      </c>
      <c r="O417" s="7" t="b">
        <v>1</v>
      </c>
      <c r="P417" s="14">
        <f t="shared" si="26"/>
        <v>1.0214714285714286</v>
      </c>
      <c r="Q417" s="9">
        <f t="shared" si="27"/>
        <v>68.09809523809524</v>
      </c>
      <c r="R417" s="7" t="s">
        <v>8267</v>
      </c>
      <c r="S417" s="7" t="s">
        <v>8272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17">
        <f t="shared" si="24"/>
        <v>41678.187858796293</v>
      </c>
      <c r="K418" s="7">
        <v>1389259831</v>
      </c>
      <c r="L418" s="17">
        <f t="shared" si="25"/>
        <v>41648.187858796293</v>
      </c>
      <c r="M418" s="7" t="b">
        <v>0</v>
      </c>
      <c r="N418" s="7">
        <v>25</v>
      </c>
      <c r="O418" s="7" t="b">
        <v>1</v>
      </c>
      <c r="P418" s="14">
        <f t="shared" si="26"/>
        <v>1.2021700000000002</v>
      </c>
      <c r="Q418" s="9">
        <f t="shared" si="27"/>
        <v>48.086800000000004</v>
      </c>
      <c r="R418" s="7" t="s">
        <v>8267</v>
      </c>
      <c r="S418" s="7" t="s">
        <v>8272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17">
        <f t="shared" si="24"/>
        <v>41371.981249999997</v>
      </c>
      <c r="K419" s="7">
        <v>1364426260</v>
      </c>
      <c r="L419" s="17">
        <f t="shared" si="25"/>
        <v>41360.76226851852</v>
      </c>
      <c r="M419" s="7" t="b">
        <v>0</v>
      </c>
      <c r="N419" s="7">
        <v>52</v>
      </c>
      <c r="O419" s="7" t="b">
        <v>1</v>
      </c>
      <c r="P419" s="14">
        <f t="shared" si="26"/>
        <v>1.0024761904761905</v>
      </c>
      <c r="Q419" s="9">
        <f t="shared" si="27"/>
        <v>202.42307692307693</v>
      </c>
      <c r="R419" s="7" t="s">
        <v>8267</v>
      </c>
      <c r="S419" s="7" t="s">
        <v>8272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17">
        <f t="shared" si="24"/>
        <v>42208.07403935185</v>
      </c>
      <c r="K420" s="7">
        <v>1435041997</v>
      </c>
      <c r="L420" s="17">
        <f t="shared" si="25"/>
        <v>42178.07403935185</v>
      </c>
      <c r="M420" s="7" t="b">
        <v>0</v>
      </c>
      <c r="N420" s="7">
        <v>104</v>
      </c>
      <c r="O420" s="7" t="b">
        <v>1</v>
      </c>
      <c r="P420" s="14">
        <f t="shared" si="26"/>
        <v>1.0063392857142857</v>
      </c>
      <c r="Q420" s="9">
        <f t="shared" si="27"/>
        <v>216.75</v>
      </c>
      <c r="R420" s="7" t="s">
        <v>8267</v>
      </c>
      <c r="S420" s="7" t="s">
        <v>8272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17">
        <f t="shared" si="24"/>
        <v>41454.634108796294</v>
      </c>
      <c r="K421" s="7">
        <v>1367352787</v>
      </c>
      <c r="L421" s="17">
        <f t="shared" si="25"/>
        <v>41394.634108796294</v>
      </c>
      <c r="M421" s="7" t="b">
        <v>0</v>
      </c>
      <c r="N421" s="7">
        <v>73</v>
      </c>
      <c r="O421" s="7" t="b">
        <v>1</v>
      </c>
      <c r="P421" s="14">
        <f t="shared" si="26"/>
        <v>1.004375</v>
      </c>
      <c r="Q421" s="9">
        <f t="shared" si="27"/>
        <v>110.06849315068493</v>
      </c>
      <c r="R421" s="7" t="s">
        <v>8267</v>
      </c>
      <c r="S421" s="7" t="s">
        <v>8272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17">
        <f t="shared" si="24"/>
        <v>41711.986469907402</v>
      </c>
      <c r="K422" s="7">
        <v>1392183631</v>
      </c>
      <c r="L422" s="17">
        <f t="shared" si="25"/>
        <v>41682.028136574074</v>
      </c>
      <c r="M422" s="7" t="b">
        <v>0</v>
      </c>
      <c r="N422" s="7">
        <v>3</v>
      </c>
      <c r="O422" s="7" t="b">
        <v>0</v>
      </c>
      <c r="P422" s="14">
        <f t="shared" si="26"/>
        <v>4.3939393939393936E-3</v>
      </c>
      <c r="Q422" s="9">
        <f t="shared" si="27"/>
        <v>4.833333333333333</v>
      </c>
      <c r="R422" s="7" t="s">
        <v>8267</v>
      </c>
      <c r="S422" s="7" t="s">
        <v>8273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17">
        <f t="shared" si="24"/>
        <v>42237.283055555548</v>
      </c>
      <c r="K423" s="7">
        <v>1434973656</v>
      </c>
      <c r="L423" s="17">
        <f t="shared" si="25"/>
        <v>42177.283055555548</v>
      </c>
      <c r="M423" s="7" t="b">
        <v>0</v>
      </c>
      <c r="N423" s="7">
        <v>6</v>
      </c>
      <c r="O423" s="7" t="b">
        <v>0</v>
      </c>
      <c r="P423" s="14">
        <f t="shared" si="26"/>
        <v>2.0066666666666667E-2</v>
      </c>
      <c r="Q423" s="9">
        <f t="shared" si="27"/>
        <v>50.166666666666664</v>
      </c>
      <c r="R423" s="7" t="s">
        <v>8267</v>
      </c>
      <c r="S423" s="7" t="s">
        <v>8273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17">
        <f t="shared" si="24"/>
        <v>41893.052048611105</v>
      </c>
      <c r="K424" s="7">
        <v>1407824097</v>
      </c>
      <c r="L424" s="17">
        <f t="shared" si="25"/>
        <v>41863.052048611105</v>
      </c>
      <c r="M424" s="7" t="b">
        <v>0</v>
      </c>
      <c r="N424" s="7">
        <v>12</v>
      </c>
      <c r="O424" s="7" t="b">
        <v>0</v>
      </c>
      <c r="P424" s="14">
        <f t="shared" si="26"/>
        <v>1.0749999999999999E-2</v>
      </c>
      <c r="Q424" s="9">
        <f t="shared" si="27"/>
        <v>35.833333333333336</v>
      </c>
      <c r="R424" s="7" t="s">
        <v>8267</v>
      </c>
      <c r="S424" s="7" t="s">
        <v>8273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17">
        <f t="shared" si="24"/>
        <v>41430.717939814815</v>
      </c>
      <c r="K425" s="7">
        <v>1367878430</v>
      </c>
      <c r="L425" s="17">
        <f t="shared" si="25"/>
        <v>41400.717939814815</v>
      </c>
      <c r="M425" s="7" t="b">
        <v>0</v>
      </c>
      <c r="N425" s="7">
        <v>13</v>
      </c>
      <c r="O425" s="7" t="b">
        <v>0</v>
      </c>
      <c r="P425" s="14">
        <f t="shared" si="26"/>
        <v>7.6499999999999997E-3</v>
      </c>
      <c r="Q425" s="9">
        <f t="shared" si="27"/>
        <v>11.76923076923077</v>
      </c>
      <c r="R425" s="7" t="s">
        <v>8267</v>
      </c>
      <c r="S425" s="7" t="s">
        <v>8273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17">
        <f t="shared" si="24"/>
        <v>40994.126145833332</v>
      </c>
      <c r="K426" s="7">
        <v>1327568499</v>
      </c>
      <c r="L426" s="17">
        <f t="shared" si="25"/>
        <v>40934.167812499996</v>
      </c>
      <c r="M426" s="7" t="b">
        <v>0</v>
      </c>
      <c r="N426" s="7">
        <v>5</v>
      </c>
      <c r="O426" s="7" t="b">
        <v>0</v>
      </c>
      <c r="P426" s="14">
        <f t="shared" si="26"/>
        <v>6.7966666666666675E-2</v>
      </c>
      <c r="Q426" s="9">
        <f t="shared" si="27"/>
        <v>40.78</v>
      </c>
      <c r="R426" s="7" t="s">
        <v>8267</v>
      </c>
      <c r="S426" s="7" t="s">
        <v>8273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17">
        <f t="shared" si="24"/>
        <v>42335.694490740738</v>
      </c>
      <c r="K427" s="7">
        <v>1443472804</v>
      </c>
      <c r="L427" s="17">
        <f t="shared" si="25"/>
        <v>42275.652824074066</v>
      </c>
      <c r="M427" s="7" t="b">
        <v>0</v>
      </c>
      <c r="N427" s="7">
        <v>2</v>
      </c>
      <c r="O427" s="7" t="b">
        <v>0</v>
      </c>
      <c r="P427" s="14">
        <f t="shared" si="26"/>
        <v>1.2E-4</v>
      </c>
      <c r="Q427" s="9">
        <f t="shared" si="27"/>
        <v>3</v>
      </c>
      <c r="R427" s="7" t="s">
        <v>8267</v>
      </c>
      <c r="S427" s="7" t="s">
        <v>8273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17">
        <f t="shared" si="24"/>
        <v>42430.503634259258</v>
      </c>
      <c r="K428" s="7">
        <v>1454259914</v>
      </c>
      <c r="L428" s="17">
        <f t="shared" si="25"/>
        <v>42400.503634259258</v>
      </c>
      <c r="M428" s="7" t="b">
        <v>0</v>
      </c>
      <c r="N428" s="7">
        <v>8</v>
      </c>
      <c r="O428" s="7" t="b">
        <v>0</v>
      </c>
      <c r="P428" s="14">
        <f t="shared" si="26"/>
        <v>1.3299999999999999E-2</v>
      </c>
      <c r="Q428" s="9">
        <f t="shared" si="27"/>
        <v>16.625</v>
      </c>
      <c r="R428" s="7" t="s">
        <v>8267</v>
      </c>
      <c r="S428" s="7" t="s">
        <v>8273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17">
        <f t="shared" si="24"/>
        <v>42299.582638888889</v>
      </c>
      <c r="K429" s="7">
        <v>1444340940</v>
      </c>
      <c r="L429" s="17">
        <f t="shared" si="25"/>
        <v>42285.700694444437</v>
      </c>
      <c r="M429" s="7" t="b">
        <v>0</v>
      </c>
      <c r="N429" s="7">
        <v>0</v>
      </c>
      <c r="O429" s="7" t="b">
        <v>0</v>
      </c>
      <c r="P429" s="14">
        <f t="shared" si="26"/>
        <v>0</v>
      </c>
      <c r="Q429" s="9">
        <f t="shared" si="27"/>
        <v>0</v>
      </c>
      <c r="R429" s="7" t="s">
        <v>8267</v>
      </c>
      <c r="S429" s="7" t="s">
        <v>8273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17">
        <f t="shared" si="24"/>
        <v>41806.708333333328</v>
      </c>
      <c r="K430" s="7">
        <v>1400523845</v>
      </c>
      <c r="L430" s="17">
        <f t="shared" si="25"/>
        <v>41778.558391203704</v>
      </c>
      <c r="M430" s="7" t="b">
        <v>0</v>
      </c>
      <c r="N430" s="7">
        <v>13</v>
      </c>
      <c r="O430" s="7" t="b">
        <v>0</v>
      </c>
      <c r="P430" s="14">
        <f t="shared" si="26"/>
        <v>5.6333333333333332E-2</v>
      </c>
      <c r="Q430" s="9">
        <f t="shared" si="27"/>
        <v>52</v>
      </c>
      <c r="R430" s="7" t="s">
        <v>8267</v>
      </c>
      <c r="S430" s="7" t="s">
        <v>8273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17">
        <f t="shared" si="24"/>
        <v>40143.999305555553</v>
      </c>
      <c r="K431" s="7">
        <v>1252964282</v>
      </c>
      <c r="L431" s="17">
        <f t="shared" si="25"/>
        <v>40070.693078703705</v>
      </c>
      <c r="M431" s="7" t="b">
        <v>0</v>
      </c>
      <c r="N431" s="7">
        <v>0</v>
      </c>
      <c r="O431" s="7" t="b">
        <v>0</v>
      </c>
      <c r="P431" s="14">
        <f t="shared" si="26"/>
        <v>0</v>
      </c>
      <c r="Q431" s="9">
        <f t="shared" si="27"/>
        <v>0</v>
      </c>
      <c r="R431" s="7" t="s">
        <v>8267</v>
      </c>
      <c r="S431" s="7" t="s">
        <v>8273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17">
        <f t="shared" si="24"/>
        <v>41527.898923611108</v>
      </c>
      <c r="K432" s="7">
        <v>1377570867</v>
      </c>
      <c r="L432" s="17">
        <f t="shared" si="25"/>
        <v>41512.898923611108</v>
      </c>
      <c r="M432" s="7" t="b">
        <v>0</v>
      </c>
      <c r="N432" s="7">
        <v>5</v>
      </c>
      <c r="O432" s="7" t="b">
        <v>0</v>
      </c>
      <c r="P432" s="14">
        <f t="shared" si="26"/>
        <v>2.4E-2</v>
      </c>
      <c r="Q432" s="9">
        <f t="shared" si="27"/>
        <v>4.8</v>
      </c>
      <c r="R432" s="7" t="s">
        <v>8267</v>
      </c>
      <c r="S432" s="7" t="s">
        <v>8273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17">
        <f t="shared" si="24"/>
        <v>42556.662997685176</v>
      </c>
      <c r="K433" s="7">
        <v>1465160083</v>
      </c>
      <c r="L433" s="17">
        <f t="shared" si="25"/>
        <v>42526.662997685176</v>
      </c>
      <c r="M433" s="7" t="b">
        <v>0</v>
      </c>
      <c r="N433" s="7">
        <v>8</v>
      </c>
      <c r="O433" s="7" t="b">
        <v>0</v>
      </c>
      <c r="P433" s="14">
        <f t="shared" si="26"/>
        <v>0.13833333333333334</v>
      </c>
      <c r="Q433" s="9">
        <f t="shared" si="27"/>
        <v>51.875</v>
      </c>
      <c r="R433" s="7" t="s">
        <v>8267</v>
      </c>
      <c r="S433" s="7" t="s">
        <v>8273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17">
        <f t="shared" si="24"/>
        <v>42298.51829861111</v>
      </c>
      <c r="K434" s="7">
        <v>1440264381</v>
      </c>
      <c r="L434" s="17">
        <f t="shared" si="25"/>
        <v>42238.51829861111</v>
      </c>
      <c r="M434" s="7" t="b">
        <v>0</v>
      </c>
      <c r="N434" s="7">
        <v>8</v>
      </c>
      <c r="O434" s="7" t="b">
        <v>0</v>
      </c>
      <c r="P434" s="14">
        <f t="shared" si="26"/>
        <v>9.5000000000000001E-2</v>
      </c>
      <c r="Q434" s="9">
        <f t="shared" si="27"/>
        <v>71.25</v>
      </c>
      <c r="R434" s="7" t="s">
        <v>8267</v>
      </c>
      <c r="S434" s="7" t="s">
        <v>8273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17">
        <f t="shared" si="24"/>
        <v>42288.42155092593</v>
      </c>
      <c r="K435" s="7">
        <v>1439392022</v>
      </c>
      <c r="L435" s="17">
        <f t="shared" si="25"/>
        <v>42228.42155092593</v>
      </c>
      <c r="M435" s="7" t="b">
        <v>0</v>
      </c>
      <c r="N435" s="7">
        <v>0</v>
      </c>
      <c r="O435" s="7" t="b">
        <v>0</v>
      </c>
      <c r="P435" s="14">
        <f t="shared" si="26"/>
        <v>0</v>
      </c>
      <c r="Q435" s="9">
        <f t="shared" si="27"/>
        <v>0</v>
      </c>
      <c r="R435" s="7" t="s">
        <v>8267</v>
      </c>
      <c r="S435" s="7" t="s">
        <v>8273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17">
        <f t="shared" si="24"/>
        <v>41609.667847222219</v>
      </c>
      <c r="K436" s="7">
        <v>1383076902</v>
      </c>
      <c r="L436" s="17">
        <f t="shared" si="25"/>
        <v>41576.626180555555</v>
      </c>
      <c r="M436" s="7" t="b">
        <v>0</v>
      </c>
      <c r="N436" s="7">
        <v>2</v>
      </c>
      <c r="O436" s="7" t="b">
        <v>0</v>
      </c>
      <c r="P436" s="14">
        <f t="shared" si="26"/>
        <v>0.05</v>
      </c>
      <c r="Q436" s="9">
        <f t="shared" si="27"/>
        <v>62.5</v>
      </c>
      <c r="R436" s="7" t="s">
        <v>8267</v>
      </c>
      <c r="S436" s="7" t="s">
        <v>8273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17">
        <f t="shared" si="24"/>
        <v>41530.539120370369</v>
      </c>
      <c r="K437" s="7">
        <v>1376502980</v>
      </c>
      <c r="L437" s="17">
        <f t="shared" si="25"/>
        <v>41500.539120370369</v>
      </c>
      <c r="M437" s="7" t="b">
        <v>0</v>
      </c>
      <c r="N437" s="7">
        <v>3</v>
      </c>
      <c r="O437" s="7" t="b">
        <v>0</v>
      </c>
      <c r="P437" s="14">
        <f t="shared" si="26"/>
        <v>2.7272727272727273E-5</v>
      </c>
      <c r="Q437" s="9">
        <f t="shared" si="27"/>
        <v>1</v>
      </c>
      <c r="R437" s="7" t="s">
        <v>8267</v>
      </c>
      <c r="S437" s="7" t="s">
        <v>8273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17">
        <f t="shared" si="24"/>
        <v>41486.154085648144</v>
      </c>
      <c r="K438" s="7">
        <v>1372668113</v>
      </c>
      <c r="L438" s="17">
        <f t="shared" si="25"/>
        <v>41456.154085648144</v>
      </c>
      <c r="M438" s="7" t="b">
        <v>0</v>
      </c>
      <c r="N438" s="7">
        <v>0</v>
      </c>
      <c r="O438" s="7" t="b">
        <v>0</v>
      </c>
      <c r="P438" s="14">
        <f t="shared" si="26"/>
        <v>0</v>
      </c>
      <c r="Q438" s="9">
        <f t="shared" si="27"/>
        <v>0</v>
      </c>
      <c r="R438" s="7" t="s">
        <v>8267</v>
      </c>
      <c r="S438" s="7" t="s">
        <v>8273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17">
        <f t="shared" si="24"/>
        <v>42651.110254629624</v>
      </c>
      <c r="K439" s="7">
        <v>1470728326</v>
      </c>
      <c r="L439" s="17">
        <f t="shared" si="25"/>
        <v>42591.110254629624</v>
      </c>
      <c r="M439" s="7" t="b">
        <v>0</v>
      </c>
      <c r="N439" s="7">
        <v>0</v>
      </c>
      <c r="O439" s="7" t="b">
        <v>0</v>
      </c>
      <c r="P439" s="14">
        <f t="shared" si="26"/>
        <v>0</v>
      </c>
      <c r="Q439" s="9">
        <f t="shared" si="27"/>
        <v>0</v>
      </c>
      <c r="R439" s="7" t="s">
        <v>8267</v>
      </c>
      <c r="S439" s="7" t="s">
        <v>8273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17">
        <f t="shared" si="24"/>
        <v>42326.094421296293</v>
      </c>
      <c r="K440" s="7">
        <v>1445235358</v>
      </c>
      <c r="L440" s="17">
        <f t="shared" si="25"/>
        <v>42296.052754629629</v>
      </c>
      <c r="M440" s="7" t="b">
        <v>0</v>
      </c>
      <c r="N440" s="7">
        <v>11</v>
      </c>
      <c r="O440" s="7" t="b">
        <v>0</v>
      </c>
      <c r="P440" s="14">
        <f t="shared" si="26"/>
        <v>9.3799999999999994E-2</v>
      </c>
      <c r="Q440" s="9">
        <f t="shared" si="27"/>
        <v>170.54545454545453</v>
      </c>
      <c r="R440" s="7" t="s">
        <v>8267</v>
      </c>
      <c r="S440" s="7" t="s">
        <v>8273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17">
        <f t="shared" si="24"/>
        <v>41929.553449074068</v>
      </c>
      <c r="K441" s="7">
        <v>1412705818</v>
      </c>
      <c r="L441" s="17">
        <f t="shared" si="25"/>
        <v>41919.553449074068</v>
      </c>
      <c r="M441" s="7" t="b">
        <v>0</v>
      </c>
      <c r="N441" s="7">
        <v>0</v>
      </c>
      <c r="O441" s="7" t="b">
        <v>0</v>
      </c>
      <c r="P441" s="14">
        <f t="shared" si="26"/>
        <v>0</v>
      </c>
      <c r="Q441" s="9">
        <f t="shared" si="27"/>
        <v>0</v>
      </c>
      <c r="R441" s="7" t="s">
        <v>8267</v>
      </c>
      <c r="S441" s="7" t="s">
        <v>8273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17">
        <f t="shared" si="24"/>
        <v>42453.735567129632</v>
      </c>
      <c r="K442" s="7">
        <v>1456270753</v>
      </c>
      <c r="L442" s="17">
        <f t="shared" si="25"/>
        <v>42423.777233796289</v>
      </c>
      <c r="M442" s="7" t="b">
        <v>0</v>
      </c>
      <c r="N442" s="7">
        <v>1</v>
      </c>
      <c r="O442" s="7" t="b">
        <v>0</v>
      </c>
      <c r="P442" s="14">
        <f t="shared" si="26"/>
        <v>1E-3</v>
      </c>
      <c r="Q442" s="9">
        <f t="shared" si="27"/>
        <v>5</v>
      </c>
      <c r="R442" s="7" t="s">
        <v>8267</v>
      </c>
      <c r="S442" s="7" t="s">
        <v>8273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17">
        <f t="shared" si="24"/>
        <v>41580.585601851846</v>
      </c>
      <c r="K443" s="7">
        <v>1380826996</v>
      </c>
      <c r="L443" s="17">
        <f t="shared" si="25"/>
        <v>41550.585601851846</v>
      </c>
      <c r="M443" s="7" t="b">
        <v>0</v>
      </c>
      <c r="N443" s="7">
        <v>0</v>
      </c>
      <c r="O443" s="7" t="b">
        <v>0</v>
      </c>
      <c r="P443" s="14">
        <f t="shared" si="26"/>
        <v>0</v>
      </c>
      <c r="Q443" s="9">
        <f t="shared" si="27"/>
        <v>0</v>
      </c>
      <c r="R443" s="7" t="s">
        <v>8267</v>
      </c>
      <c r="S443" s="7" t="s">
        <v>8273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17">
        <f t="shared" si="24"/>
        <v>42054.680358796293</v>
      </c>
      <c r="K444" s="7">
        <v>1421788783</v>
      </c>
      <c r="L444" s="17">
        <f t="shared" si="25"/>
        <v>42024.680358796293</v>
      </c>
      <c r="M444" s="7" t="b">
        <v>0</v>
      </c>
      <c r="N444" s="7">
        <v>17</v>
      </c>
      <c r="O444" s="7" t="b">
        <v>0</v>
      </c>
      <c r="P444" s="14">
        <f t="shared" si="26"/>
        <v>0.39358823529411763</v>
      </c>
      <c r="Q444" s="9">
        <f t="shared" si="27"/>
        <v>393.58823529411762</v>
      </c>
      <c r="R444" s="7" t="s">
        <v>8267</v>
      </c>
      <c r="S444" s="7" t="s">
        <v>8273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17">
        <f t="shared" si="24"/>
        <v>41679.806724537033</v>
      </c>
      <c r="K445" s="7">
        <v>1389399701</v>
      </c>
      <c r="L445" s="17">
        <f t="shared" si="25"/>
        <v>41649.806724537033</v>
      </c>
      <c r="M445" s="7" t="b">
        <v>0</v>
      </c>
      <c r="N445" s="7">
        <v>2</v>
      </c>
      <c r="O445" s="7" t="b">
        <v>0</v>
      </c>
      <c r="P445" s="14">
        <f t="shared" si="26"/>
        <v>1E-3</v>
      </c>
      <c r="Q445" s="9">
        <f t="shared" si="27"/>
        <v>5</v>
      </c>
      <c r="R445" s="7" t="s">
        <v>8267</v>
      </c>
      <c r="S445" s="7" t="s">
        <v>8273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17">
        <f t="shared" si="24"/>
        <v>40954.69862268518</v>
      </c>
      <c r="K446" s="7">
        <v>1324158361</v>
      </c>
      <c r="L446" s="17">
        <f t="shared" si="25"/>
        <v>40894.69862268518</v>
      </c>
      <c r="M446" s="7" t="b">
        <v>0</v>
      </c>
      <c r="N446" s="7">
        <v>1</v>
      </c>
      <c r="O446" s="7" t="b">
        <v>0</v>
      </c>
      <c r="P446" s="14">
        <f t="shared" si="26"/>
        <v>0.05</v>
      </c>
      <c r="Q446" s="9">
        <f t="shared" si="27"/>
        <v>50</v>
      </c>
      <c r="R446" s="7" t="s">
        <v>8267</v>
      </c>
      <c r="S446" s="7" t="s">
        <v>8273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17">
        <f t="shared" si="24"/>
        <v>42145.127025462956</v>
      </c>
      <c r="K447" s="7">
        <v>1430899375</v>
      </c>
      <c r="L447" s="17">
        <f t="shared" si="25"/>
        <v>42130.127025462956</v>
      </c>
      <c r="M447" s="7" t="b">
        <v>0</v>
      </c>
      <c r="N447" s="7">
        <v>2</v>
      </c>
      <c r="O447" s="7" t="b">
        <v>0</v>
      </c>
      <c r="P447" s="14">
        <f t="shared" si="26"/>
        <v>3.3333333333333335E-5</v>
      </c>
      <c r="Q447" s="9">
        <f t="shared" si="27"/>
        <v>1</v>
      </c>
      <c r="R447" s="7" t="s">
        <v>8267</v>
      </c>
      <c r="S447" s="7" t="s">
        <v>8273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17">
        <f t="shared" si="24"/>
        <v>42066.875231481477</v>
      </c>
      <c r="K448" s="7">
        <v>1422842420</v>
      </c>
      <c r="L448" s="17">
        <f t="shared" si="25"/>
        <v>42036.875231481477</v>
      </c>
      <c r="M448" s="7" t="b">
        <v>0</v>
      </c>
      <c r="N448" s="7">
        <v>16</v>
      </c>
      <c r="O448" s="7" t="b">
        <v>0</v>
      </c>
      <c r="P448" s="14">
        <f t="shared" si="26"/>
        <v>7.2952380952380949E-2</v>
      </c>
      <c r="Q448" s="9">
        <f t="shared" si="27"/>
        <v>47.875</v>
      </c>
      <c r="R448" s="7" t="s">
        <v>8267</v>
      </c>
      <c r="S448" s="7" t="s">
        <v>8273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17">
        <f t="shared" si="24"/>
        <v>41356.305127314808</v>
      </c>
      <c r="K449" s="7">
        <v>1361884763</v>
      </c>
      <c r="L449" s="17">
        <f t="shared" si="25"/>
        <v>41331.34679398148</v>
      </c>
      <c r="M449" s="7" t="b">
        <v>0</v>
      </c>
      <c r="N449" s="7">
        <v>1</v>
      </c>
      <c r="O449" s="7" t="b">
        <v>0</v>
      </c>
      <c r="P449" s="14">
        <f t="shared" si="26"/>
        <v>1.6666666666666666E-4</v>
      </c>
      <c r="Q449" s="9">
        <f t="shared" si="27"/>
        <v>5</v>
      </c>
      <c r="R449" s="7" t="s">
        <v>8267</v>
      </c>
      <c r="S449" s="7" t="s">
        <v>8273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17">
        <f t="shared" si="24"/>
        <v>41773.549710648142</v>
      </c>
      <c r="K450" s="7">
        <v>1398363095</v>
      </c>
      <c r="L450" s="17">
        <f t="shared" si="25"/>
        <v>41753.549710648142</v>
      </c>
      <c r="M450" s="7" t="b">
        <v>0</v>
      </c>
      <c r="N450" s="7">
        <v>4</v>
      </c>
      <c r="O450" s="7" t="b">
        <v>0</v>
      </c>
      <c r="P450" s="14">
        <f t="shared" si="26"/>
        <v>3.2804E-2</v>
      </c>
      <c r="Q450" s="9">
        <f t="shared" si="27"/>
        <v>20.502500000000001</v>
      </c>
      <c r="R450" s="7" t="s">
        <v>8267</v>
      </c>
      <c r="S450" s="7" t="s">
        <v>8273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17">
        <f t="shared" ref="J451:J514" si="28">(((I451/60)/60)/24)+DATE(1970,1,1)+(-5/24)</f>
        <v>41564.359780092593</v>
      </c>
      <c r="K451" s="7">
        <v>1379425085</v>
      </c>
      <c r="L451" s="17">
        <f t="shared" ref="L451:L514" si="29">(((K451/60)/60)/24)+DATE(1970,1,1)+(-5/24)</f>
        <v>41534.359780092593</v>
      </c>
      <c r="M451" s="7" t="b">
        <v>0</v>
      </c>
      <c r="N451" s="7">
        <v>5</v>
      </c>
      <c r="O451" s="7" t="b">
        <v>0</v>
      </c>
      <c r="P451" s="14">
        <f t="shared" ref="P451:P514" si="30">IFERROR(E451/D451,0)</f>
        <v>2.2499999999999999E-2</v>
      </c>
      <c r="Q451" s="9">
        <f t="shared" ref="Q451:Q514" si="31">IFERROR(E451/N451,0)</f>
        <v>9</v>
      </c>
      <c r="R451" s="7" t="s">
        <v>8267</v>
      </c>
      <c r="S451" s="7" t="s">
        <v>8273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17">
        <f t="shared" si="28"/>
        <v>41684.73842592592</v>
      </c>
      <c r="K452" s="7">
        <v>1389825800</v>
      </c>
      <c r="L452" s="17">
        <f t="shared" si="29"/>
        <v>41654.73842592592</v>
      </c>
      <c r="M452" s="7" t="b">
        <v>0</v>
      </c>
      <c r="N452" s="7">
        <v>7</v>
      </c>
      <c r="O452" s="7" t="b">
        <v>0</v>
      </c>
      <c r="P452" s="14">
        <f t="shared" si="30"/>
        <v>7.92E-3</v>
      </c>
      <c r="Q452" s="9">
        <f t="shared" si="31"/>
        <v>56.571428571428569</v>
      </c>
      <c r="R452" s="7" t="s">
        <v>8267</v>
      </c>
      <c r="S452" s="7" t="s">
        <v>8273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17">
        <f t="shared" si="28"/>
        <v>41664.506840277776</v>
      </c>
      <c r="K453" s="7">
        <v>1388077791</v>
      </c>
      <c r="L453" s="17">
        <f t="shared" si="29"/>
        <v>41634.506840277776</v>
      </c>
      <c r="M453" s="7" t="b">
        <v>0</v>
      </c>
      <c r="N453" s="7">
        <v>0</v>
      </c>
      <c r="O453" s="7" t="b">
        <v>0</v>
      </c>
      <c r="P453" s="14">
        <f t="shared" si="30"/>
        <v>0</v>
      </c>
      <c r="Q453" s="9">
        <f t="shared" si="31"/>
        <v>0</v>
      </c>
      <c r="R453" s="7" t="s">
        <v>8267</v>
      </c>
      <c r="S453" s="7" t="s">
        <v>8273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17">
        <f t="shared" si="28"/>
        <v>42137.495543981473</v>
      </c>
      <c r="K454" s="7">
        <v>1428944015</v>
      </c>
      <c r="L454" s="17">
        <f t="shared" si="29"/>
        <v>42107.495543981473</v>
      </c>
      <c r="M454" s="7" t="b">
        <v>0</v>
      </c>
      <c r="N454" s="7">
        <v>12</v>
      </c>
      <c r="O454" s="7" t="b">
        <v>0</v>
      </c>
      <c r="P454" s="14">
        <f t="shared" si="30"/>
        <v>0.64</v>
      </c>
      <c r="Q454" s="9">
        <f t="shared" si="31"/>
        <v>40</v>
      </c>
      <c r="R454" s="7" t="s">
        <v>8267</v>
      </c>
      <c r="S454" s="7" t="s">
        <v>8273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17">
        <f t="shared" si="28"/>
        <v>42054.616655092592</v>
      </c>
      <c r="K455" s="7">
        <v>1422992879</v>
      </c>
      <c r="L455" s="17">
        <f t="shared" si="29"/>
        <v>42038.616655092592</v>
      </c>
      <c r="M455" s="7" t="b">
        <v>0</v>
      </c>
      <c r="N455" s="7">
        <v>2</v>
      </c>
      <c r="O455" s="7" t="b">
        <v>0</v>
      </c>
      <c r="P455" s="14">
        <f t="shared" si="30"/>
        <v>2.740447957839262E-4</v>
      </c>
      <c r="Q455" s="9">
        <f t="shared" si="31"/>
        <v>13</v>
      </c>
      <c r="R455" s="7" t="s">
        <v>8267</v>
      </c>
      <c r="S455" s="7" t="s">
        <v>8273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17">
        <f t="shared" si="28"/>
        <v>41969.343055555553</v>
      </c>
      <c r="K456" s="7">
        <v>1414343571</v>
      </c>
      <c r="L456" s="17">
        <f t="shared" si="29"/>
        <v>41938.508923611109</v>
      </c>
      <c r="M456" s="7" t="b">
        <v>0</v>
      </c>
      <c r="N456" s="7">
        <v>5</v>
      </c>
      <c r="O456" s="7" t="b">
        <v>0</v>
      </c>
      <c r="P456" s="14">
        <f t="shared" si="30"/>
        <v>8.2000000000000007E-3</v>
      </c>
      <c r="Q456" s="9">
        <f t="shared" si="31"/>
        <v>16.399999999999999</v>
      </c>
      <c r="R456" s="7" t="s">
        <v>8267</v>
      </c>
      <c r="S456" s="7" t="s">
        <v>8273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17">
        <f t="shared" si="28"/>
        <v>41015.813194444439</v>
      </c>
      <c r="K457" s="7">
        <v>1330733022</v>
      </c>
      <c r="L457" s="17">
        <f t="shared" si="29"/>
        <v>40970.794236111105</v>
      </c>
      <c r="M457" s="7" t="b">
        <v>0</v>
      </c>
      <c r="N457" s="7">
        <v>2</v>
      </c>
      <c r="O457" s="7" t="b">
        <v>0</v>
      </c>
      <c r="P457" s="14">
        <f t="shared" si="30"/>
        <v>6.9230769230769226E-4</v>
      </c>
      <c r="Q457" s="9">
        <f t="shared" si="31"/>
        <v>22.5</v>
      </c>
      <c r="R457" s="7" t="s">
        <v>8267</v>
      </c>
      <c r="S457" s="7" t="s">
        <v>8273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17">
        <f t="shared" si="28"/>
        <v>41568.957638888889</v>
      </c>
      <c r="K458" s="7">
        <v>1380559201</v>
      </c>
      <c r="L458" s="17">
        <f t="shared" si="29"/>
        <v>41547.486122685179</v>
      </c>
      <c r="M458" s="7" t="b">
        <v>0</v>
      </c>
      <c r="N458" s="7">
        <v>3</v>
      </c>
      <c r="O458" s="7" t="b">
        <v>0</v>
      </c>
      <c r="P458" s="14">
        <f t="shared" si="30"/>
        <v>6.8631863186318634E-3</v>
      </c>
      <c r="Q458" s="9">
        <f t="shared" si="31"/>
        <v>20.333333333333332</v>
      </c>
      <c r="R458" s="7" t="s">
        <v>8267</v>
      </c>
      <c r="S458" s="7" t="s">
        <v>8273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17">
        <f t="shared" si="28"/>
        <v>41867.559166666666</v>
      </c>
      <c r="K459" s="7">
        <v>1405621512</v>
      </c>
      <c r="L459" s="17">
        <f t="shared" si="29"/>
        <v>41837.559166666666</v>
      </c>
      <c r="M459" s="7" t="b">
        <v>0</v>
      </c>
      <c r="N459" s="7">
        <v>0</v>
      </c>
      <c r="O459" s="7" t="b">
        <v>0</v>
      </c>
      <c r="P459" s="14">
        <f t="shared" si="30"/>
        <v>0</v>
      </c>
      <c r="Q459" s="9">
        <f t="shared" si="31"/>
        <v>0</v>
      </c>
      <c r="R459" s="7" t="s">
        <v>8267</v>
      </c>
      <c r="S459" s="7" t="s">
        <v>8273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17">
        <f t="shared" si="28"/>
        <v>41408.491435185184</v>
      </c>
      <c r="K460" s="7">
        <v>1365958060</v>
      </c>
      <c r="L460" s="17">
        <f t="shared" si="29"/>
        <v>41378.491435185184</v>
      </c>
      <c r="M460" s="7" t="b">
        <v>0</v>
      </c>
      <c r="N460" s="7">
        <v>49</v>
      </c>
      <c r="O460" s="7" t="b">
        <v>0</v>
      </c>
      <c r="P460" s="14">
        <f t="shared" si="30"/>
        <v>8.2100000000000006E-2</v>
      </c>
      <c r="Q460" s="9">
        <f t="shared" si="31"/>
        <v>16.755102040816325</v>
      </c>
      <c r="R460" s="7" t="s">
        <v>8267</v>
      </c>
      <c r="S460" s="7" t="s">
        <v>8273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17">
        <f t="shared" si="28"/>
        <v>40860.473692129628</v>
      </c>
      <c r="K461" s="7">
        <v>1316013727</v>
      </c>
      <c r="L461" s="17">
        <f t="shared" si="29"/>
        <v>40800.432025462964</v>
      </c>
      <c r="M461" s="7" t="b">
        <v>0</v>
      </c>
      <c r="N461" s="7">
        <v>1</v>
      </c>
      <c r="O461" s="7" t="b">
        <v>0</v>
      </c>
      <c r="P461" s="14">
        <f t="shared" si="30"/>
        <v>6.4102564102564103E-4</v>
      </c>
      <c r="Q461" s="9">
        <f t="shared" si="31"/>
        <v>25</v>
      </c>
      <c r="R461" s="7" t="s">
        <v>8267</v>
      </c>
      <c r="S461" s="7" t="s">
        <v>8273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17">
        <f t="shared" si="28"/>
        <v>41790.958333333328</v>
      </c>
      <c r="K462" s="7">
        <v>1398862875</v>
      </c>
      <c r="L462" s="17">
        <f t="shared" si="29"/>
        <v>41759.334201388883</v>
      </c>
      <c r="M462" s="7" t="b">
        <v>0</v>
      </c>
      <c r="N462" s="7">
        <v>2</v>
      </c>
      <c r="O462" s="7" t="b">
        <v>0</v>
      </c>
      <c r="P462" s="14">
        <f t="shared" si="30"/>
        <v>2.9411764705882353E-3</v>
      </c>
      <c r="Q462" s="9">
        <f t="shared" si="31"/>
        <v>12.5</v>
      </c>
      <c r="R462" s="7" t="s">
        <v>8267</v>
      </c>
      <c r="S462" s="7" t="s">
        <v>8273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17">
        <f t="shared" si="28"/>
        <v>41427.638506944444</v>
      </c>
      <c r="K463" s="7">
        <v>1368476367</v>
      </c>
      <c r="L463" s="17">
        <f t="shared" si="29"/>
        <v>41407.638506944444</v>
      </c>
      <c r="M463" s="7" t="b">
        <v>0</v>
      </c>
      <c r="N463" s="7">
        <v>0</v>
      </c>
      <c r="O463" s="7" t="b">
        <v>0</v>
      </c>
      <c r="P463" s="14">
        <f t="shared" si="30"/>
        <v>0</v>
      </c>
      <c r="Q463" s="9">
        <f t="shared" si="31"/>
        <v>0</v>
      </c>
      <c r="R463" s="7" t="s">
        <v>8267</v>
      </c>
      <c r="S463" s="7" t="s">
        <v>8273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17">
        <f t="shared" si="28"/>
        <v>40764.918298611112</v>
      </c>
      <c r="K464" s="7">
        <v>1307761341</v>
      </c>
      <c r="L464" s="17">
        <f t="shared" si="29"/>
        <v>40704.918298611112</v>
      </c>
      <c r="M464" s="7" t="b">
        <v>0</v>
      </c>
      <c r="N464" s="7">
        <v>0</v>
      </c>
      <c r="O464" s="7" t="b">
        <v>0</v>
      </c>
      <c r="P464" s="14">
        <f t="shared" si="30"/>
        <v>0</v>
      </c>
      <c r="Q464" s="9">
        <f t="shared" si="31"/>
        <v>0</v>
      </c>
      <c r="R464" s="7" t="s">
        <v>8267</v>
      </c>
      <c r="S464" s="7" t="s">
        <v>8273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17">
        <f t="shared" si="28"/>
        <v>40810.501770833333</v>
      </c>
      <c r="K465" s="7">
        <v>1311699753</v>
      </c>
      <c r="L465" s="17">
        <f t="shared" si="29"/>
        <v>40750.501770833333</v>
      </c>
      <c r="M465" s="7" t="b">
        <v>0</v>
      </c>
      <c r="N465" s="7">
        <v>11</v>
      </c>
      <c r="O465" s="7" t="b">
        <v>0</v>
      </c>
      <c r="P465" s="14">
        <f t="shared" si="30"/>
        <v>2.2727272727272728E-2</v>
      </c>
      <c r="Q465" s="9">
        <f t="shared" si="31"/>
        <v>113.63636363636364</v>
      </c>
      <c r="R465" s="7" t="s">
        <v>8267</v>
      </c>
      <c r="S465" s="7" t="s">
        <v>8273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17">
        <f t="shared" si="28"/>
        <v>42508.640451388892</v>
      </c>
      <c r="K466" s="7">
        <v>1461874935</v>
      </c>
      <c r="L466" s="17">
        <f t="shared" si="29"/>
        <v>42488.640451388892</v>
      </c>
      <c r="M466" s="7" t="b">
        <v>0</v>
      </c>
      <c r="N466" s="7">
        <v>1</v>
      </c>
      <c r="O466" s="7" t="b">
        <v>0</v>
      </c>
      <c r="P466" s="14">
        <f t="shared" si="30"/>
        <v>9.9009900990099011E-4</v>
      </c>
      <c r="Q466" s="9">
        <f t="shared" si="31"/>
        <v>1</v>
      </c>
      <c r="R466" s="7" t="s">
        <v>8267</v>
      </c>
      <c r="S466" s="7" t="s">
        <v>8273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17">
        <f t="shared" si="28"/>
        <v>41816.911736111106</v>
      </c>
      <c r="K467" s="7">
        <v>1402455174</v>
      </c>
      <c r="L467" s="17">
        <f t="shared" si="29"/>
        <v>41800.911736111106</v>
      </c>
      <c r="M467" s="7" t="b">
        <v>0</v>
      </c>
      <c r="N467" s="7">
        <v>8</v>
      </c>
      <c r="O467" s="7" t="b">
        <v>0</v>
      </c>
      <c r="P467" s="14">
        <f t="shared" si="30"/>
        <v>0.26953125</v>
      </c>
      <c r="Q467" s="9">
        <f t="shared" si="31"/>
        <v>17.25</v>
      </c>
      <c r="R467" s="7" t="s">
        <v>8267</v>
      </c>
      <c r="S467" s="7" t="s">
        <v>8273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17">
        <f t="shared" si="28"/>
        <v>41159.734537037039</v>
      </c>
      <c r="K468" s="7">
        <v>1344465464</v>
      </c>
      <c r="L468" s="17">
        <f t="shared" si="29"/>
        <v>41129.734537037039</v>
      </c>
      <c r="M468" s="7" t="b">
        <v>0</v>
      </c>
      <c r="N468" s="7">
        <v>5</v>
      </c>
      <c r="O468" s="7" t="b">
        <v>0</v>
      </c>
      <c r="P468" s="14">
        <f t="shared" si="30"/>
        <v>7.6E-3</v>
      </c>
      <c r="Q468" s="9">
        <f t="shared" si="31"/>
        <v>15.2</v>
      </c>
      <c r="R468" s="7" t="s">
        <v>8267</v>
      </c>
      <c r="S468" s="7" t="s">
        <v>8273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17">
        <f t="shared" si="28"/>
        <v>41180.471458333333</v>
      </c>
      <c r="K469" s="7">
        <v>1344961134</v>
      </c>
      <c r="L469" s="17">
        <f t="shared" si="29"/>
        <v>41135.471458333333</v>
      </c>
      <c r="M469" s="7" t="b">
        <v>0</v>
      </c>
      <c r="N469" s="7">
        <v>39</v>
      </c>
      <c r="O469" s="7" t="b">
        <v>0</v>
      </c>
      <c r="P469" s="14">
        <f t="shared" si="30"/>
        <v>0.21575</v>
      </c>
      <c r="Q469" s="9">
        <f t="shared" si="31"/>
        <v>110.64102564102564</v>
      </c>
      <c r="R469" s="7" t="s">
        <v>8267</v>
      </c>
      <c r="S469" s="7" t="s">
        <v>8273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17">
        <f t="shared" si="28"/>
        <v>41100.952141203699</v>
      </c>
      <c r="K470" s="7">
        <v>1336795283</v>
      </c>
      <c r="L470" s="17">
        <f t="shared" si="29"/>
        <v>41040.959293981476</v>
      </c>
      <c r="M470" s="7" t="b">
        <v>0</v>
      </c>
      <c r="N470" s="7">
        <v>0</v>
      </c>
      <c r="O470" s="7" t="b">
        <v>0</v>
      </c>
      <c r="P470" s="14">
        <f t="shared" si="30"/>
        <v>0</v>
      </c>
      <c r="Q470" s="9">
        <f t="shared" si="31"/>
        <v>0</v>
      </c>
      <c r="R470" s="7" t="s">
        <v>8267</v>
      </c>
      <c r="S470" s="7" t="s">
        <v>8273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17">
        <f t="shared" si="28"/>
        <v>41887.781527777777</v>
      </c>
      <c r="K471" s="7">
        <v>1404776724</v>
      </c>
      <c r="L471" s="17">
        <f t="shared" si="29"/>
        <v>41827.781527777777</v>
      </c>
      <c r="M471" s="7" t="b">
        <v>0</v>
      </c>
      <c r="N471" s="7">
        <v>0</v>
      </c>
      <c r="O471" s="7" t="b">
        <v>0</v>
      </c>
      <c r="P471" s="14">
        <f t="shared" si="30"/>
        <v>0</v>
      </c>
      <c r="Q471" s="9">
        <f t="shared" si="31"/>
        <v>0</v>
      </c>
      <c r="R471" s="7" t="s">
        <v>8267</v>
      </c>
      <c r="S471" s="7" t="s">
        <v>8273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17">
        <f t="shared" si="28"/>
        <v>41654.958333333328</v>
      </c>
      <c r="K472" s="7">
        <v>1385524889</v>
      </c>
      <c r="L472" s="17">
        <f t="shared" si="29"/>
        <v>41604.959363425922</v>
      </c>
      <c r="M472" s="7" t="b">
        <v>0</v>
      </c>
      <c r="N472" s="7">
        <v>2</v>
      </c>
      <c r="O472" s="7" t="b">
        <v>0</v>
      </c>
      <c r="P472" s="14">
        <f t="shared" si="30"/>
        <v>1.0200000000000001E-2</v>
      </c>
      <c r="Q472" s="9">
        <f t="shared" si="31"/>
        <v>25.5</v>
      </c>
      <c r="R472" s="7" t="s">
        <v>8267</v>
      </c>
      <c r="S472" s="7" t="s">
        <v>8273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17">
        <f t="shared" si="28"/>
        <v>41748.471979166665</v>
      </c>
      <c r="K473" s="7">
        <v>1394039979</v>
      </c>
      <c r="L473" s="17">
        <f t="shared" si="29"/>
        <v>41703.513645833329</v>
      </c>
      <c r="M473" s="7" t="b">
        <v>0</v>
      </c>
      <c r="N473" s="7">
        <v>170</v>
      </c>
      <c r="O473" s="7" t="b">
        <v>0</v>
      </c>
      <c r="P473" s="14">
        <f t="shared" si="30"/>
        <v>0.11892727272727273</v>
      </c>
      <c r="Q473" s="9">
        <f t="shared" si="31"/>
        <v>38.476470588235294</v>
      </c>
      <c r="R473" s="7" t="s">
        <v>8267</v>
      </c>
      <c r="S473" s="7" t="s">
        <v>8273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17">
        <f t="shared" si="28"/>
        <v>41874.714328703703</v>
      </c>
      <c r="K474" s="7">
        <v>1406239718</v>
      </c>
      <c r="L474" s="17">
        <f t="shared" si="29"/>
        <v>41844.714328703703</v>
      </c>
      <c r="M474" s="7" t="b">
        <v>0</v>
      </c>
      <c r="N474" s="7">
        <v>5</v>
      </c>
      <c r="O474" s="7" t="b">
        <v>0</v>
      </c>
      <c r="P474" s="14">
        <f t="shared" si="30"/>
        <v>0.17624999999999999</v>
      </c>
      <c r="Q474" s="9">
        <f t="shared" si="31"/>
        <v>28.2</v>
      </c>
      <c r="R474" s="7" t="s">
        <v>8267</v>
      </c>
      <c r="S474" s="7" t="s">
        <v>8273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17">
        <f t="shared" si="28"/>
        <v>41899.489803240736</v>
      </c>
      <c r="K475" s="7">
        <v>1408380319</v>
      </c>
      <c r="L475" s="17">
        <f t="shared" si="29"/>
        <v>41869.489803240736</v>
      </c>
      <c r="M475" s="7" t="b">
        <v>0</v>
      </c>
      <c r="N475" s="7">
        <v>14</v>
      </c>
      <c r="O475" s="7" t="b">
        <v>0</v>
      </c>
      <c r="P475" s="14">
        <f t="shared" si="30"/>
        <v>2.87E-2</v>
      </c>
      <c r="Q475" s="9">
        <f t="shared" si="31"/>
        <v>61.5</v>
      </c>
      <c r="R475" s="7" t="s">
        <v>8267</v>
      </c>
      <c r="S475" s="7" t="s">
        <v>8273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17">
        <f t="shared" si="28"/>
        <v>42783.120706018519</v>
      </c>
      <c r="K476" s="7">
        <v>1484726029</v>
      </c>
      <c r="L476" s="17">
        <f t="shared" si="29"/>
        <v>42753.120706018519</v>
      </c>
      <c r="M476" s="7" t="b">
        <v>0</v>
      </c>
      <c r="N476" s="7">
        <v>1</v>
      </c>
      <c r="O476" s="7" t="b">
        <v>0</v>
      </c>
      <c r="P476" s="14">
        <f t="shared" si="30"/>
        <v>3.0303030303030303E-4</v>
      </c>
      <c r="Q476" s="9">
        <f t="shared" si="31"/>
        <v>1</v>
      </c>
      <c r="R476" s="7" t="s">
        <v>8267</v>
      </c>
      <c r="S476" s="7" t="s">
        <v>8273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17">
        <f t="shared" si="28"/>
        <v>42129.877812500003</v>
      </c>
      <c r="K477" s="7">
        <v>1428285843</v>
      </c>
      <c r="L477" s="17">
        <f t="shared" si="29"/>
        <v>42099.877812500003</v>
      </c>
      <c r="M477" s="7" t="b">
        <v>0</v>
      </c>
      <c r="N477" s="7">
        <v>0</v>
      </c>
      <c r="O477" s="7" t="b">
        <v>0</v>
      </c>
      <c r="P477" s="14">
        <f t="shared" si="30"/>
        <v>0</v>
      </c>
      <c r="Q477" s="9">
        <f t="shared" si="31"/>
        <v>0</v>
      </c>
      <c r="R477" s="7" t="s">
        <v>8267</v>
      </c>
      <c r="S477" s="7" t="s">
        <v>8273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17">
        <f t="shared" si="28"/>
        <v>41792.957638888889</v>
      </c>
      <c r="K478" s="7">
        <v>1398727441</v>
      </c>
      <c r="L478" s="17">
        <f t="shared" si="29"/>
        <v>41757.76667824074</v>
      </c>
      <c r="M478" s="7" t="b">
        <v>0</v>
      </c>
      <c r="N478" s="7">
        <v>124</v>
      </c>
      <c r="O478" s="7" t="b">
        <v>0</v>
      </c>
      <c r="P478" s="14">
        <f t="shared" si="30"/>
        <v>2.2302681818181819E-2</v>
      </c>
      <c r="Q478" s="9">
        <f t="shared" si="31"/>
        <v>39.569274193548388</v>
      </c>
      <c r="R478" s="7" t="s">
        <v>8267</v>
      </c>
      <c r="S478" s="7" t="s">
        <v>8273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17">
        <f t="shared" si="28"/>
        <v>41047.626550925925</v>
      </c>
      <c r="K479" s="7">
        <v>1332187334</v>
      </c>
      <c r="L479" s="17">
        <f t="shared" si="29"/>
        <v>40987.626550925925</v>
      </c>
      <c r="M479" s="7" t="b">
        <v>0</v>
      </c>
      <c r="N479" s="7">
        <v>0</v>
      </c>
      <c r="O479" s="7" t="b">
        <v>0</v>
      </c>
      <c r="P479" s="14">
        <f t="shared" si="30"/>
        <v>0</v>
      </c>
      <c r="Q479" s="9">
        <f t="shared" si="31"/>
        <v>0</v>
      </c>
      <c r="R479" s="7" t="s">
        <v>8267</v>
      </c>
      <c r="S479" s="7" t="s">
        <v>8273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17">
        <f t="shared" si="28"/>
        <v>42095.660983796297</v>
      </c>
      <c r="K480" s="7">
        <v>1425333109</v>
      </c>
      <c r="L480" s="17">
        <f t="shared" si="29"/>
        <v>42065.702650462961</v>
      </c>
      <c r="M480" s="7" t="b">
        <v>0</v>
      </c>
      <c r="N480" s="7">
        <v>0</v>
      </c>
      <c r="O480" s="7" t="b">
        <v>0</v>
      </c>
      <c r="P480" s="14">
        <f t="shared" si="30"/>
        <v>0</v>
      </c>
      <c r="Q480" s="9">
        <f t="shared" si="31"/>
        <v>0</v>
      </c>
      <c r="R480" s="7" t="s">
        <v>8267</v>
      </c>
      <c r="S480" s="7" t="s">
        <v>8273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17">
        <f t="shared" si="28"/>
        <v>41964.24114583333</v>
      </c>
      <c r="K481" s="7">
        <v>1411379235</v>
      </c>
      <c r="L481" s="17">
        <f t="shared" si="29"/>
        <v>41904.199479166666</v>
      </c>
      <c r="M481" s="7" t="b">
        <v>0</v>
      </c>
      <c r="N481" s="7">
        <v>55</v>
      </c>
      <c r="O481" s="7" t="b">
        <v>0</v>
      </c>
      <c r="P481" s="14">
        <f t="shared" si="30"/>
        <v>0.3256</v>
      </c>
      <c r="Q481" s="9">
        <f t="shared" si="31"/>
        <v>88.8</v>
      </c>
      <c r="R481" s="7" t="s">
        <v>8267</v>
      </c>
      <c r="S481" s="7" t="s">
        <v>8273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17">
        <f t="shared" si="28"/>
        <v>41495.291840277772</v>
      </c>
      <c r="K482" s="7">
        <v>1373457615</v>
      </c>
      <c r="L482" s="17">
        <f t="shared" si="29"/>
        <v>41465.291840277772</v>
      </c>
      <c r="M482" s="7" t="b">
        <v>0</v>
      </c>
      <c r="N482" s="7">
        <v>140</v>
      </c>
      <c r="O482" s="7" t="b">
        <v>0</v>
      </c>
      <c r="P482" s="14">
        <f t="shared" si="30"/>
        <v>0.19409999999999999</v>
      </c>
      <c r="Q482" s="9">
        <f t="shared" si="31"/>
        <v>55.457142857142856</v>
      </c>
      <c r="R482" s="7" t="s">
        <v>8267</v>
      </c>
      <c r="S482" s="7" t="s">
        <v>8273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17">
        <f t="shared" si="28"/>
        <v>41192.46399305555</v>
      </c>
      <c r="K483" s="7">
        <v>1347293289</v>
      </c>
      <c r="L483" s="17">
        <f t="shared" si="29"/>
        <v>41162.46399305555</v>
      </c>
      <c r="M483" s="7" t="b">
        <v>0</v>
      </c>
      <c r="N483" s="7">
        <v>21</v>
      </c>
      <c r="O483" s="7" t="b">
        <v>0</v>
      </c>
      <c r="P483" s="14">
        <f t="shared" si="30"/>
        <v>6.0999999999999999E-2</v>
      </c>
      <c r="Q483" s="9">
        <f t="shared" si="31"/>
        <v>87.142857142857139</v>
      </c>
      <c r="R483" s="7" t="s">
        <v>8267</v>
      </c>
      <c r="S483" s="7" t="s">
        <v>8273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17">
        <f t="shared" si="28"/>
        <v>42474.398611111108</v>
      </c>
      <c r="K484" s="7">
        <v>1458336690</v>
      </c>
      <c r="L484" s="17">
        <f t="shared" si="29"/>
        <v>42447.68854166667</v>
      </c>
      <c r="M484" s="7" t="b">
        <v>0</v>
      </c>
      <c r="N484" s="7">
        <v>1</v>
      </c>
      <c r="O484" s="7" t="b">
        <v>0</v>
      </c>
      <c r="P484" s="14">
        <f t="shared" si="30"/>
        <v>1E-3</v>
      </c>
      <c r="Q484" s="9">
        <f t="shared" si="31"/>
        <v>10</v>
      </c>
      <c r="R484" s="7" t="s">
        <v>8267</v>
      </c>
      <c r="S484" s="7" t="s">
        <v>8273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17">
        <f t="shared" si="28"/>
        <v>41302.989259259259</v>
      </c>
      <c r="K485" s="7">
        <v>1354250672</v>
      </c>
      <c r="L485" s="17">
        <f t="shared" si="29"/>
        <v>41242.989259259259</v>
      </c>
      <c r="M485" s="7" t="b">
        <v>0</v>
      </c>
      <c r="N485" s="7">
        <v>147</v>
      </c>
      <c r="O485" s="7" t="b">
        <v>0</v>
      </c>
      <c r="P485" s="14">
        <f t="shared" si="30"/>
        <v>0.502</v>
      </c>
      <c r="Q485" s="9">
        <f t="shared" si="31"/>
        <v>51.224489795918366</v>
      </c>
      <c r="R485" s="7" t="s">
        <v>8267</v>
      </c>
      <c r="S485" s="7" t="s">
        <v>8273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17">
        <f t="shared" si="28"/>
        <v>42313.772824074076</v>
      </c>
      <c r="K486" s="7">
        <v>1443220372</v>
      </c>
      <c r="L486" s="17">
        <f t="shared" si="29"/>
        <v>42272.731157407405</v>
      </c>
      <c r="M486" s="7" t="b">
        <v>0</v>
      </c>
      <c r="N486" s="7">
        <v>11</v>
      </c>
      <c r="O486" s="7" t="b">
        <v>0</v>
      </c>
      <c r="P486" s="14">
        <f t="shared" si="30"/>
        <v>1.8625E-3</v>
      </c>
      <c r="Q486" s="9">
        <f t="shared" si="31"/>
        <v>13.545454545454545</v>
      </c>
      <c r="R486" s="7" t="s">
        <v>8267</v>
      </c>
      <c r="S486" s="7" t="s">
        <v>8273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17">
        <f t="shared" si="28"/>
        <v>41411.297442129624</v>
      </c>
      <c r="K487" s="7">
        <v>1366200499</v>
      </c>
      <c r="L487" s="17">
        <f t="shared" si="29"/>
        <v>41381.297442129624</v>
      </c>
      <c r="M487" s="7" t="b">
        <v>0</v>
      </c>
      <c r="N487" s="7">
        <v>125</v>
      </c>
      <c r="O487" s="7" t="b">
        <v>0</v>
      </c>
      <c r="P487" s="14">
        <f t="shared" si="30"/>
        <v>0.21906971229845085</v>
      </c>
      <c r="Q487" s="9">
        <f t="shared" si="31"/>
        <v>66.520080000000007</v>
      </c>
      <c r="R487" s="7" t="s">
        <v>8267</v>
      </c>
      <c r="S487" s="7" t="s">
        <v>8273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17">
        <f t="shared" si="28"/>
        <v>41791.734247685185</v>
      </c>
      <c r="K488" s="7">
        <v>1399070239</v>
      </c>
      <c r="L488" s="17">
        <f t="shared" si="29"/>
        <v>41761.734247685185</v>
      </c>
      <c r="M488" s="7" t="b">
        <v>0</v>
      </c>
      <c r="N488" s="7">
        <v>1</v>
      </c>
      <c r="O488" s="7" t="b">
        <v>0</v>
      </c>
      <c r="P488" s="14">
        <f t="shared" si="30"/>
        <v>9.0909090909090904E-5</v>
      </c>
      <c r="Q488" s="9">
        <f t="shared" si="31"/>
        <v>50</v>
      </c>
      <c r="R488" s="7" t="s">
        <v>8267</v>
      </c>
      <c r="S488" s="7" t="s">
        <v>8273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17">
        <f t="shared" si="28"/>
        <v>42729.428171296291</v>
      </c>
      <c r="K489" s="7">
        <v>1477491394</v>
      </c>
      <c r="L489" s="17">
        <f t="shared" si="29"/>
        <v>42669.386504629627</v>
      </c>
      <c r="M489" s="7" t="b">
        <v>0</v>
      </c>
      <c r="N489" s="7">
        <v>0</v>
      </c>
      <c r="O489" s="7" t="b">
        <v>0</v>
      </c>
      <c r="P489" s="14">
        <f t="shared" si="30"/>
        <v>0</v>
      </c>
      <c r="Q489" s="9">
        <f t="shared" si="31"/>
        <v>0</v>
      </c>
      <c r="R489" s="7" t="s">
        <v>8267</v>
      </c>
      <c r="S489" s="7" t="s">
        <v>8273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17">
        <f t="shared" si="28"/>
        <v>42743.84606481481</v>
      </c>
      <c r="K490" s="7">
        <v>1481332700</v>
      </c>
      <c r="L490" s="17">
        <f t="shared" si="29"/>
        <v>42713.84606481481</v>
      </c>
      <c r="M490" s="7" t="b">
        <v>0</v>
      </c>
      <c r="N490" s="7">
        <v>0</v>
      </c>
      <c r="O490" s="7" t="b">
        <v>0</v>
      </c>
      <c r="P490" s="14">
        <f t="shared" si="30"/>
        <v>0</v>
      </c>
      <c r="Q490" s="9">
        <f t="shared" si="31"/>
        <v>0</v>
      </c>
      <c r="R490" s="7" t="s">
        <v>8267</v>
      </c>
      <c r="S490" s="7" t="s">
        <v>8273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17">
        <f t="shared" si="28"/>
        <v>40913.272916666661</v>
      </c>
      <c r="K491" s="7">
        <v>1323084816</v>
      </c>
      <c r="L491" s="17">
        <f t="shared" si="29"/>
        <v>40882.273333333331</v>
      </c>
      <c r="M491" s="7" t="b">
        <v>0</v>
      </c>
      <c r="N491" s="7">
        <v>3</v>
      </c>
      <c r="O491" s="7" t="b">
        <v>0</v>
      </c>
      <c r="P491" s="14">
        <f t="shared" si="30"/>
        <v>2.8667813379201833E-3</v>
      </c>
      <c r="Q491" s="9">
        <f t="shared" si="31"/>
        <v>71.666666666666671</v>
      </c>
      <c r="R491" s="7" t="s">
        <v>8267</v>
      </c>
      <c r="S491" s="7" t="s">
        <v>8273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17">
        <f t="shared" si="28"/>
        <v>41143.760243055556</v>
      </c>
      <c r="K492" s="7">
        <v>1343085285</v>
      </c>
      <c r="L492" s="17">
        <f t="shared" si="29"/>
        <v>41113.760243055556</v>
      </c>
      <c r="M492" s="7" t="b">
        <v>0</v>
      </c>
      <c r="N492" s="7">
        <v>0</v>
      </c>
      <c r="O492" s="7" t="b">
        <v>0</v>
      </c>
      <c r="P492" s="14">
        <f t="shared" si="30"/>
        <v>0</v>
      </c>
      <c r="Q492" s="9">
        <f t="shared" si="31"/>
        <v>0</v>
      </c>
      <c r="R492" s="7" t="s">
        <v>8267</v>
      </c>
      <c r="S492" s="7" t="s">
        <v>8273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17">
        <f t="shared" si="28"/>
        <v>42396.774293981485</v>
      </c>
      <c r="K493" s="7">
        <v>1451345699</v>
      </c>
      <c r="L493" s="17">
        <f t="shared" si="29"/>
        <v>42366.774293981485</v>
      </c>
      <c r="M493" s="7" t="b">
        <v>0</v>
      </c>
      <c r="N493" s="7">
        <v>0</v>
      </c>
      <c r="O493" s="7" t="b">
        <v>0</v>
      </c>
      <c r="P493" s="14">
        <f t="shared" si="30"/>
        <v>0</v>
      </c>
      <c r="Q493" s="9">
        <f t="shared" si="31"/>
        <v>0</v>
      </c>
      <c r="R493" s="7" t="s">
        <v>8267</v>
      </c>
      <c r="S493" s="7" t="s">
        <v>8273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17">
        <f t="shared" si="28"/>
        <v>42655.826736111114</v>
      </c>
      <c r="K494" s="7">
        <v>1471135830</v>
      </c>
      <c r="L494" s="17">
        <f t="shared" si="29"/>
        <v>42595.826736111114</v>
      </c>
      <c r="M494" s="7" t="b">
        <v>0</v>
      </c>
      <c r="N494" s="7">
        <v>0</v>
      </c>
      <c r="O494" s="7" t="b">
        <v>0</v>
      </c>
      <c r="P494" s="14">
        <f t="shared" si="30"/>
        <v>0</v>
      </c>
      <c r="Q494" s="9">
        <f t="shared" si="31"/>
        <v>0</v>
      </c>
      <c r="R494" s="7" t="s">
        <v>8267</v>
      </c>
      <c r="S494" s="7" t="s">
        <v>8273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17">
        <f t="shared" si="28"/>
        <v>42144.517800925918</v>
      </c>
      <c r="K495" s="7">
        <v>1429550738</v>
      </c>
      <c r="L495" s="17">
        <f t="shared" si="29"/>
        <v>42114.517800925918</v>
      </c>
      <c r="M495" s="7" t="b">
        <v>0</v>
      </c>
      <c r="N495" s="7">
        <v>0</v>
      </c>
      <c r="O495" s="7" t="b">
        <v>0</v>
      </c>
      <c r="P495" s="14">
        <f t="shared" si="30"/>
        <v>0</v>
      </c>
      <c r="Q495" s="9">
        <f t="shared" si="31"/>
        <v>0</v>
      </c>
      <c r="R495" s="7" t="s">
        <v>8267</v>
      </c>
      <c r="S495" s="7" t="s">
        <v>8273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17">
        <f t="shared" si="28"/>
        <v>41822.916666666664</v>
      </c>
      <c r="K496" s="7">
        <v>1402343765</v>
      </c>
      <c r="L496" s="17">
        <f t="shared" si="29"/>
        <v>41799.62228009259</v>
      </c>
      <c r="M496" s="7" t="b">
        <v>0</v>
      </c>
      <c r="N496" s="7">
        <v>3</v>
      </c>
      <c r="O496" s="7" t="b">
        <v>0</v>
      </c>
      <c r="P496" s="14">
        <f t="shared" si="30"/>
        <v>1.5499999999999999E-3</v>
      </c>
      <c r="Q496" s="9">
        <f t="shared" si="31"/>
        <v>10.333333333333334</v>
      </c>
      <c r="R496" s="7" t="s">
        <v>8267</v>
      </c>
      <c r="S496" s="7" t="s">
        <v>8273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17">
        <f t="shared" si="28"/>
        <v>42201.619270833333</v>
      </c>
      <c r="K497" s="7">
        <v>1434484305</v>
      </c>
      <c r="L497" s="17">
        <f t="shared" si="29"/>
        <v>42171.619270833333</v>
      </c>
      <c r="M497" s="7" t="b">
        <v>0</v>
      </c>
      <c r="N497" s="7">
        <v>0</v>
      </c>
      <c r="O497" s="7" t="b">
        <v>0</v>
      </c>
      <c r="P497" s="14">
        <f t="shared" si="30"/>
        <v>0</v>
      </c>
      <c r="Q497" s="9">
        <f t="shared" si="31"/>
        <v>0</v>
      </c>
      <c r="R497" s="7" t="s">
        <v>8267</v>
      </c>
      <c r="S497" s="7" t="s">
        <v>8273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17">
        <f t="shared" si="28"/>
        <v>41680.723078703704</v>
      </c>
      <c r="K498" s="7">
        <v>1386886874</v>
      </c>
      <c r="L498" s="17">
        <f t="shared" si="29"/>
        <v>41620.723078703704</v>
      </c>
      <c r="M498" s="7" t="b">
        <v>0</v>
      </c>
      <c r="N498" s="7">
        <v>1</v>
      </c>
      <c r="O498" s="7" t="b">
        <v>0</v>
      </c>
      <c r="P498" s="14">
        <f t="shared" si="30"/>
        <v>1.6666666666666667E-5</v>
      </c>
      <c r="Q498" s="9">
        <f t="shared" si="31"/>
        <v>1</v>
      </c>
      <c r="R498" s="7" t="s">
        <v>8267</v>
      </c>
      <c r="S498" s="7" t="s">
        <v>8273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17">
        <f t="shared" si="28"/>
        <v>41997.999999999993</v>
      </c>
      <c r="K499" s="7">
        <v>1414889665</v>
      </c>
      <c r="L499" s="17">
        <f t="shared" si="29"/>
        <v>41944.829456018517</v>
      </c>
      <c r="M499" s="7" t="b">
        <v>0</v>
      </c>
      <c r="N499" s="7">
        <v>3</v>
      </c>
      <c r="O499" s="7" t="b">
        <v>0</v>
      </c>
      <c r="P499" s="14">
        <f t="shared" si="30"/>
        <v>6.6964285714285711E-3</v>
      </c>
      <c r="Q499" s="9">
        <f t="shared" si="31"/>
        <v>10</v>
      </c>
      <c r="R499" s="7" t="s">
        <v>8267</v>
      </c>
      <c r="S499" s="7" t="s">
        <v>8273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17">
        <f t="shared" si="28"/>
        <v>40900.553807870368</v>
      </c>
      <c r="K500" s="7">
        <v>1321035449</v>
      </c>
      <c r="L500" s="17">
        <f t="shared" si="29"/>
        <v>40858.553807870368</v>
      </c>
      <c r="M500" s="7" t="b">
        <v>0</v>
      </c>
      <c r="N500" s="7">
        <v>22</v>
      </c>
      <c r="O500" s="7" t="b">
        <v>0</v>
      </c>
      <c r="P500" s="14">
        <f t="shared" si="30"/>
        <v>4.5985132395404561E-2</v>
      </c>
      <c r="Q500" s="9">
        <f t="shared" si="31"/>
        <v>136.09090909090909</v>
      </c>
      <c r="R500" s="7" t="s">
        <v>8267</v>
      </c>
      <c r="S500" s="7" t="s">
        <v>8273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17">
        <f t="shared" si="28"/>
        <v>40098.665972222218</v>
      </c>
      <c r="K501" s="7">
        <v>1250630968</v>
      </c>
      <c r="L501" s="17">
        <f t="shared" si="29"/>
        <v>40043.687129629623</v>
      </c>
      <c r="M501" s="7" t="b">
        <v>0</v>
      </c>
      <c r="N501" s="7">
        <v>26</v>
      </c>
      <c r="O501" s="7" t="b">
        <v>0</v>
      </c>
      <c r="P501" s="14">
        <f t="shared" si="30"/>
        <v>9.5500000000000002E-2</v>
      </c>
      <c r="Q501" s="9">
        <f t="shared" si="31"/>
        <v>73.461538461538467</v>
      </c>
      <c r="R501" s="7" t="s">
        <v>8267</v>
      </c>
      <c r="S501" s="7" t="s">
        <v>8273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17">
        <f t="shared" si="28"/>
        <v>40306.719444444439</v>
      </c>
      <c r="K502" s="7">
        <v>1268255751</v>
      </c>
      <c r="L502" s="17">
        <f t="shared" si="29"/>
        <v>40247.677673611113</v>
      </c>
      <c r="M502" s="7" t="b">
        <v>0</v>
      </c>
      <c r="N502" s="7">
        <v>4</v>
      </c>
      <c r="O502" s="7" t="b">
        <v>0</v>
      </c>
      <c r="P502" s="14">
        <f t="shared" si="30"/>
        <v>3.307692307692308E-2</v>
      </c>
      <c r="Q502" s="9">
        <f t="shared" si="31"/>
        <v>53.75</v>
      </c>
      <c r="R502" s="7" t="s">
        <v>8267</v>
      </c>
      <c r="S502" s="7" t="s">
        <v>8273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17">
        <f t="shared" si="28"/>
        <v>40733.026053240741</v>
      </c>
      <c r="K503" s="7">
        <v>1307597851</v>
      </c>
      <c r="L503" s="17">
        <f t="shared" si="29"/>
        <v>40703.026053240741</v>
      </c>
      <c r="M503" s="7" t="b">
        <v>0</v>
      </c>
      <c r="N503" s="7">
        <v>0</v>
      </c>
      <c r="O503" s="7" t="b">
        <v>0</v>
      </c>
      <c r="P503" s="14">
        <f t="shared" si="30"/>
        <v>0</v>
      </c>
      <c r="Q503" s="9">
        <f t="shared" si="31"/>
        <v>0</v>
      </c>
      <c r="R503" s="7" t="s">
        <v>8267</v>
      </c>
      <c r="S503" s="7" t="s">
        <v>8273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17">
        <f t="shared" si="28"/>
        <v>40986.303530092591</v>
      </c>
      <c r="K504" s="7">
        <v>1329484625</v>
      </c>
      <c r="L504" s="17">
        <f t="shared" si="29"/>
        <v>40956.345196759255</v>
      </c>
      <c r="M504" s="7" t="b">
        <v>0</v>
      </c>
      <c r="N504" s="7">
        <v>4</v>
      </c>
      <c r="O504" s="7" t="b">
        <v>0</v>
      </c>
      <c r="P504" s="14">
        <f t="shared" si="30"/>
        <v>1.15E-2</v>
      </c>
      <c r="Q504" s="9">
        <f t="shared" si="31"/>
        <v>57.5</v>
      </c>
      <c r="R504" s="7" t="s">
        <v>8267</v>
      </c>
      <c r="S504" s="7" t="s">
        <v>8273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17">
        <f t="shared" si="28"/>
        <v>42021.318321759252</v>
      </c>
      <c r="K505" s="7">
        <v>1418906303</v>
      </c>
      <c r="L505" s="17">
        <f t="shared" si="29"/>
        <v>41991.318321759252</v>
      </c>
      <c r="M505" s="7" t="b">
        <v>0</v>
      </c>
      <c r="N505" s="7">
        <v>9</v>
      </c>
      <c r="O505" s="7" t="b">
        <v>0</v>
      </c>
      <c r="P505" s="14">
        <f t="shared" si="30"/>
        <v>1.7538461538461537E-2</v>
      </c>
      <c r="Q505" s="9">
        <f t="shared" si="31"/>
        <v>12.666666666666666</v>
      </c>
      <c r="R505" s="7" t="s">
        <v>8267</v>
      </c>
      <c r="S505" s="7" t="s">
        <v>8273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17">
        <f t="shared" si="28"/>
        <v>41009.73364583333</v>
      </c>
      <c r="K506" s="7">
        <v>1328916987</v>
      </c>
      <c r="L506" s="17">
        <f t="shared" si="29"/>
        <v>40949.775312499994</v>
      </c>
      <c r="M506" s="7" t="b">
        <v>0</v>
      </c>
      <c r="N506" s="7">
        <v>5</v>
      </c>
      <c r="O506" s="7" t="b">
        <v>0</v>
      </c>
      <c r="P506" s="14">
        <f t="shared" si="30"/>
        <v>1.3673469387755101E-2</v>
      </c>
      <c r="Q506" s="9">
        <f t="shared" si="31"/>
        <v>67</v>
      </c>
      <c r="R506" s="7" t="s">
        <v>8267</v>
      </c>
      <c r="S506" s="7" t="s">
        <v>8273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17">
        <f t="shared" si="28"/>
        <v>42362.889884259253</v>
      </c>
      <c r="K507" s="7">
        <v>1447122086</v>
      </c>
      <c r="L507" s="17">
        <f t="shared" si="29"/>
        <v>42317.889884259253</v>
      </c>
      <c r="M507" s="7" t="b">
        <v>0</v>
      </c>
      <c r="N507" s="7">
        <v>14</v>
      </c>
      <c r="O507" s="7" t="b">
        <v>0</v>
      </c>
      <c r="P507" s="14">
        <f t="shared" si="30"/>
        <v>4.3333333333333331E-3</v>
      </c>
      <c r="Q507" s="9">
        <f t="shared" si="31"/>
        <v>3.7142857142857144</v>
      </c>
      <c r="R507" s="7" t="s">
        <v>8267</v>
      </c>
      <c r="S507" s="7" t="s">
        <v>8273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17">
        <f t="shared" si="28"/>
        <v>41496.343981481477</v>
      </c>
      <c r="K508" s="7">
        <v>1373548520</v>
      </c>
      <c r="L508" s="17">
        <f t="shared" si="29"/>
        <v>41466.343981481477</v>
      </c>
      <c r="M508" s="7" t="b">
        <v>0</v>
      </c>
      <c r="N508" s="7">
        <v>1</v>
      </c>
      <c r="O508" s="7" t="b">
        <v>0</v>
      </c>
      <c r="P508" s="14">
        <f t="shared" si="30"/>
        <v>1.25E-3</v>
      </c>
      <c r="Q508" s="9">
        <f t="shared" si="31"/>
        <v>250</v>
      </c>
      <c r="R508" s="7" t="s">
        <v>8267</v>
      </c>
      <c r="S508" s="7" t="s">
        <v>8273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17">
        <f t="shared" si="28"/>
        <v>41201.750659722216</v>
      </c>
      <c r="K509" s="7">
        <v>1346799657</v>
      </c>
      <c r="L509" s="17">
        <f t="shared" si="29"/>
        <v>41156.750659722216</v>
      </c>
      <c r="M509" s="7" t="b">
        <v>0</v>
      </c>
      <c r="N509" s="7">
        <v>10</v>
      </c>
      <c r="O509" s="7" t="b">
        <v>0</v>
      </c>
      <c r="P509" s="14">
        <f t="shared" si="30"/>
        <v>3.2000000000000001E-2</v>
      </c>
      <c r="Q509" s="9">
        <f t="shared" si="31"/>
        <v>64</v>
      </c>
      <c r="R509" s="7" t="s">
        <v>8267</v>
      </c>
      <c r="S509" s="7" t="s">
        <v>8273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17">
        <f t="shared" si="28"/>
        <v>41054.384722222218</v>
      </c>
      <c r="K510" s="7">
        <v>1332808501</v>
      </c>
      <c r="L510" s="17">
        <f t="shared" si="29"/>
        <v>40994.815983796296</v>
      </c>
      <c r="M510" s="7" t="b">
        <v>0</v>
      </c>
      <c r="N510" s="7">
        <v>3</v>
      </c>
      <c r="O510" s="7" t="b">
        <v>0</v>
      </c>
      <c r="P510" s="14">
        <f t="shared" si="30"/>
        <v>8.0000000000000002E-3</v>
      </c>
      <c r="Q510" s="9">
        <f t="shared" si="31"/>
        <v>133.33333333333334</v>
      </c>
      <c r="R510" s="7" t="s">
        <v>8267</v>
      </c>
      <c r="S510" s="7" t="s">
        <v>8273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17">
        <f t="shared" si="28"/>
        <v>42183.423263888886</v>
      </c>
      <c r="K511" s="7">
        <v>1432912170</v>
      </c>
      <c r="L511" s="17">
        <f t="shared" si="29"/>
        <v>42153.423263888886</v>
      </c>
      <c r="M511" s="7" t="b">
        <v>0</v>
      </c>
      <c r="N511" s="7">
        <v>1</v>
      </c>
      <c r="O511" s="7" t="b">
        <v>0</v>
      </c>
      <c r="P511" s="14">
        <f t="shared" si="30"/>
        <v>2E-3</v>
      </c>
      <c r="Q511" s="9">
        <f t="shared" si="31"/>
        <v>10</v>
      </c>
      <c r="R511" s="7" t="s">
        <v>8267</v>
      </c>
      <c r="S511" s="7" t="s">
        <v>8273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17">
        <f t="shared" si="28"/>
        <v>42429.968043981477</v>
      </c>
      <c r="K512" s="7">
        <v>1454213639</v>
      </c>
      <c r="L512" s="17">
        <f t="shared" si="29"/>
        <v>42399.968043981477</v>
      </c>
      <c r="M512" s="7" t="b">
        <v>0</v>
      </c>
      <c r="N512" s="7">
        <v>0</v>
      </c>
      <c r="O512" s="7" t="b">
        <v>0</v>
      </c>
      <c r="P512" s="14">
        <f t="shared" si="30"/>
        <v>0</v>
      </c>
      <c r="Q512" s="9">
        <f t="shared" si="31"/>
        <v>0</v>
      </c>
      <c r="R512" s="7" t="s">
        <v>8267</v>
      </c>
      <c r="S512" s="7" t="s">
        <v>8273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17">
        <f t="shared" si="28"/>
        <v>41370.053032407406</v>
      </c>
      <c r="K513" s="7">
        <v>1362640582</v>
      </c>
      <c r="L513" s="17">
        <f t="shared" si="29"/>
        <v>41340.09469907407</v>
      </c>
      <c r="M513" s="7" t="b">
        <v>0</v>
      </c>
      <c r="N513" s="7">
        <v>5</v>
      </c>
      <c r="O513" s="7" t="b">
        <v>0</v>
      </c>
      <c r="P513" s="14">
        <f t="shared" si="30"/>
        <v>0.03</v>
      </c>
      <c r="Q513" s="9">
        <f t="shared" si="31"/>
        <v>30</v>
      </c>
      <c r="R513" s="7" t="s">
        <v>8267</v>
      </c>
      <c r="S513" s="7" t="s">
        <v>8273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17">
        <f t="shared" si="28"/>
        <v>42694.575543981475</v>
      </c>
      <c r="K514" s="7">
        <v>1475776127</v>
      </c>
      <c r="L514" s="17">
        <f t="shared" si="29"/>
        <v>42649.533877314818</v>
      </c>
      <c r="M514" s="7" t="b">
        <v>0</v>
      </c>
      <c r="N514" s="7">
        <v>2</v>
      </c>
      <c r="O514" s="7" t="b">
        <v>0</v>
      </c>
      <c r="P514" s="14">
        <f t="shared" si="30"/>
        <v>1.3749999999999999E-3</v>
      </c>
      <c r="Q514" s="9">
        <f t="shared" si="31"/>
        <v>5.5</v>
      </c>
      <c r="R514" s="7" t="s">
        <v>8267</v>
      </c>
      <c r="S514" s="7" t="s">
        <v>8273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17">
        <f t="shared" ref="J515:J578" si="32">(((I515/60)/60)/24)+DATE(1970,1,1)+(-5/24)</f>
        <v>42597.083333333336</v>
      </c>
      <c r="K515" s="7">
        <v>1467387705</v>
      </c>
      <c r="L515" s="17">
        <f t="shared" ref="L515:L578" si="33">(((K515/60)/60)/24)+DATE(1970,1,1)+(-5/24)</f>
        <v>42552.445659722223</v>
      </c>
      <c r="M515" s="7" t="b">
        <v>0</v>
      </c>
      <c r="N515" s="7">
        <v>68</v>
      </c>
      <c r="O515" s="7" t="b">
        <v>0</v>
      </c>
      <c r="P515" s="14">
        <f t="shared" ref="P515:P578" si="34">IFERROR(E515/D515,0)</f>
        <v>0.13924</v>
      </c>
      <c r="Q515" s="9">
        <f t="shared" ref="Q515:Q578" si="35">IFERROR(E515/N515,0)</f>
        <v>102.38235294117646</v>
      </c>
      <c r="R515" s="7" t="s">
        <v>8267</v>
      </c>
      <c r="S515" s="7" t="s">
        <v>8273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17">
        <f t="shared" si="32"/>
        <v>41860.405636574069</v>
      </c>
      <c r="K516" s="7">
        <v>1405003447</v>
      </c>
      <c r="L516" s="17">
        <f t="shared" si="33"/>
        <v>41830.405636574069</v>
      </c>
      <c r="M516" s="7" t="b">
        <v>0</v>
      </c>
      <c r="N516" s="7">
        <v>3</v>
      </c>
      <c r="O516" s="7" t="b">
        <v>0</v>
      </c>
      <c r="P516" s="14">
        <f t="shared" si="34"/>
        <v>3.3333333333333333E-2</v>
      </c>
      <c r="Q516" s="9">
        <f t="shared" si="35"/>
        <v>16.666666666666668</v>
      </c>
      <c r="R516" s="7" t="s">
        <v>8267</v>
      </c>
      <c r="S516" s="7" t="s">
        <v>8273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17">
        <f t="shared" si="32"/>
        <v>42367.282418981478</v>
      </c>
      <c r="K517" s="7">
        <v>1447933601</v>
      </c>
      <c r="L517" s="17">
        <f t="shared" si="33"/>
        <v>42327.282418981478</v>
      </c>
      <c r="M517" s="7" t="b">
        <v>0</v>
      </c>
      <c r="N517" s="7">
        <v>34</v>
      </c>
      <c r="O517" s="7" t="b">
        <v>0</v>
      </c>
      <c r="P517" s="14">
        <f t="shared" si="34"/>
        <v>0.25413402061855672</v>
      </c>
      <c r="Q517" s="9">
        <f t="shared" si="35"/>
        <v>725.02941176470586</v>
      </c>
      <c r="R517" s="7" t="s">
        <v>8267</v>
      </c>
      <c r="S517" s="7" t="s">
        <v>8273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17">
        <f t="shared" si="32"/>
        <v>42151.570370370369</v>
      </c>
      <c r="K518" s="7">
        <v>1427568080</v>
      </c>
      <c r="L518" s="17">
        <f t="shared" si="33"/>
        <v>42091.570370370369</v>
      </c>
      <c r="M518" s="7" t="b">
        <v>0</v>
      </c>
      <c r="N518" s="7">
        <v>0</v>
      </c>
      <c r="O518" s="7" t="b">
        <v>0</v>
      </c>
      <c r="P518" s="14">
        <f t="shared" si="34"/>
        <v>0</v>
      </c>
      <c r="Q518" s="9">
        <f t="shared" si="35"/>
        <v>0</v>
      </c>
      <c r="R518" s="7" t="s">
        <v>8267</v>
      </c>
      <c r="S518" s="7" t="s">
        <v>8273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17">
        <f t="shared" si="32"/>
        <v>42768.406956018516</v>
      </c>
      <c r="K519" s="7">
        <v>1483454761</v>
      </c>
      <c r="L519" s="17">
        <f t="shared" si="33"/>
        <v>42738.406956018516</v>
      </c>
      <c r="M519" s="7" t="b">
        <v>0</v>
      </c>
      <c r="N519" s="7">
        <v>3</v>
      </c>
      <c r="O519" s="7" t="b">
        <v>0</v>
      </c>
      <c r="P519" s="14">
        <f t="shared" si="34"/>
        <v>1.3666666666666667E-2</v>
      </c>
      <c r="Q519" s="9">
        <f t="shared" si="35"/>
        <v>68.333333333333329</v>
      </c>
      <c r="R519" s="7" t="s">
        <v>8267</v>
      </c>
      <c r="S519" s="7" t="s">
        <v>8273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17">
        <f t="shared" si="32"/>
        <v>42253.406944444439</v>
      </c>
      <c r="K520" s="7">
        <v>1438958824</v>
      </c>
      <c r="L520" s="17">
        <f t="shared" si="33"/>
        <v>42223.407685185179</v>
      </c>
      <c r="M520" s="7" t="b">
        <v>0</v>
      </c>
      <c r="N520" s="7">
        <v>0</v>
      </c>
      <c r="O520" s="7" t="b">
        <v>0</v>
      </c>
      <c r="P520" s="14">
        <f t="shared" si="34"/>
        <v>0</v>
      </c>
      <c r="Q520" s="9">
        <f t="shared" si="35"/>
        <v>0</v>
      </c>
      <c r="R520" s="7" t="s">
        <v>8267</v>
      </c>
      <c r="S520" s="7" t="s">
        <v>8273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17">
        <f t="shared" si="32"/>
        <v>41248.183113425926</v>
      </c>
      <c r="K521" s="7">
        <v>1352107421</v>
      </c>
      <c r="L521" s="17">
        <f t="shared" si="33"/>
        <v>41218.183113425926</v>
      </c>
      <c r="M521" s="7" t="b">
        <v>0</v>
      </c>
      <c r="N521" s="7">
        <v>70</v>
      </c>
      <c r="O521" s="7" t="b">
        <v>0</v>
      </c>
      <c r="P521" s="14">
        <f t="shared" si="34"/>
        <v>0.22881426547787684</v>
      </c>
      <c r="Q521" s="9">
        <f t="shared" si="35"/>
        <v>39.228571428571428</v>
      </c>
      <c r="R521" s="7" t="s">
        <v>8267</v>
      </c>
      <c r="S521" s="7" t="s">
        <v>8273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17">
        <f t="shared" si="32"/>
        <v>42348.493761574071</v>
      </c>
      <c r="K522" s="7">
        <v>1447174261</v>
      </c>
      <c r="L522" s="17">
        <f t="shared" si="33"/>
        <v>42318.493761574071</v>
      </c>
      <c r="M522" s="7" t="b">
        <v>0</v>
      </c>
      <c r="N522" s="7">
        <v>34</v>
      </c>
      <c r="O522" s="7" t="b">
        <v>1</v>
      </c>
      <c r="P522" s="14">
        <f t="shared" si="34"/>
        <v>1.0209999999999999</v>
      </c>
      <c r="Q522" s="9">
        <f t="shared" si="35"/>
        <v>150.14705882352942</v>
      </c>
      <c r="R522" s="7" t="s">
        <v>8274</v>
      </c>
      <c r="S522" s="7" t="s">
        <v>8275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17">
        <f t="shared" si="32"/>
        <v>42674.999305555553</v>
      </c>
      <c r="K523" s="7">
        <v>1475460819</v>
      </c>
      <c r="L523" s="17">
        <f t="shared" si="33"/>
        <v>42645.884479166663</v>
      </c>
      <c r="M523" s="7" t="b">
        <v>0</v>
      </c>
      <c r="N523" s="7">
        <v>56</v>
      </c>
      <c r="O523" s="7" t="b">
        <v>1</v>
      </c>
      <c r="P523" s="14">
        <f t="shared" si="34"/>
        <v>1.0464</v>
      </c>
      <c r="Q523" s="9">
        <f t="shared" si="35"/>
        <v>93.428571428571431</v>
      </c>
      <c r="R523" s="7" t="s">
        <v>8274</v>
      </c>
      <c r="S523" s="7" t="s">
        <v>8275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17">
        <f t="shared" si="32"/>
        <v>42449.790798611109</v>
      </c>
      <c r="K524" s="7">
        <v>1456793925</v>
      </c>
      <c r="L524" s="17">
        <f t="shared" si="33"/>
        <v>42429.832465277774</v>
      </c>
      <c r="M524" s="7" t="b">
        <v>0</v>
      </c>
      <c r="N524" s="7">
        <v>31</v>
      </c>
      <c r="O524" s="7" t="b">
        <v>1</v>
      </c>
      <c r="P524" s="14">
        <f t="shared" si="34"/>
        <v>1.1466666666666667</v>
      </c>
      <c r="Q524" s="9">
        <f t="shared" si="35"/>
        <v>110.96774193548387</v>
      </c>
      <c r="R524" s="7" t="s">
        <v>8274</v>
      </c>
      <c r="S524" s="7" t="s">
        <v>8275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17">
        <f t="shared" si="32"/>
        <v>42267.924490740734</v>
      </c>
      <c r="K525" s="7">
        <v>1440213076</v>
      </c>
      <c r="L525" s="17">
        <f t="shared" si="33"/>
        <v>42237.924490740734</v>
      </c>
      <c r="M525" s="7" t="b">
        <v>0</v>
      </c>
      <c r="N525" s="7">
        <v>84</v>
      </c>
      <c r="O525" s="7" t="b">
        <v>1</v>
      </c>
      <c r="P525" s="14">
        <f t="shared" si="34"/>
        <v>1.206</v>
      </c>
      <c r="Q525" s="9">
        <f t="shared" si="35"/>
        <v>71.785714285714292</v>
      </c>
      <c r="R525" s="7" t="s">
        <v>8274</v>
      </c>
      <c r="S525" s="7" t="s">
        <v>8275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17">
        <f t="shared" si="32"/>
        <v>42522.508900462963</v>
      </c>
      <c r="K526" s="7">
        <v>1462209169</v>
      </c>
      <c r="L526" s="17">
        <f t="shared" si="33"/>
        <v>42492.508900462963</v>
      </c>
      <c r="M526" s="7" t="b">
        <v>0</v>
      </c>
      <c r="N526" s="7">
        <v>130</v>
      </c>
      <c r="O526" s="7" t="b">
        <v>1</v>
      </c>
      <c r="P526" s="14">
        <f t="shared" si="34"/>
        <v>1.0867285714285715</v>
      </c>
      <c r="Q526" s="9">
        <f t="shared" si="35"/>
        <v>29.258076923076924</v>
      </c>
      <c r="R526" s="7" t="s">
        <v>8274</v>
      </c>
      <c r="S526" s="7" t="s">
        <v>8275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17">
        <f t="shared" si="32"/>
        <v>41895.192604166667</v>
      </c>
      <c r="K527" s="7">
        <v>1406713041</v>
      </c>
      <c r="L527" s="17">
        <f t="shared" si="33"/>
        <v>41850.192604166667</v>
      </c>
      <c r="M527" s="7" t="b">
        <v>0</v>
      </c>
      <c r="N527" s="7">
        <v>12</v>
      </c>
      <c r="O527" s="7" t="b">
        <v>1</v>
      </c>
      <c r="P527" s="14">
        <f t="shared" si="34"/>
        <v>1</v>
      </c>
      <c r="Q527" s="9">
        <f t="shared" si="35"/>
        <v>1000</v>
      </c>
      <c r="R527" s="7" t="s">
        <v>8274</v>
      </c>
      <c r="S527" s="7" t="s">
        <v>8275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17">
        <f t="shared" si="32"/>
        <v>42223.499999999993</v>
      </c>
      <c r="K528" s="7">
        <v>1436278344</v>
      </c>
      <c r="L528" s="17">
        <f t="shared" si="33"/>
        <v>42192.383611111109</v>
      </c>
      <c r="M528" s="7" t="b">
        <v>0</v>
      </c>
      <c r="N528" s="7">
        <v>23</v>
      </c>
      <c r="O528" s="7" t="b">
        <v>1</v>
      </c>
      <c r="P528" s="14">
        <f t="shared" si="34"/>
        <v>1.1399999999999999</v>
      </c>
      <c r="Q528" s="9">
        <f t="shared" si="35"/>
        <v>74.347826086956516</v>
      </c>
      <c r="R528" s="7" t="s">
        <v>8274</v>
      </c>
      <c r="S528" s="7" t="s">
        <v>8275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17">
        <f t="shared" si="32"/>
        <v>42783.461805555555</v>
      </c>
      <c r="K529" s="7">
        <v>1484715366</v>
      </c>
      <c r="L529" s="17">
        <f t="shared" si="33"/>
        <v>42752.997291666667</v>
      </c>
      <c r="M529" s="7" t="b">
        <v>0</v>
      </c>
      <c r="N529" s="7">
        <v>158</v>
      </c>
      <c r="O529" s="7" t="b">
        <v>1</v>
      </c>
      <c r="P529" s="14">
        <f t="shared" si="34"/>
        <v>1.0085</v>
      </c>
      <c r="Q529" s="9">
        <f t="shared" si="35"/>
        <v>63.829113924050631</v>
      </c>
      <c r="R529" s="7" t="s">
        <v>8274</v>
      </c>
      <c r="S529" s="7" t="s">
        <v>8275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17">
        <f t="shared" si="32"/>
        <v>42176.680555555555</v>
      </c>
      <c r="K530" s="7">
        <v>1433109907</v>
      </c>
      <c r="L530" s="17">
        <f t="shared" si="33"/>
        <v>42155.71188657407</v>
      </c>
      <c r="M530" s="7" t="b">
        <v>0</v>
      </c>
      <c r="N530" s="7">
        <v>30</v>
      </c>
      <c r="O530" s="7" t="b">
        <v>1</v>
      </c>
      <c r="P530" s="14">
        <f t="shared" si="34"/>
        <v>1.1565217391304348</v>
      </c>
      <c r="Q530" s="9">
        <f t="shared" si="35"/>
        <v>44.333333333333336</v>
      </c>
      <c r="R530" s="7" t="s">
        <v>8274</v>
      </c>
      <c r="S530" s="7" t="s">
        <v>8275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17">
        <f t="shared" si="32"/>
        <v>42745.999999999993</v>
      </c>
      <c r="K531" s="7">
        <v>1482281094</v>
      </c>
      <c r="L531" s="17">
        <f t="shared" si="33"/>
        <v>42724.822847222218</v>
      </c>
      <c r="M531" s="7" t="b">
        <v>0</v>
      </c>
      <c r="N531" s="7">
        <v>18</v>
      </c>
      <c r="O531" s="7" t="b">
        <v>1</v>
      </c>
      <c r="P531" s="14">
        <f t="shared" si="34"/>
        <v>1.3041666666666667</v>
      </c>
      <c r="Q531" s="9">
        <f t="shared" si="35"/>
        <v>86.944444444444443</v>
      </c>
      <c r="R531" s="7" t="s">
        <v>8274</v>
      </c>
      <c r="S531" s="7" t="s">
        <v>8275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17">
        <f t="shared" si="32"/>
        <v>42178.874999999993</v>
      </c>
      <c r="K532" s="7">
        <v>1433254268</v>
      </c>
      <c r="L532" s="17">
        <f t="shared" si="33"/>
        <v>42157.382731481477</v>
      </c>
      <c r="M532" s="7" t="b">
        <v>0</v>
      </c>
      <c r="N532" s="7">
        <v>29</v>
      </c>
      <c r="O532" s="7" t="b">
        <v>1</v>
      </c>
      <c r="P532" s="14">
        <f t="shared" si="34"/>
        <v>1.0778267254038179</v>
      </c>
      <c r="Q532" s="9">
        <f t="shared" si="35"/>
        <v>126.55172413793103</v>
      </c>
      <c r="R532" s="7" t="s">
        <v>8274</v>
      </c>
      <c r="S532" s="7" t="s">
        <v>8275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17">
        <f t="shared" si="32"/>
        <v>42721.082638888889</v>
      </c>
      <c r="K533" s="7">
        <v>1478050429</v>
      </c>
      <c r="L533" s="17">
        <f t="shared" si="33"/>
        <v>42675.856817129628</v>
      </c>
      <c r="M533" s="7" t="b">
        <v>0</v>
      </c>
      <c r="N533" s="7">
        <v>31</v>
      </c>
      <c r="O533" s="7" t="b">
        <v>1</v>
      </c>
      <c r="P533" s="14">
        <f t="shared" si="34"/>
        <v>1</v>
      </c>
      <c r="Q533" s="9">
        <f t="shared" si="35"/>
        <v>129.03225806451613</v>
      </c>
      <c r="R533" s="7" t="s">
        <v>8274</v>
      </c>
      <c r="S533" s="7" t="s">
        <v>8275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17">
        <f t="shared" si="32"/>
        <v>42502.798703703702</v>
      </c>
      <c r="K534" s="7">
        <v>1460506208</v>
      </c>
      <c r="L534" s="17">
        <f t="shared" si="33"/>
        <v>42472.798703703702</v>
      </c>
      <c r="M534" s="7" t="b">
        <v>0</v>
      </c>
      <c r="N534" s="7">
        <v>173</v>
      </c>
      <c r="O534" s="7" t="b">
        <v>1</v>
      </c>
      <c r="P534" s="14">
        <f t="shared" si="34"/>
        <v>1.2324999999999999</v>
      </c>
      <c r="Q534" s="9">
        <f t="shared" si="35"/>
        <v>71.242774566473983</v>
      </c>
      <c r="R534" s="7" t="s">
        <v>8274</v>
      </c>
      <c r="S534" s="7" t="s">
        <v>8275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17">
        <f t="shared" si="32"/>
        <v>42506.226446759254</v>
      </c>
      <c r="K535" s="7">
        <v>1461320765</v>
      </c>
      <c r="L535" s="17">
        <f t="shared" si="33"/>
        <v>42482.226446759254</v>
      </c>
      <c r="M535" s="7" t="b">
        <v>0</v>
      </c>
      <c r="N535" s="7">
        <v>17</v>
      </c>
      <c r="O535" s="7" t="b">
        <v>1</v>
      </c>
      <c r="P535" s="14">
        <f t="shared" si="34"/>
        <v>1.002</v>
      </c>
      <c r="Q535" s="9">
        <f t="shared" si="35"/>
        <v>117.88235294117646</v>
      </c>
      <c r="R535" s="7" t="s">
        <v>8274</v>
      </c>
      <c r="S535" s="7" t="s">
        <v>8275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17">
        <f t="shared" si="32"/>
        <v>42309.749999999993</v>
      </c>
      <c r="K536" s="7">
        <v>1443036470</v>
      </c>
      <c r="L536" s="17">
        <f t="shared" si="33"/>
        <v>42270.602662037032</v>
      </c>
      <c r="M536" s="7" t="b">
        <v>0</v>
      </c>
      <c r="N536" s="7">
        <v>48</v>
      </c>
      <c r="O536" s="7" t="b">
        <v>1</v>
      </c>
      <c r="P536" s="14">
        <f t="shared" si="34"/>
        <v>1.0466666666666666</v>
      </c>
      <c r="Q536" s="9">
        <f t="shared" si="35"/>
        <v>327.08333333333331</v>
      </c>
      <c r="R536" s="7" t="s">
        <v>8274</v>
      </c>
      <c r="S536" s="7" t="s">
        <v>8275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17">
        <f t="shared" si="32"/>
        <v>42741.336863425917</v>
      </c>
      <c r="K537" s="7">
        <v>1481115905</v>
      </c>
      <c r="L537" s="17">
        <f t="shared" si="33"/>
        <v>42711.336863425917</v>
      </c>
      <c r="M537" s="7" t="b">
        <v>0</v>
      </c>
      <c r="N537" s="7">
        <v>59</v>
      </c>
      <c r="O537" s="7" t="b">
        <v>1</v>
      </c>
      <c r="P537" s="14">
        <f t="shared" si="34"/>
        <v>1.0249999999999999</v>
      </c>
      <c r="Q537" s="9">
        <f t="shared" si="35"/>
        <v>34.745762711864408</v>
      </c>
      <c r="R537" s="7" t="s">
        <v>8274</v>
      </c>
      <c r="S537" s="7" t="s">
        <v>8275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17">
        <f t="shared" si="32"/>
        <v>42219.541666666664</v>
      </c>
      <c r="K538" s="7">
        <v>1435133807</v>
      </c>
      <c r="L538" s="17">
        <f t="shared" si="33"/>
        <v>42179.136655092596</v>
      </c>
      <c r="M538" s="7" t="b">
        <v>0</v>
      </c>
      <c r="N538" s="7">
        <v>39</v>
      </c>
      <c r="O538" s="7" t="b">
        <v>1</v>
      </c>
      <c r="P538" s="14">
        <f t="shared" si="34"/>
        <v>1.1825757575757576</v>
      </c>
      <c r="Q538" s="9">
        <f t="shared" si="35"/>
        <v>100.06410256410257</v>
      </c>
      <c r="R538" s="7" t="s">
        <v>8274</v>
      </c>
      <c r="S538" s="7" t="s">
        <v>8275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17">
        <f t="shared" si="32"/>
        <v>42312.601747685178</v>
      </c>
      <c r="K539" s="7">
        <v>1444069591</v>
      </c>
      <c r="L539" s="17">
        <f t="shared" si="33"/>
        <v>42282.560081018521</v>
      </c>
      <c r="M539" s="7" t="b">
        <v>0</v>
      </c>
      <c r="N539" s="7">
        <v>59</v>
      </c>
      <c r="O539" s="7" t="b">
        <v>1</v>
      </c>
      <c r="P539" s="14">
        <f t="shared" si="34"/>
        <v>1.2050000000000001</v>
      </c>
      <c r="Q539" s="9">
        <f t="shared" si="35"/>
        <v>40.847457627118644</v>
      </c>
      <c r="R539" s="7" t="s">
        <v>8274</v>
      </c>
      <c r="S539" s="7" t="s">
        <v>8275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17">
        <f t="shared" si="32"/>
        <v>42503.586377314808</v>
      </c>
      <c r="K540" s="7">
        <v>1460574263</v>
      </c>
      <c r="L540" s="17">
        <f t="shared" si="33"/>
        <v>42473.586377314808</v>
      </c>
      <c r="M540" s="7" t="b">
        <v>0</v>
      </c>
      <c r="N540" s="7">
        <v>60</v>
      </c>
      <c r="O540" s="7" t="b">
        <v>1</v>
      </c>
      <c r="P540" s="14">
        <f t="shared" si="34"/>
        <v>3.0242</v>
      </c>
      <c r="Q540" s="9">
        <f t="shared" si="35"/>
        <v>252.01666666666668</v>
      </c>
      <c r="R540" s="7" t="s">
        <v>8274</v>
      </c>
      <c r="S540" s="7" t="s">
        <v>8275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17">
        <f t="shared" si="32"/>
        <v>42555.841516203705</v>
      </c>
      <c r="K541" s="7">
        <v>1465866707</v>
      </c>
      <c r="L541" s="17">
        <f t="shared" si="33"/>
        <v>42534.841516203705</v>
      </c>
      <c r="M541" s="7" t="b">
        <v>0</v>
      </c>
      <c r="N541" s="7">
        <v>20</v>
      </c>
      <c r="O541" s="7" t="b">
        <v>1</v>
      </c>
      <c r="P541" s="14">
        <f t="shared" si="34"/>
        <v>1.00644</v>
      </c>
      <c r="Q541" s="9">
        <f t="shared" si="35"/>
        <v>25.161000000000001</v>
      </c>
      <c r="R541" s="7" t="s">
        <v>8274</v>
      </c>
      <c r="S541" s="7" t="s">
        <v>8275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17">
        <f t="shared" si="32"/>
        <v>42039.608865740738</v>
      </c>
      <c r="K542" s="7">
        <v>1420486606</v>
      </c>
      <c r="L542" s="17">
        <f t="shared" si="33"/>
        <v>42009.608865740738</v>
      </c>
      <c r="M542" s="7" t="b">
        <v>0</v>
      </c>
      <c r="N542" s="7">
        <v>1</v>
      </c>
      <c r="O542" s="7" t="b">
        <v>0</v>
      </c>
      <c r="P542" s="14">
        <f t="shared" si="34"/>
        <v>6.666666666666667E-5</v>
      </c>
      <c r="Q542" s="9">
        <f t="shared" si="35"/>
        <v>1</v>
      </c>
      <c r="R542" s="7" t="s">
        <v>8276</v>
      </c>
      <c r="S542" s="7" t="s">
        <v>8277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17">
        <f t="shared" si="32"/>
        <v>42305.838356481479</v>
      </c>
      <c r="K543" s="7">
        <v>1443488834</v>
      </c>
      <c r="L543" s="17">
        <f t="shared" si="33"/>
        <v>42275.838356481479</v>
      </c>
      <c r="M543" s="7" t="b">
        <v>0</v>
      </c>
      <c r="N543" s="7">
        <v>1</v>
      </c>
      <c r="O543" s="7" t="b">
        <v>0</v>
      </c>
      <c r="P543" s="14">
        <f t="shared" si="34"/>
        <v>5.5555555555555558E-3</v>
      </c>
      <c r="Q543" s="9">
        <f t="shared" si="35"/>
        <v>25</v>
      </c>
      <c r="R543" s="7" t="s">
        <v>8276</v>
      </c>
      <c r="S543" s="7" t="s">
        <v>8277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17">
        <f t="shared" si="32"/>
        <v>42493.487453703703</v>
      </c>
      <c r="K544" s="7">
        <v>1457113316</v>
      </c>
      <c r="L544" s="17">
        <f t="shared" si="33"/>
        <v>42433.529120370367</v>
      </c>
      <c r="M544" s="7" t="b">
        <v>0</v>
      </c>
      <c r="N544" s="7">
        <v>1</v>
      </c>
      <c r="O544" s="7" t="b">
        <v>0</v>
      </c>
      <c r="P544" s="14">
        <f t="shared" si="34"/>
        <v>3.9999999999999998E-6</v>
      </c>
      <c r="Q544" s="9">
        <f t="shared" si="35"/>
        <v>1</v>
      </c>
      <c r="R544" s="7" t="s">
        <v>8276</v>
      </c>
      <c r="S544" s="7" t="s">
        <v>8277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17">
        <f t="shared" si="32"/>
        <v>41943.88381944444</v>
      </c>
      <c r="K545" s="7">
        <v>1412215962</v>
      </c>
      <c r="L545" s="17">
        <f t="shared" si="33"/>
        <v>41913.88381944444</v>
      </c>
      <c r="M545" s="7" t="b">
        <v>0</v>
      </c>
      <c r="N545" s="7">
        <v>2</v>
      </c>
      <c r="O545" s="7" t="b">
        <v>0</v>
      </c>
      <c r="P545" s="14">
        <f t="shared" si="34"/>
        <v>3.1818181818181819E-3</v>
      </c>
      <c r="Q545" s="9">
        <f t="shared" si="35"/>
        <v>35</v>
      </c>
      <c r="R545" s="7" t="s">
        <v>8276</v>
      </c>
      <c r="S545" s="7" t="s">
        <v>8277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17">
        <f t="shared" si="32"/>
        <v>42555.448611111111</v>
      </c>
      <c r="K546" s="7">
        <v>1465055160</v>
      </c>
      <c r="L546" s="17">
        <f t="shared" si="33"/>
        <v>42525.448611111111</v>
      </c>
      <c r="M546" s="7" t="b">
        <v>0</v>
      </c>
      <c r="N546" s="7">
        <v>2</v>
      </c>
      <c r="O546" s="7" t="b">
        <v>0</v>
      </c>
      <c r="P546" s="14">
        <f t="shared" si="34"/>
        <v>1.2E-2</v>
      </c>
      <c r="Q546" s="9">
        <f t="shared" si="35"/>
        <v>3</v>
      </c>
      <c r="R546" s="7" t="s">
        <v>8276</v>
      </c>
      <c r="S546" s="7" t="s">
        <v>8277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17">
        <f t="shared" si="32"/>
        <v>42323.425798611112</v>
      </c>
      <c r="K547" s="7">
        <v>1444140789</v>
      </c>
      <c r="L547" s="17">
        <f t="shared" si="33"/>
        <v>42283.38413194444</v>
      </c>
      <c r="M547" s="7" t="b">
        <v>0</v>
      </c>
      <c r="N547" s="7">
        <v>34</v>
      </c>
      <c r="O547" s="7" t="b">
        <v>0</v>
      </c>
      <c r="P547" s="14">
        <f t="shared" si="34"/>
        <v>0.27383999999999997</v>
      </c>
      <c r="Q547" s="9">
        <f t="shared" si="35"/>
        <v>402.70588235294116</v>
      </c>
      <c r="R547" s="7" t="s">
        <v>8276</v>
      </c>
      <c r="S547" s="7" t="s">
        <v>8277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17">
        <f t="shared" si="32"/>
        <v>42294.459664351853</v>
      </c>
      <c r="K548" s="7">
        <v>1441209715</v>
      </c>
      <c r="L548" s="17">
        <f t="shared" si="33"/>
        <v>42249.459664351853</v>
      </c>
      <c r="M548" s="7" t="b">
        <v>0</v>
      </c>
      <c r="N548" s="7">
        <v>2</v>
      </c>
      <c r="O548" s="7" t="b">
        <v>0</v>
      </c>
      <c r="P548" s="14">
        <f t="shared" si="34"/>
        <v>8.6666666666666663E-4</v>
      </c>
      <c r="Q548" s="9">
        <f t="shared" si="35"/>
        <v>26</v>
      </c>
      <c r="R548" s="7" t="s">
        <v>8276</v>
      </c>
      <c r="S548" s="7" t="s">
        <v>8277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17">
        <f t="shared" si="32"/>
        <v>42410.488009259258</v>
      </c>
      <c r="K549" s="7">
        <v>1452530564</v>
      </c>
      <c r="L549" s="17">
        <f t="shared" si="33"/>
        <v>42380.488009259258</v>
      </c>
      <c r="M549" s="7" t="b">
        <v>0</v>
      </c>
      <c r="N549" s="7">
        <v>0</v>
      </c>
      <c r="O549" s="7" t="b">
        <v>0</v>
      </c>
      <c r="P549" s="14">
        <f t="shared" si="34"/>
        <v>0</v>
      </c>
      <c r="Q549" s="9">
        <f t="shared" si="35"/>
        <v>0</v>
      </c>
      <c r="R549" s="7" t="s">
        <v>8276</v>
      </c>
      <c r="S549" s="7" t="s">
        <v>8277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17">
        <f t="shared" si="32"/>
        <v>42306.695</v>
      </c>
      <c r="K550" s="7">
        <v>1443562848</v>
      </c>
      <c r="L550" s="17">
        <f t="shared" si="33"/>
        <v>42276.695</v>
      </c>
      <c r="M550" s="7" t="b">
        <v>0</v>
      </c>
      <c r="N550" s="7">
        <v>1</v>
      </c>
      <c r="O550" s="7" t="b">
        <v>0</v>
      </c>
      <c r="P550" s="14">
        <f t="shared" si="34"/>
        <v>8.9999999999999998E-4</v>
      </c>
      <c r="Q550" s="9">
        <f t="shared" si="35"/>
        <v>9</v>
      </c>
      <c r="R550" s="7" t="s">
        <v>8276</v>
      </c>
      <c r="S550" s="7" t="s">
        <v>8277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17">
        <f t="shared" si="32"/>
        <v>42193.428495370368</v>
      </c>
      <c r="K551" s="7">
        <v>1433776622</v>
      </c>
      <c r="L551" s="17">
        <f t="shared" si="33"/>
        <v>42163.428495370368</v>
      </c>
      <c r="M551" s="7" t="b">
        <v>0</v>
      </c>
      <c r="N551" s="7">
        <v>8</v>
      </c>
      <c r="O551" s="7" t="b">
        <v>0</v>
      </c>
      <c r="P551" s="14">
        <f t="shared" si="34"/>
        <v>2.7199999999999998E-2</v>
      </c>
      <c r="Q551" s="9">
        <f t="shared" si="35"/>
        <v>8.5</v>
      </c>
      <c r="R551" s="7" t="s">
        <v>8276</v>
      </c>
      <c r="S551" s="7" t="s">
        <v>8277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17">
        <f t="shared" si="32"/>
        <v>42765.999999999993</v>
      </c>
      <c r="K552" s="7">
        <v>1484756245</v>
      </c>
      <c r="L552" s="17">
        <f t="shared" si="33"/>
        <v>42753.47042824074</v>
      </c>
      <c r="M552" s="7" t="b">
        <v>0</v>
      </c>
      <c r="N552" s="7">
        <v>4</v>
      </c>
      <c r="O552" s="7" t="b">
        <v>0</v>
      </c>
      <c r="P552" s="14">
        <f t="shared" si="34"/>
        <v>7.0000000000000001E-3</v>
      </c>
      <c r="Q552" s="9">
        <f t="shared" si="35"/>
        <v>8.75</v>
      </c>
      <c r="R552" s="7" t="s">
        <v>8276</v>
      </c>
      <c r="S552" s="7" t="s">
        <v>8277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17">
        <f t="shared" si="32"/>
        <v>42217.536805555552</v>
      </c>
      <c r="K553" s="7">
        <v>1434609424</v>
      </c>
      <c r="L553" s="17">
        <f t="shared" si="33"/>
        <v>42173.067407407405</v>
      </c>
      <c r="M553" s="7" t="b">
        <v>0</v>
      </c>
      <c r="N553" s="7">
        <v>28</v>
      </c>
      <c r="O553" s="7" t="b">
        <v>0</v>
      </c>
      <c r="P553" s="14">
        <f t="shared" si="34"/>
        <v>5.0413333333333331E-2</v>
      </c>
      <c r="Q553" s="9">
        <f t="shared" si="35"/>
        <v>135.03571428571428</v>
      </c>
      <c r="R553" s="7" t="s">
        <v>8276</v>
      </c>
      <c r="S553" s="7" t="s">
        <v>8277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17">
        <f t="shared" si="32"/>
        <v>42378.408518518518</v>
      </c>
      <c r="K554" s="7">
        <v>1447166896</v>
      </c>
      <c r="L554" s="17">
        <f t="shared" si="33"/>
        <v>42318.408518518518</v>
      </c>
      <c r="M554" s="7" t="b">
        <v>0</v>
      </c>
      <c r="N554" s="7">
        <v>0</v>
      </c>
      <c r="O554" s="7" t="b">
        <v>0</v>
      </c>
      <c r="P554" s="14">
        <f t="shared" si="34"/>
        <v>0</v>
      </c>
      <c r="Q554" s="9">
        <f t="shared" si="35"/>
        <v>0</v>
      </c>
      <c r="R554" s="7" t="s">
        <v>8276</v>
      </c>
      <c r="S554" s="7" t="s">
        <v>8277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17">
        <f t="shared" si="32"/>
        <v>41957.553136574068</v>
      </c>
      <c r="K555" s="7">
        <v>1413393391</v>
      </c>
      <c r="L555" s="17">
        <f t="shared" si="33"/>
        <v>41927.511469907404</v>
      </c>
      <c r="M555" s="7" t="b">
        <v>0</v>
      </c>
      <c r="N555" s="7">
        <v>6</v>
      </c>
      <c r="O555" s="7" t="b">
        <v>0</v>
      </c>
      <c r="P555" s="14">
        <f t="shared" si="34"/>
        <v>4.9199999999999999E-3</v>
      </c>
      <c r="Q555" s="9">
        <f t="shared" si="35"/>
        <v>20.5</v>
      </c>
      <c r="R555" s="7" t="s">
        <v>8276</v>
      </c>
      <c r="S555" s="7" t="s">
        <v>8277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17">
        <f t="shared" si="32"/>
        <v>41931.476527777777</v>
      </c>
      <c r="K556" s="7">
        <v>1411143972</v>
      </c>
      <c r="L556" s="17">
        <f t="shared" si="33"/>
        <v>41901.476527777777</v>
      </c>
      <c r="M556" s="7" t="b">
        <v>0</v>
      </c>
      <c r="N556" s="7">
        <v>22</v>
      </c>
      <c r="O556" s="7" t="b">
        <v>0</v>
      </c>
      <c r="P556" s="14">
        <f t="shared" si="34"/>
        <v>0.36589147286821705</v>
      </c>
      <c r="Q556" s="9">
        <f t="shared" si="35"/>
        <v>64.36363636363636</v>
      </c>
      <c r="R556" s="7" t="s">
        <v>8276</v>
      </c>
      <c r="S556" s="7" t="s">
        <v>8277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17">
        <f t="shared" si="32"/>
        <v>42533.145173611112</v>
      </c>
      <c r="K557" s="7">
        <v>1463128143</v>
      </c>
      <c r="L557" s="17">
        <f t="shared" si="33"/>
        <v>42503.145173611112</v>
      </c>
      <c r="M557" s="7" t="b">
        <v>0</v>
      </c>
      <c r="N557" s="7">
        <v>0</v>
      </c>
      <c r="O557" s="7" t="b">
        <v>0</v>
      </c>
      <c r="P557" s="14">
        <f t="shared" si="34"/>
        <v>0</v>
      </c>
      <c r="Q557" s="9">
        <f t="shared" si="35"/>
        <v>0</v>
      </c>
      <c r="R557" s="7" t="s">
        <v>8276</v>
      </c>
      <c r="S557" s="7" t="s">
        <v>8277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17">
        <f t="shared" si="32"/>
        <v>42375.651817129627</v>
      </c>
      <c r="K558" s="7">
        <v>1449520717</v>
      </c>
      <c r="L558" s="17">
        <f t="shared" si="33"/>
        <v>42345.651817129627</v>
      </c>
      <c r="M558" s="7" t="b">
        <v>0</v>
      </c>
      <c r="N558" s="7">
        <v>1</v>
      </c>
      <c r="O558" s="7" t="b">
        <v>0</v>
      </c>
      <c r="P558" s="14">
        <f t="shared" si="34"/>
        <v>2.5000000000000001E-2</v>
      </c>
      <c r="Q558" s="9">
        <f t="shared" si="35"/>
        <v>200</v>
      </c>
      <c r="R558" s="7" t="s">
        <v>8276</v>
      </c>
      <c r="S558" s="7" t="s">
        <v>8277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17">
        <f t="shared" si="32"/>
        <v>42706.775497685179</v>
      </c>
      <c r="K559" s="7">
        <v>1478126203</v>
      </c>
      <c r="L559" s="17">
        <f t="shared" si="33"/>
        <v>42676.733831018515</v>
      </c>
      <c r="M559" s="7" t="b">
        <v>0</v>
      </c>
      <c r="N559" s="7">
        <v>20</v>
      </c>
      <c r="O559" s="7" t="b">
        <v>0</v>
      </c>
      <c r="P559" s="14">
        <f t="shared" si="34"/>
        <v>9.1066666666666674E-3</v>
      </c>
      <c r="Q559" s="9">
        <f t="shared" si="35"/>
        <v>68.3</v>
      </c>
      <c r="R559" s="7" t="s">
        <v>8276</v>
      </c>
      <c r="S559" s="7" t="s">
        <v>8277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17">
        <f t="shared" si="32"/>
        <v>42087.633159722223</v>
      </c>
      <c r="K560" s="7">
        <v>1424639505</v>
      </c>
      <c r="L560" s="17">
        <f t="shared" si="33"/>
        <v>42057.674826388888</v>
      </c>
      <c r="M560" s="7" t="b">
        <v>0</v>
      </c>
      <c r="N560" s="7">
        <v>0</v>
      </c>
      <c r="O560" s="7" t="b">
        <v>0</v>
      </c>
      <c r="P560" s="14">
        <f t="shared" si="34"/>
        <v>0</v>
      </c>
      <c r="Q560" s="9">
        <f t="shared" si="35"/>
        <v>0</v>
      </c>
      <c r="R560" s="7" t="s">
        <v>8276</v>
      </c>
      <c r="S560" s="7" t="s">
        <v>8277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17">
        <f t="shared" si="32"/>
        <v>42351.074768518512</v>
      </c>
      <c r="K561" s="7">
        <v>1447397260</v>
      </c>
      <c r="L561" s="17">
        <f t="shared" si="33"/>
        <v>42321.074768518512</v>
      </c>
      <c r="M561" s="7" t="b">
        <v>0</v>
      </c>
      <c r="N561" s="7">
        <v>1</v>
      </c>
      <c r="O561" s="7" t="b">
        <v>0</v>
      </c>
      <c r="P561" s="14">
        <f t="shared" si="34"/>
        <v>2.0833333333333335E-4</v>
      </c>
      <c r="Q561" s="9">
        <f t="shared" si="35"/>
        <v>50</v>
      </c>
      <c r="R561" s="7" t="s">
        <v>8276</v>
      </c>
      <c r="S561" s="7" t="s">
        <v>8277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17">
        <f t="shared" si="32"/>
        <v>41990.563020833331</v>
      </c>
      <c r="K562" s="7">
        <v>1416249045</v>
      </c>
      <c r="L562" s="17">
        <f t="shared" si="33"/>
        <v>41960.563020833331</v>
      </c>
      <c r="M562" s="7" t="b">
        <v>0</v>
      </c>
      <c r="N562" s="7">
        <v>3</v>
      </c>
      <c r="O562" s="7" t="b">
        <v>0</v>
      </c>
      <c r="P562" s="14">
        <f t="shared" si="34"/>
        <v>1.2E-4</v>
      </c>
      <c r="Q562" s="9">
        <f t="shared" si="35"/>
        <v>4</v>
      </c>
      <c r="R562" s="7" t="s">
        <v>8276</v>
      </c>
      <c r="S562" s="7" t="s">
        <v>8277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17">
        <f t="shared" si="32"/>
        <v>42303.450381944444</v>
      </c>
      <c r="K563" s="7">
        <v>1442850513</v>
      </c>
      <c r="L563" s="17">
        <f t="shared" si="33"/>
        <v>42268.450381944444</v>
      </c>
      <c r="M563" s="7" t="b">
        <v>0</v>
      </c>
      <c r="N563" s="7">
        <v>2</v>
      </c>
      <c r="O563" s="7" t="b">
        <v>0</v>
      </c>
      <c r="P563" s="14">
        <f t="shared" si="34"/>
        <v>3.6666666666666666E-3</v>
      </c>
      <c r="Q563" s="9">
        <f t="shared" si="35"/>
        <v>27.5</v>
      </c>
      <c r="R563" s="7" t="s">
        <v>8276</v>
      </c>
      <c r="S563" s="7" t="s">
        <v>8277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17">
        <f t="shared" si="32"/>
        <v>42722.18072916667</v>
      </c>
      <c r="K564" s="7">
        <v>1479460815</v>
      </c>
      <c r="L564" s="17">
        <f t="shared" si="33"/>
        <v>42692.18072916667</v>
      </c>
      <c r="M564" s="7" t="b">
        <v>0</v>
      </c>
      <c r="N564" s="7">
        <v>0</v>
      </c>
      <c r="O564" s="7" t="b">
        <v>0</v>
      </c>
      <c r="P564" s="14">
        <f t="shared" si="34"/>
        <v>0</v>
      </c>
      <c r="Q564" s="9">
        <f t="shared" si="35"/>
        <v>0</v>
      </c>
      <c r="R564" s="7" t="s">
        <v>8276</v>
      </c>
      <c r="S564" s="7" t="s">
        <v>8277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17">
        <f t="shared" si="32"/>
        <v>42051.861655092587</v>
      </c>
      <c r="K565" s="7">
        <v>1421545247</v>
      </c>
      <c r="L565" s="17">
        <f t="shared" si="33"/>
        <v>42021.861655092587</v>
      </c>
      <c r="M565" s="7" t="b">
        <v>0</v>
      </c>
      <c r="N565" s="7">
        <v>2</v>
      </c>
      <c r="O565" s="7" t="b">
        <v>0</v>
      </c>
      <c r="P565" s="14">
        <f t="shared" si="34"/>
        <v>9.0666666666666662E-4</v>
      </c>
      <c r="Q565" s="9">
        <f t="shared" si="35"/>
        <v>34</v>
      </c>
      <c r="R565" s="7" t="s">
        <v>8276</v>
      </c>
      <c r="S565" s="7" t="s">
        <v>8277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17">
        <f t="shared" si="32"/>
        <v>42441.734664351847</v>
      </c>
      <c r="K566" s="7">
        <v>1455230275</v>
      </c>
      <c r="L566" s="17">
        <f t="shared" si="33"/>
        <v>42411.734664351847</v>
      </c>
      <c r="M566" s="7" t="b">
        <v>0</v>
      </c>
      <c r="N566" s="7">
        <v>1</v>
      </c>
      <c r="O566" s="7" t="b">
        <v>0</v>
      </c>
      <c r="P566" s="14">
        <f t="shared" si="34"/>
        <v>5.5555555555555558E-5</v>
      </c>
      <c r="Q566" s="9">
        <f t="shared" si="35"/>
        <v>1</v>
      </c>
      <c r="R566" s="7" t="s">
        <v>8276</v>
      </c>
      <c r="S566" s="7" t="s">
        <v>8277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17">
        <f t="shared" si="32"/>
        <v>42195.576956018522</v>
      </c>
      <c r="K567" s="7">
        <v>1433962249</v>
      </c>
      <c r="L567" s="17">
        <f t="shared" si="33"/>
        <v>42165.576956018522</v>
      </c>
      <c r="M567" s="7" t="b">
        <v>0</v>
      </c>
      <c r="N567" s="7">
        <v>0</v>
      </c>
      <c r="O567" s="7" t="b">
        <v>0</v>
      </c>
      <c r="P567" s="14">
        <f t="shared" si="34"/>
        <v>0</v>
      </c>
      <c r="Q567" s="9">
        <f t="shared" si="35"/>
        <v>0</v>
      </c>
      <c r="R567" s="7" t="s">
        <v>8276</v>
      </c>
      <c r="S567" s="7" t="s">
        <v>8277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17">
        <f t="shared" si="32"/>
        <v>42565.476076388884</v>
      </c>
      <c r="K568" s="7">
        <v>1465921533</v>
      </c>
      <c r="L568" s="17">
        <f t="shared" si="33"/>
        <v>42535.476076388884</v>
      </c>
      <c r="M568" s="7" t="b">
        <v>0</v>
      </c>
      <c r="N568" s="7">
        <v>1</v>
      </c>
      <c r="O568" s="7" t="b">
        <v>0</v>
      </c>
      <c r="P568" s="14">
        <f t="shared" si="34"/>
        <v>2.0000000000000001E-4</v>
      </c>
      <c r="Q568" s="9">
        <f t="shared" si="35"/>
        <v>1</v>
      </c>
      <c r="R568" s="7" t="s">
        <v>8276</v>
      </c>
      <c r="S568" s="7" t="s">
        <v>8277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17">
        <f t="shared" si="32"/>
        <v>42005.634189814817</v>
      </c>
      <c r="K569" s="7">
        <v>1417551194</v>
      </c>
      <c r="L569" s="17">
        <f t="shared" si="33"/>
        <v>41975.634189814817</v>
      </c>
      <c r="M569" s="7" t="b">
        <v>0</v>
      </c>
      <c r="N569" s="7">
        <v>0</v>
      </c>
      <c r="O569" s="7" t="b">
        <v>0</v>
      </c>
      <c r="P569" s="14">
        <f t="shared" si="34"/>
        <v>0</v>
      </c>
      <c r="Q569" s="9">
        <f t="shared" si="35"/>
        <v>0</v>
      </c>
      <c r="R569" s="7" t="s">
        <v>8276</v>
      </c>
      <c r="S569" s="7" t="s">
        <v>8277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17">
        <f t="shared" si="32"/>
        <v>42385.249999999993</v>
      </c>
      <c r="K570" s="7">
        <v>1449785223</v>
      </c>
      <c r="L570" s="17">
        <f t="shared" si="33"/>
        <v>42348.713229166664</v>
      </c>
      <c r="M570" s="7" t="b">
        <v>0</v>
      </c>
      <c r="N570" s="7">
        <v>5</v>
      </c>
      <c r="O570" s="7" t="b">
        <v>0</v>
      </c>
      <c r="P570" s="14">
        <f t="shared" si="34"/>
        <v>0.01</v>
      </c>
      <c r="Q570" s="9">
        <f t="shared" si="35"/>
        <v>49</v>
      </c>
      <c r="R570" s="7" t="s">
        <v>8276</v>
      </c>
      <c r="S570" s="7" t="s">
        <v>8277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17">
        <f t="shared" si="32"/>
        <v>42370.639027777775</v>
      </c>
      <c r="K571" s="7">
        <v>1449087612</v>
      </c>
      <c r="L571" s="17">
        <f t="shared" si="33"/>
        <v>42340.639027777775</v>
      </c>
      <c r="M571" s="7" t="b">
        <v>0</v>
      </c>
      <c r="N571" s="7">
        <v>1</v>
      </c>
      <c r="O571" s="7" t="b">
        <v>0</v>
      </c>
      <c r="P571" s="14">
        <f t="shared" si="34"/>
        <v>8.0000000000000002E-3</v>
      </c>
      <c r="Q571" s="9">
        <f t="shared" si="35"/>
        <v>20</v>
      </c>
      <c r="R571" s="7" t="s">
        <v>8276</v>
      </c>
      <c r="S571" s="7" t="s">
        <v>8277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17">
        <f t="shared" si="32"/>
        <v>42418.589918981481</v>
      </c>
      <c r="K572" s="7">
        <v>1453230569</v>
      </c>
      <c r="L572" s="17">
        <f t="shared" si="33"/>
        <v>42388.589918981481</v>
      </c>
      <c r="M572" s="7" t="b">
        <v>0</v>
      </c>
      <c r="N572" s="7">
        <v>1</v>
      </c>
      <c r="O572" s="7" t="b">
        <v>0</v>
      </c>
      <c r="P572" s="14">
        <f t="shared" si="34"/>
        <v>1.6705882352941177E-3</v>
      </c>
      <c r="Q572" s="9">
        <f t="shared" si="35"/>
        <v>142</v>
      </c>
      <c r="R572" s="7" t="s">
        <v>8276</v>
      </c>
      <c r="S572" s="7" t="s">
        <v>8277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17">
        <f t="shared" si="32"/>
        <v>42211.957638888889</v>
      </c>
      <c r="K573" s="7">
        <v>1436297723</v>
      </c>
      <c r="L573" s="17">
        <f t="shared" si="33"/>
        <v>42192.607905092591</v>
      </c>
      <c r="M573" s="7" t="b">
        <v>0</v>
      </c>
      <c r="N573" s="7">
        <v>2</v>
      </c>
      <c r="O573" s="7" t="b">
        <v>0</v>
      </c>
      <c r="P573" s="14">
        <f t="shared" si="34"/>
        <v>4.2399999999999998E-3</v>
      </c>
      <c r="Q573" s="9">
        <f t="shared" si="35"/>
        <v>53</v>
      </c>
      <c r="R573" s="7" t="s">
        <v>8276</v>
      </c>
      <c r="S573" s="7" t="s">
        <v>8277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17">
        <f t="shared" si="32"/>
        <v>42312.549629629626</v>
      </c>
      <c r="K574" s="7">
        <v>1444065088</v>
      </c>
      <c r="L574" s="17">
        <f t="shared" si="33"/>
        <v>42282.507962962954</v>
      </c>
      <c r="M574" s="7" t="b">
        <v>0</v>
      </c>
      <c r="N574" s="7">
        <v>0</v>
      </c>
      <c r="O574" s="7" t="b">
        <v>0</v>
      </c>
      <c r="P574" s="14">
        <f t="shared" si="34"/>
        <v>0</v>
      </c>
      <c r="Q574" s="9">
        <f t="shared" si="35"/>
        <v>0</v>
      </c>
      <c r="R574" s="7" t="s">
        <v>8276</v>
      </c>
      <c r="S574" s="7" t="s">
        <v>8277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17">
        <f t="shared" si="32"/>
        <v>42021.841666666667</v>
      </c>
      <c r="K575" s="7">
        <v>1416445931</v>
      </c>
      <c r="L575" s="17">
        <f t="shared" si="33"/>
        <v>41962.841793981475</v>
      </c>
      <c r="M575" s="7" t="b">
        <v>0</v>
      </c>
      <c r="N575" s="7">
        <v>9</v>
      </c>
      <c r="O575" s="7" t="b">
        <v>0</v>
      </c>
      <c r="P575" s="14">
        <f t="shared" si="34"/>
        <v>3.892538925389254E-3</v>
      </c>
      <c r="Q575" s="9">
        <f t="shared" si="35"/>
        <v>38.444444444444443</v>
      </c>
      <c r="R575" s="7" t="s">
        <v>8276</v>
      </c>
      <c r="S575" s="7" t="s">
        <v>8277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17">
        <f t="shared" si="32"/>
        <v>42662.235034722216</v>
      </c>
      <c r="K576" s="7">
        <v>1474281507</v>
      </c>
      <c r="L576" s="17">
        <f t="shared" si="33"/>
        <v>42632.235034722216</v>
      </c>
      <c r="M576" s="7" t="b">
        <v>0</v>
      </c>
      <c r="N576" s="7">
        <v>4</v>
      </c>
      <c r="O576" s="7" t="b">
        <v>0</v>
      </c>
      <c r="P576" s="14">
        <f t="shared" si="34"/>
        <v>7.1556350626118068E-3</v>
      </c>
      <c r="Q576" s="9">
        <f t="shared" si="35"/>
        <v>20</v>
      </c>
      <c r="R576" s="7" t="s">
        <v>8276</v>
      </c>
      <c r="S576" s="7" t="s">
        <v>8277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17">
        <f t="shared" si="32"/>
        <v>42168.484293981477</v>
      </c>
      <c r="K577" s="7">
        <v>1431621443</v>
      </c>
      <c r="L577" s="17">
        <f t="shared" si="33"/>
        <v>42138.484293981477</v>
      </c>
      <c r="M577" s="7" t="b">
        <v>0</v>
      </c>
      <c r="N577" s="7">
        <v>4</v>
      </c>
      <c r="O577" s="7" t="b">
        <v>0</v>
      </c>
      <c r="P577" s="14">
        <f t="shared" si="34"/>
        <v>4.3166666666666666E-3</v>
      </c>
      <c r="Q577" s="9">
        <f t="shared" si="35"/>
        <v>64.75</v>
      </c>
      <c r="R577" s="7" t="s">
        <v>8276</v>
      </c>
      <c r="S577" s="7" t="s">
        <v>8277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17">
        <f t="shared" si="32"/>
        <v>42091.221666666665</v>
      </c>
      <c r="K578" s="7">
        <v>1422357552</v>
      </c>
      <c r="L578" s="17">
        <f t="shared" si="33"/>
        <v>42031.263333333329</v>
      </c>
      <c r="M578" s="7" t="b">
        <v>0</v>
      </c>
      <c r="N578" s="7">
        <v>1</v>
      </c>
      <c r="O578" s="7" t="b">
        <v>0</v>
      </c>
      <c r="P578" s="14">
        <f t="shared" si="34"/>
        <v>1.2500000000000001E-5</v>
      </c>
      <c r="Q578" s="9">
        <f t="shared" si="35"/>
        <v>1</v>
      </c>
      <c r="R578" s="7" t="s">
        <v>8276</v>
      </c>
      <c r="S578" s="7" t="s">
        <v>8277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17">
        <f t="shared" ref="J579:J642" si="36">(((I579/60)/60)/24)+DATE(1970,1,1)+(-5/24)</f>
        <v>42510.380810185183</v>
      </c>
      <c r="K579" s="7">
        <v>1458569302</v>
      </c>
      <c r="L579" s="17">
        <f t="shared" ref="L579:L642" si="37">(((K579/60)/60)/24)+DATE(1970,1,1)+(-5/24)</f>
        <v>42450.380810185183</v>
      </c>
      <c r="M579" s="7" t="b">
        <v>0</v>
      </c>
      <c r="N579" s="7">
        <v>1</v>
      </c>
      <c r="O579" s="7" t="b">
        <v>0</v>
      </c>
      <c r="P579" s="14">
        <f t="shared" ref="P579:P642" si="38">IFERROR(E579/D579,0)</f>
        <v>2E-3</v>
      </c>
      <c r="Q579" s="9">
        <f t="shared" ref="Q579:Q642" si="39">IFERROR(E579/N579,0)</f>
        <v>10</v>
      </c>
      <c r="R579" s="7" t="s">
        <v>8276</v>
      </c>
      <c r="S579" s="7" t="s">
        <v>8277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17">
        <f t="shared" si="36"/>
        <v>42254.370289351849</v>
      </c>
      <c r="K580" s="7">
        <v>1439560393</v>
      </c>
      <c r="L580" s="17">
        <f t="shared" si="37"/>
        <v>42230.370289351849</v>
      </c>
      <c r="M580" s="7" t="b">
        <v>0</v>
      </c>
      <c r="N580" s="7">
        <v>7</v>
      </c>
      <c r="O580" s="7" t="b">
        <v>0</v>
      </c>
      <c r="P580" s="14">
        <f t="shared" si="38"/>
        <v>1.12E-4</v>
      </c>
      <c r="Q580" s="9">
        <f t="shared" si="39"/>
        <v>2</v>
      </c>
      <c r="R580" s="7" t="s">
        <v>8276</v>
      </c>
      <c r="S580" s="7" t="s">
        <v>8277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17">
        <f t="shared" si="36"/>
        <v>41998.643784722219</v>
      </c>
      <c r="K581" s="7">
        <v>1416947223</v>
      </c>
      <c r="L581" s="17">
        <f t="shared" si="37"/>
        <v>41968.643784722219</v>
      </c>
      <c r="M581" s="7" t="b">
        <v>0</v>
      </c>
      <c r="N581" s="7">
        <v>5</v>
      </c>
      <c r="O581" s="7" t="b">
        <v>0</v>
      </c>
      <c r="P581" s="14">
        <f t="shared" si="38"/>
        <v>1.4583333333333334E-2</v>
      </c>
      <c r="Q581" s="9">
        <f t="shared" si="39"/>
        <v>35</v>
      </c>
      <c r="R581" s="7" t="s">
        <v>8276</v>
      </c>
      <c r="S581" s="7" t="s">
        <v>8277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17">
        <f t="shared" si="36"/>
        <v>42635.699849537035</v>
      </c>
      <c r="K582" s="7">
        <v>1471988867</v>
      </c>
      <c r="L582" s="17">
        <f t="shared" si="37"/>
        <v>42605.699849537035</v>
      </c>
      <c r="M582" s="7" t="b">
        <v>0</v>
      </c>
      <c r="N582" s="7">
        <v>1</v>
      </c>
      <c r="O582" s="7" t="b">
        <v>0</v>
      </c>
      <c r="P582" s="14">
        <f t="shared" si="38"/>
        <v>3.3333333333333332E-4</v>
      </c>
      <c r="Q582" s="9">
        <f t="shared" si="39"/>
        <v>1</v>
      </c>
      <c r="R582" s="7" t="s">
        <v>8276</v>
      </c>
      <c r="S582" s="7" t="s">
        <v>8277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17">
        <f t="shared" si="36"/>
        <v>42217.804444444446</v>
      </c>
      <c r="K583" s="7">
        <v>1435882704</v>
      </c>
      <c r="L583" s="17">
        <f t="shared" si="37"/>
        <v>42187.804444444446</v>
      </c>
      <c r="M583" s="7" t="b">
        <v>0</v>
      </c>
      <c r="N583" s="7">
        <v>0</v>
      </c>
      <c r="O583" s="7" t="b">
        <v>0</v>
      </c>
      <c r="P583" s="14">
        <f t="shared" si="38"/>
        <v>0</v>
      </c>
      <c r="Q583" s="9">
        <f t="shared" si="39"/>
        <v>0</v>
      </c>
      <c r="R583" s="7" t="s">
        <v>8276</v>
      </c>
      <c r="S583" s="7" t="s">
        <v>8277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17">
        <f t="shared" si="36"/>
        <v>42078.541666666664</v>
      </c>
      <c r="K584" s="7">
        <v>1424454319</v>
      </c>
      <c r="L584" s="17">
        <f t="shared" si="37"/>
        <v>42055.531469907401</v>
      </c>
      <c r="M584" s="7" t="b">
        <v>0</v>
      </c>
      <c r="N584" s="7">
        <v>0</v>
      </c>
      <c r="O584" s="7" t="b">
        <v>0</v>
      </c>
      <c r="P584" s="14">
        <f t="shared" si="38"/>
        <v>0</v>
      </c>
      <c r="Q584" s="9">
        <f t="shared" si="39"/>
        <v>0</v>
      </c>
      <c r="R584" s="7" t="s">
        <v>8276</v>
      </c>
      <c r="S584" s="7" t="s">
        <v>8277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17">
        <f t="shared" si="36"/>
        <v>42082.688506944447</v>
      </c>
      <c r="K585" s="7">
        <v>1424212287</v>
      </c>
      <c r="L585" s="17">
        <f t="shared" si="37"/>
        <v>42052.730173611104</v>
      </c>
      <c r="M585" s="7" t="b">
        <v>0</v>
      </c>
      <c r="N585" s="7">
        <v>1</v>
      </c>
      <c r="O585" s="7" t="b">
        <v>0</v>
      </c>
      <c r="P585" s="14">
        <f t="shared" si="38"/>
        <v>1.1111111111111112E-4</v>
      </c>
      <c r="Q585" s="9">
        <f t="shared" si="39"/>
        <v>1</v>
      </c>
      <c r="R585" s="7" t="s">
        <v>8276</v>
      </c>
      <c r="S585" s="7" t="s">
        <v>8277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17">
        <f t="shared" si="36"/>
        <v>42079.466620370367</v>
      </c>
      <c r="K586" s="7">
        <v>1423933916</v>
      </c>
      <c r="L586" s="17">
        <f t="shared" si="37"/>
        <v>42049.508287037032</v>
      </c>
      <c r="M586" s="7" t="b">
        <v>0</v>
      </c>
      <c r="N586" s="7">
        <v>2</v>
      </c>
      <c r="O586" s="7" t="b">
        <v>0</v>
      </c>
      <c r="P586" s="14">
        <f t="shared" si="38"/>
        <v>0.01</v>
      </c>
      <c r="Q586" s="9">
        <f t="shared" si="39"/>
        <v>5</v>
      </c>
      <c r="R586" s="7" t="s">
        <v>8276</v>
      </c>
      <c r="S586" s="7" t="s">
        <v>8277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17">
        <f t="shared" si="36"/>
        <v>42338.791666666664</v>
      </c>
      <c r="K587" s="7">
        <v>1444123377</v>
      </c>
      <c r="L587" s="17">
        <f t="shared" si="37"/>
        <v>42283.182604166665</v>
      </c>
      <c r="M587" s="7" t="b">
        <v>0</v>
      </c>
      <c r="N587" s="7">
        <v>0</v>
      </c>
      <c r="O587" s="7" t="b">
        <v>0</v>
      </c>
      <c r="P587" s="14">
        <f t="shared" si="38"/>
        <v>0</v>
      </c>
      <c r="Q587" s="9">
        <f t="shared" si="39"/>
        <v>0</v>
      </c>
      <c r="R587" s="7" t="s">
        <v>8276</v>
      </c>
      <c r="S587" s="7" t="s">
        <v>8277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17">
        <f t="shared" si="36"/>
        <v>42050.645914351851</v>
      </c>
      <c r="K588" s="7">
        <v>1421440207</v>
      </c>
      <c r="L588" s="17">
        <f t="shared" si="37"/>
        <v>42020.645914351851</v>
      </c>
      <c r="M588" s="7" t="b">
        <v>0</v>
      </c>
      <c r="N588" s="7">
        <v>4</v>
      </c>
      <c r="O588" s="7" t="b">
        <v>0</v>
      </c>
      <c r="P588" s="14">
        <f t="shared" si="38"/>
        <v>5.5999999999999999E-3</v>
      </c>
      <c r="Q588" s="9">
        <f t="shared" si="39"/>
        <v>14</v>
      </c>
      <c r="R588" s="7" t="s">
        <v>8276</v>
      </c>
      <c r="S588" s="7" t="s">
        <v>8277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17">
        <f t="shared" si="36"/>
        <v>42110.548993055556</v>
      </c>
      <c r="K589" s="7">
        <v>1426615833</v>
      </c>
      <c r="L589" s="17">
        <f t="shared" si="37"/>
        <v>42080.548993055556</v>
      </c>
      <c r="M589" s="7" t="b">
        <v>0</v>
      </c>
      <c r="N589" s="7">
        <v>7</v>
      </c>
      <c r="O589" s="7" t="b">
        <v>0</v>
      </c>
      <c r="P589" s="14">
        <f t="shared" si="38"/>
        <v>9.0833333333333335E-2</v>
      </c>
      <c r="Q589" s="9">
        <f t="shared" si="39"/>
        <v>389.28571428571428</v>
      </c>
      <c r="R589" s="7" t="s">
        <v>8276</v>
      </c>
      <c r="S589" s="7" t="s">
        <v>8277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17">
        <f t="shared" si="36"/>
        <v>42691.602847222217</v>
      </c>
      <c r="K590" s="7">
        <v>1474223286</v>
      </c>
      <c r="L590" s="17">
        <f t="shared" si="37"/>
        <v>42631.56118055556</v>
      </c>
      <c r="M590" s="7" t="b">
        <v>0</v>
      </c>
      <c r="N590" s="7">
        <v>2</v>
      </c>
      <c r="O590" s="7" t="b">
        <v>0</v>
      </c>
      <c r="P590" s="14">
        <f t="shared" si="38"/>
        <v>3.3444444444444443E-2</v>
      </c>
      <c r="Q590" s="9">
        <f t="shared" si="39"/>
        <v>150.5</v>
      </c>
      <c r="R590" s="7" t="s">
        <v>8276</v>
      </c>
      <c r="S590" s="7" t="s">
        <v>8277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17">
        <f t="shared" si="36"/>
        <v>42193.406238425923</v>
      </c>
      <c r="K591" s="7">
        <v>1435070699</v>
      </c>
      <c r="L591" s="17">
        <f t="shared" si="37"/>
        <v>42178.406238425923</v>
      </c>
      <c r="M591" s="7" t="b">
        <v>0</v>
      </c>
      <c r="N591" s="7">
        <v>1</v>
      </c>
      <c r="O591" s="7" t="b">
        <v>0</v>
      </c>
      <c r="P591" s="14">
        <f t="shared" si="38"/>
        <v>1.3333333333333334E-4</v>
      </c>
      <c r="Q591" s="9">
        <f t="shared" si="39"/>
        <v>1</v>
      </c>
      <c r="R591" s="7" t="s">
        <v>8276</v>
      </c>
      <c r="S591" s="7" t="s">
        <v>8277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17">
        <f t="shared" si="36"/>
        <v>42408.334027777775</v>
      </c>
      <c r="K592" s="7">
        <v>1452259131</v>
      </c>
      <c r="L592" s="17">
        <f t="shared" si="37"/>
        <v>42377.34642361111</v>
      </c>
      <c r="M592" s="7" t="b">
        <v>0</v>
      </c>
      <c r="N592" s="7">
        <v>9</v>
      </c>
      <c r="O592" s="7" t="b">
        <v>0</v>
      </c>
      <c r="P592" s="14">
        <f t="shared" si="38"/>
        <v>4.4600000000000001E-2</v>
      </c>
      <c r="Q592" s="9">
        <f t="shared" si="39"/>
        <v>24.777777777777779</v>
      </c>
      <c r="R592" s="7" t="s">
        <v>8276</v>
      </c>
      <c r="S592" s="7" t="s">
        <v>8277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17">
        <f t="shared" si="36"/>
        <v>42207.334837962961</v>
      </c>
      <c r="K593" s="7">
        <v>1434978130</v>
      </c>
      <c r="L593" s="17">
        <f t="shared" si="37"/>
        <v>42177.334837962961</v>
      </c>
      <c r="M593" s="7" t="b">
        <v>0</v>
      </c>
      <c r="N593" s="7">
        <v>2</v>
      </c>
      <c r="O593" s="7" t="b">
        <v>0</v>
      </c>
      <c r="P593" s="14">
        <f t="shared" si="38"/>
        <v>6.0999999999999997E-4</v>
      </c>
      <c r="Q593" s="9">
        <f t="shared" si="39"/>
        <v>30.5</v>
      </c>
      <c r="R593" s="7" t="s">
        <v>8276</v>
      </c>
      <c r="S593" s="7" t="s">
        <v>8277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17">
        <f t="shared" si="36"/>
        <v>41976.023842592585</v>
      </c>
      <c r="K594" s="7">
        <v>1414992860</v>
      </c>
      <c r="L594" s="17">
        <f t="shared" si="37"/>
        <v>41946.023842592593</v>
      </c>
      <c r="M594" s="7" t="b">
        <v>0</v>
      </c>
      <c r="N594" s="7">
        <v>1</v>
      </c>
      <c r="O594" s="7" t="b">
        <v>0</v>
      </c>
      <c r="P594" s="14">
        <f t="shared" si="38"/>
        <v>3.3333333333333333E-2</v>
      </c>
      <c r="Q594" s="9">
        <f t="shared" si="39"/>
        <v>250</v>
      </c>
      <c r="R594" s="7" t="s">
        <v>8276</v>
      </c>
      <c r="S594" s="7" t="s">
        <v>8277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17">
        <f t="shared" si="36"/>
        <v>42100.427604166667</v>
      </c>
      <c r="K595" s="7">
        <v>1425744945</v>
      </c>
      <c r="L595" s="17">
        <f t="shared" si="37"/>
        <v>42070.469270833331</v>
      </c>
      <c r="M595" s="7" t="b">
        <v>0</v>
      </c>
      <c r="N595" s="7">
        <v>7</v>
      </c>
      <c r="O595" s="7" t="b">
        <v>0</v>
      </c>
      <c r="P595" s="14">
        <f t="shared" si="38"/>
        <v>0.23</v>
      </c>
      <c r="Q595" s="9">
        <f t="shared" si="39"/>
        <v>16.428571428571427</v>
      </c>
      <c r="R595" s="7" t="s">
        <v>8276</v>
      </c>
      <c r="S595" s="7" t="s">
        <v>8277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17">
        <f t="shared" si="36"/>
        <v>42476.571828703702</v>
      </c>
      <c r="K596" s="7">
        <v>1458240206</v>
      </c>
      <c r="L596" s="17">
        <f t="shared" si="37"/>
        <v>42446.571828703702</v>
      </c>
      <c r="M596" s="7" t="b">
        <v>0</v>
      </c>
      <c r="N596" s="7">
        <v>2</v>
      </c>
      <c r="O596" s="7" t="b">
        <v>0</v>
      </c>
      <c r="P596" s="14">
        <f t="shared" si="38"/>
        <v>1.0399999999999999E-3</v>
      </c>
      <c r="Q596" s="9">
        <f t="shared" si="39"/>
        <v>13</v>
      </c>
      <c r="R596" s="7" t="s">
        <v>8276</v>
      </c>
      <c r="S596" s="7" t="s">
        <v>8277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17">
        <f t="shared" si="36"/>
        <v>42127.861550925918</v>
      </c>
      <c r="K597" s="7">
        <v>1426815638</v>
      </c>
      <c r="L597" s="17">
        <f t="shared" si="37"/>
        <v>42082.861550925918</v>
      </c>
      <c r="M597" s="7" t="b">
        <v>0</v>
      </c>
      <c r="N597" s="7">
        <v>8</v>
      </c>
      <c r="O597" s="7" t="b">
        <v>0</v>
      </c>
      <c r="P597" s="14">
        <f t="shared" si="38"/>
        <v>4.2599999999999999E-3</v>
      </c>
      <c r="Q597" s="9">
        <f t="shared" si="39"/>
        <v>53.25</v>
      </c>
      <c r="R597" s="7" t="s">
        <v>8276</v>
      </c>
      <c r="S597" s="7" t="s">
        <v>8277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17">
        <f t="shared" si="36"/>
        <v>42676.688564814809</v>
      </c>
      <c r="K598" s="7">
        <v>1475530292</v>
      </c>
      <c r="L598" s="17">
        <f t="shared" si="37"/>
        <v>42646.688564814809</v>
      </c>
      <c r="M598" s="7" t="b">
        <v>0</v>
      </c>
      <c r="N598" s="7">
        <v>2</v>
      </c>
      <c r="O598" s="7" t="b">
        <v>0</v>
      </c>
      <c r="P598" s="14">
        <f t="shared" si="38"/>
        <v>2.9999999999999997E-4</v>
      </c>
      <c r="Q598" s="9">
        <f t="shared" si="39"/>
        <v>3</v>
      </c>
      <c r="R598" s="7" t="s">
        <v>8276</v>
      </c>
      <c r="S598" s="7" t="s">
        <v>8277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17">
        <f t="shared" si="36"/>
        <v>42582.458333333336</v>
      </c>
      <c r="K599" s="7">
        <v>1466787335</v>
      </c>
      <c r="L599" s="17">
        <f t="shared" si="37"/>
        <v>42545.496932870366</v>
      </c>
      <c r="M599" s="7" t="b">
        <v>0</v>
      </c>
      <c r="N599" s="7">
        <v>2</v>
      </c>
      <c r="O599" s="7" t="b">
        <v>0</v>
      </c>
      <c r="P599" s="14">
        <f t="shared" si="38"/>
        <v>2.6666666666666666E-3</v>
      </c>
      <c r="Q599" s="9">
        <f t="shared" si="39"/>
        <v>10</v>
      </c>
      <c r="R599" s="7" t="s">
        <v>8276</v>
      </c>
      <c r="S599" s="7" t="s">
        <v>8277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17">
        <f t="shared" si="36"/>
        <v>41977.793761574074</v>
      </c>
      <c r="K600" s="7">
        <v>1415145781</v>
      </c>
      <c r="L600" s="17">
        <f t="shared" si="37"/>
        <v>41947.793761574074</v>
      </c>
      <c r="M600" s="7" t="b">
        <v>0</v>
      </c>
      <c r="N600" s="7">
        <v>7</v>
      </c>
      <c r="O600" s="7" t="b">
        <v>0</v>
      </c>
      <c r="P600" s="14">
        <f t="shared" si="38"/>
        <v>0.34</v>
      </c>
      <c r="Q600" s="9">
        <f t="shared" si="39"/>
        <v>121.42857142857143</v>
      </c>
      <c r="R600" s="7" t="s">
        <v>8276</v>
      </c>
      <c r="S600" s="7" t="s">
        <v>8277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17">
        <f t="shared" si="36"/>
        <v>42071.427777777775</v>
      </c>
      <c r="K601" s="7">
        <v>1423769402</v>
      </c>
      <c r="L601" s="17">
        <f t="shared" si="37"/>
        <v>42047.604189814818</v>
      </c>
      <c r="M601" s="7" t="b">
        <v>0</v>
      </c>
      <c r="N601" s="7">
        <v>2</v>
      </c>
      <c r="O601" s="7" t="b">
        <v>0</v>
      </c>
      <c r="P601" s="14">
        <f t="shared" si="38"/>
        <v>6.2E-4</v>
      </c>
      <c r="Q601" s="9">
        <f t="shared" si="39"/>
        <v>15.5</v>
      </c>
      <c r="R601" s="7" t="s">
        <v>8276</v>
      </c>
      <c r="S601" s="7" t="s">
        <v>8277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17">
        <f t="shared" si="36"/>
        <v>42133.589837962958</v>
      </c>
      <c r="K602" s="7">
        <v>1426014562</v>
      </c>
      <c r="L602" s="17">
        <f t="shared" si="37"/>
        <v>42073.589837962958</v>
      </c>
      <c r="M602" s="7" t="b">
        <v>0</v>
      </c>
      <c r="N602" s="7">
        <v>1</v>
      </c>
      <c r="O602" s="7" t="b">
        <v>0</v>
      </c>
      <c r="P602" s="14">
        <f t="shared" si="38"/>
        <v>0.02</v>
      </c>
      <c r="Q602" s="9">
        <f t="shared" si="39"/>
        <v>100</v>
      </c>
      <c r="R602" s="7" t="s">
        <v>8276</v>
      </c>
      <c r="S602" s="7" t="s">
        <v>8277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17">
        <f t="shared" si="36"/>
        <v>41999.64975694444</v>
      </c>
      <c r="K603" s="7">
        <v>1417034139</v>
      </c>
      <c r="L603" s="17">
        <f t="shared" si="37"/>
        <v>41969.64975694444</v>
      </c>
      <c r="M603" s="7" t="b">
        <v>0</v>
      </c>
      <c r="N603" s="7">
        <v>6</v>
      </c>
      <c r="O603" s="7" t="b">
        <v>0</v>
      </c>
      <c r="P603" s="14">
        <f t="shared" si="38"/>
        <v>1.4E-2</v>
      </c>
      <c r="Q603" s="9">
        <f t="shared" si="39"/>
        <v>23.333333333333332</v>
      </c>
      <c r="R603" s="7" t="s">
        <v>8276</v>
      </c>
      <c r="S603" s="7" t="s">
        <v>8277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17">
        <f t="shared" si="36"/>
        <v>42173.585821759254</v>
      </c>
      <c r="K604" s="7">
        <v>1432062215</v>
      </c>
      <c r="L604" s="17">
        <f t="shared" si="37"/>
        <v>42143.585821759254</v>
      </c>
      <c r="M604" s="7" t="b">
        <v>0</v>
      </c>
      <c r="N604" s="7">
        <v>0</v>
      </c>
      <c r="O604" s="7" t="b">
        <v>0</v>
      </c>
      <c r="P604" s="14">
        <f t="shared" si="38"/>
        <v>0</v>
      </c>
      <c r="Q604" s="9">
        <f t="shared" si="39"/>
        <v>0</v>
      </c>
      <c r="R604" s="7" t="s">
        <v>8276</v>
      </c>
      <c r="S604" s="7" t="s">
        <v>8277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17">
        <f t="shared" si="36"/>
        <v>41865.430821759255</v>
      </c>
      <c r="K605" s="7">
        <v>1405437623</v>
      </c>
      <c r="L605" s="17">
        <f t="shared" si="37"/>
        <v>41835.430821759255</v>
      </c>
      <c r="M605" s="7" t="b">
        <v>0</v>
      </c>
      <c r="N605" s="7">
        <v>13</v>
      </c>
      <c r="O605" s="7" t="b">
        <v>0</v>
      </c>
      <c r="P605" s="14">
        <f t="shared" si="38"/>
        <v>3.9334666666666664E-2</v>
      </c>
      <c r="Q605" s="9">
        <f t="shared" si="39"/>
        <v>45.386153846153846</v>
      </c>
      <c r="R605" s="7" t="s">
        <v>8276</v>
      </c>
      <c r="S605" s="7" t="s">
        <v>8277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17">
        <f t="shared" si="36"/>
        <v>41878.827037037037</v>
      </c>
      <c r="K606" s="7">
        <v>1406595056</v>
      </c>
      <c r="L606" s="17">
        <f t="shared" si="37"/>
        <v>41848.827037037037</v>
      </c>
      <c r="M606" s="7" t="b">
        <v>0</v>
      </c>
      <c r="N606" s="7">
        <v>0</v>
      </c>
      <c r="O606" s="7" t="b">
        <v>0</v>
      </c>
      <c r="P606" s="14">
        <f t="shared" si="38"/>
        <v>0</v>
      </c>
      <c r="Q606" s="9">
        <f t="shared" si="39"/>
        <v>0</v>
      </c>
      <c r="R606" s="7" t="s">
        <v>8276</v>
      </c>
      <c r="S606" s="7" t="s">
        <v>8277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17">
        <f t="shared" si="36"/>
        <v>42239.14939814814</v>
      </c>
      <c r="K607" s="7">
        <v>1436430908</v>
      </c>
      <c r="L607" s="17">
        <f t="shared" si="37"/>
        <v>42194.14939814814</v>
      </c>
      <c r="M607" s="7" t="b">
        <v>0</v>
      </c>
      <c r="N607" s="7">
        <v>8</v>
      </c>
      <c r="O607" s="7" t="b">
        <v>0</v>
      </c>
      <c r="P607" s="14">
        <f t="shared" si="38"/>
        <v>2.6200000000000001E-2</v>
      </c>
      <c r="Q607" s="9">
        <f t="shared" si="39"/>
        <v>16.375</v>
      </c>
      <c r="R607" s="7" t="s">
        <v>8276</v>
      </c>
      <c r="S607" s="7" t="s">
        <v>8277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17">
        <f t="shared" si="36"/>
        <v>42148.416666666664</v>
      </c>
      <c r="K608" s="7">
        <v>1428507409</v>
      </c>
      <c r="L608" s="17">
        <f t="shared" si="37"/>
        <v>42102.442233796297</v>
      </c>
      <c r="M608" s="7" t="b">
        <v>0</v>
      </c>
      <c r="N608" s="7">
        <v>1</v>
      </c>
      <c r="O608" s="7" t="b">
        <v>0</v>
      </c>
      <c r="P608" s="14">
        <f t="shared" si="38"/>
        <v>2E-3</v>
      </c>
      <c r="Q608" s="9">
        <f t="shared" si="39"/>
        <v>10</v>
      </c>
      <c r="R608" s="7" t="s">
        <v>8276</v>
      </c>
      <c r="S608" s="7" t="s">
        <v>8277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17">
        <f t="shared" si="36"/>
        <v>42330.65898148148</v>
      </c>
      <c r="K609" s="7">
        <v>1445629736</v>
      </c>
      <c r="L609" s="17">
        <f t="shared" si="37"/>
        <v>42300.617314814815</v>
      </c>
      <c r="M609" s="7" t="b">
        <v>0</v>
      </c>
      <c r="N609" s="7">
        <v>0</v>
      </c>
      <c r="O609" s="7" t="b">
        <v>0</v>
      </c>
      <c r="P609" s="14">
        <f t="shared" si="38"/>
        <v>0</v>
      </c>
      <c r="Q609" s="9">
        <f t="shared" si="39"/>
        <v>0</v>
      </c>
      <c r="R609" s="7" t="s">
        <v>8276</v>
      </c>
      <c r="S609" s="7" t="s">
        <v>8277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17">
        <f t="shared" si="36"/>
        <v>42170.712731481479</v>
      </c>
      <c r="K610" s="7">
        <v>1431813980</v>
      </c>
      <c r="L610" s="17">
        <f t="shared" si="37"/>
        <v>42140.712731481479</v>
      </c>
      <c r="M610" s="7" t="b">
        <v>0</v>
      </c>
      <c r="N610" s="7">
        <v>5</v>
      </c>
      <c r="O610" s="7" t="b">
        <v>0</v>
      </c>
      <c r="P610" s="14">
        <f t="shared" si="38"/>
        <v>9.7400000000000004E-3</v>
      </c>
      <c r="Q610" s="9">
        <f t="shared" si="39"/>
        <v>292.2</v>
      </c>
      <c r="R610" s="7" t="s">
        <v>8276</v>
      </c>
      <c r="S610" s="7" t="s">
        <v>8277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17">
        <f t="shared" si="36"/>
        <v>42336.867407407401</v>
      </c>
      <c r="K611" s="7">
        <v>1446166144</v>
      </c>
      <c r="L611" s="17">
        <f t="shared" si="37"/>
        <v>42306.825740740744</v>
      </c>
      <c r="M611" s="7" t="b">
        <v>0</v>
      </c>
      <c r="N611" s="7">
        <v>1</v>
      </c>
      <c r="O611" s="7" t="b">
        <v>0</v>
      </c>
      <c r="P611" s="14">
        <f t="shared" si="38"/>
        <v>6.41025641025641E-3</v>
      </c>
      <c r="Q611" s="9">
        <f t="shared" si="39"/>
        <v>5</v>
      </c>
      <c r="R611" s="7" t="s">
        <v>8276</v>
      </c>
      <c r="S611" s="7" t="s">
        <v>8277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17">
        <f t="shared" si="36"/>
        <v>42116.622523148144</v>
      </c>
      <c r="K612" s="7">
        <v>1427140586</v>
      </c>
      <c r="L612" s="17">
        <f t="shared" si="37"/>
        <v>42086.622523148144</v>
      </c>
      <c r="M612" s="7" t="b">
        <v>0</v>
      </c>
      <c r="N612" s="7">
        <v>0</v>
      </c>
      <c r="O612" s="7" t="b">
        <v>0</v>
      </c>
      <c r="P612" s="14">
        <f t="shared" si="38"/>
        <v>0</v>
      </c>
      <c r="Q612" s="9">
        <f t="shared" si="39"/>
        <v>0</v>
      </c>
      <c r="R612" s="7" t="s">
        <v>8276</v>
      </c>
      <c r="S612" s="7" t="s">
        <v>8277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17">
        <f t="shared" si="36"/>
        <v>42388.352280092593</v>
      </c>
      <c r="K613" s="7">
        <v>1448026037</v>
      </c>
      <c r="L613" s="17">
        <f t="shared" si="37"/>
        <v>42328.352280092593</v>
      </c>
      <c r="M613" s="7" t="b">
        <v>0</v>
      </c>
      <c r="N613" s="7">
        <v>0</v>
      </c>
      <c r="O613" s="7" t="b">
        <v>0</v>
      </c>
      <c r="P613" s="14">
        <f t="shared" si="38"/>
        <v>0</v>
      </c>
      <c r="Q613" s="9">
        <f t="shared" si="39"/>
        <v>0</v>
      </c>
      <c r="R613" s="7" t="s">
        <v>8276</v>
      </c>
      <c r="S613" s="7" t="s">
        <v>8277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17">
        <f t="shared" si="36"/>
        <v>42614.823449074065</v>
      </c>
      <c r="K614" s="7">
        <v>1470185146</v>
      </c>
      <c r="L614" s="17">
        <f t="shared" si="37"/>
        <v>42584.823449074065</v>
      </c>
      <c r="M614" s="7" t="b">
        <v>0</v>
      </c>
      <c r="N614" s="7">
        <v>0</v>
      </c>
      <c r="O614" s="7" t="b">
        <v>0</v>
      </c>
      <c r="P614" s="14">
        <f t="shared" si="38"/>
        <v>0</v>
      </c>
      <c r="Q614" s="9">
        <f t="shared" si="39"/>
        <v>0</v>
      </c>
      <c r="R614" s="7" t="s">
        <v>8276</v>
      </c>
      <c r="S614" s="7" t="s">
        <v>8277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17">
        <f t="shared" si="36"/>
        <v>42277.999305555553</v>
      </c>
      <c r="K615" s="7">
        <v>1441022120</v>
      </c>
      <c r="L615" s="17">
        <f t="shared" si="37"/>
        <v>42247.288425925923</v>
      </c>
      <c r="M615" s="7" t="b">
        <v>0</v>
      </c>
      <c r="N615" s="7">
        <v>121</v>
      </c>
      <c r="O615" s="7" t="b">
        <v>0</v>
      </c>
      <c r="P615" s="14">
        <f t="shared" si="38"/>
        <v>0.21363333333333334</v>
      </c>
      <c r="Q615" s="9">
        <f t="shared" si="39"/>
        <v>105.93388429752066</v>
      </c>
      <c r="R615" s="7" t="s">
        <v>8276</v>
      </c>
      <c r="S615" s="7" t="s">
        <v>8277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17">
        <f t="shared" si="36"/>
        <v>42544.853472222218</v>
      </c>
      <c r="K616" s="7">
        <v>1464139740</v>
      </c>
      <c r="L616" s="17">
        <f t="shared" si="37"/>
        <v>42514.853472222218</v>
      </c>
      <c r="M616" s="7" t="b">
        <v>0</v>
      </c>
      <c r="N616" s="7">
        <v>0</v>
      </c>
      <c r="O616" s="7" t="b">
        <v>0</v>
      </c>
      <c r="P616" s="14">
        <f t="shared" si="38"/>
        <v>0</v>
      </c>
      <c r="Q616" s="9">
        <f t="shared" si="39"/>
        <v>0</v>
      </c>
      <c r="R616" s="7" t="s">
        <v>8276</v>
      </c>
      <c r="S616" s="7" t="s">
        <v>8277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17">
        <f t="shared" si="36"/>
        <v>42271.913877314808</v>
      </c>
      <c r="K617" s="7">
        <v>1440557759</v>
      </c>
      <c r="L617" s="17">
        <f t="shared" si="37"/>
        <v>42241.913877314808</v>
      </c>
      <c r="M617" s="7" t="b">
        <v>0</v>
      </c>
      <c r="N617" s="7">
        <v>0</v>
      </c>
      <c r="O617" s="7" t="b">
        <v>0</v>
      </c>
      <c r="P617" s="14">
        <f t="shared" si="38"/>
        <v>0</v>
      </c>
      <c r="Q617" s="9">
        <f t="shared" si="39"/>
        <v>0</v>
      </c>
      <c r="R617" s="7" t="s">
        <v>8276</v>
      </c>
      <c r="S617" s="7" t="s">
        <v>8277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17">
        <f t="shared" si="36"/>
        <v>42791.167905092596</v>
      </c>
      <c r="K618" s="7">
        <v>1485421307</v>
      </c>
      <c r="L618" s="17">
        <f t="shared" si="37"/>
        <v>42761.167905092596</v>
      </c>
      <c r="M618" s="7" t="b">
        <v>0</v>
      </c>
      <c r="N618" s="7">
        <v>0</v>
      </c>
      <c r="O618" s="7" t="b">
        <v>0</v>
      </c>
      <c r="P618" s="14">
        <f t="shared" si="38"/>
        <v>0</v>
      </c>
      <c r="Q618" s="9">
        <f t="shared" si="39"/>
        <v>0</v>
      </c>
      <c r="R618" s="7" t="s">
        <v>8276</v>
      </c>
      <c r="S618" s="7" t="s">
        <v>8277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17">
        <f t="shared" si="36"/>
        <v>42132.134756944441</v>
      </c>
      <c r="K619" s="7">
        <v>1427184843</v>
      </c>
      <c r="L619" s="17">
        <f t="shared" si="37"/>
        <v>42087.134756944441</v>
      </c>
      <c r="M619" s="7" t="b">
        <v>0</v>
      </c>
      <c r="N619" s="7">
        <v>3</v>
      </c>
      <c r="O619" s="7" t="b">
        <v>0</v>
      </c>
      <c r="P619" s="14">
        <f t="shared" si="38"/>
        <v>0.03</v>
      </c>
      <c r="Q619" s="9">
        <f t="shared" si="39"/>
        <v>20</v>
      </c>
      <c r="R619" s="7" t="s">
        <v>8276</v>
      </c>
      <c r="S619" s="7" t="s">
        <v>8277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17">
        <f t="shared" si="36"/>
        <v>42347.60188657407</v>
      </c>
      <c r="K620" s="7">
        <v>1447097203</v>
      </c>
      <c r="L620" s="17">
        <f t="shared" si="37"/>
        <v>42317.60188657407</v>
      </c>
      <c r="M620" s="7" t="b">
        <v>0</v>
      </c>
      <c r="N620" s="7">
        <v>0</v>
      </c>
      <c r="O620" s="7" t="b">
        <v>0</v>
      </c>
      <c r="P620" s="14">
        <f t="shared" si="38"/>
        <v>0</v>
      </c>
      <c r="Q620" s="9">
        <f t="shared" si="39"/>
        <v>0</v>
      </c>
      <c r="R620" s="7" t="s">
        <v>8276</v>
      </c>
      <c r="S620" s="7" t="s">
        <v>8277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17">
        <f t="shared" si="36"/>
        <v>41968.483680555553</v>
      </c>
      <c r="K621" s="7">
        <v>1411745790</v>
      </c>
      <c r="L621" s="17">
        <f t="shared" si="37"/>
        <v>41908.442013888889</v>
      </c>
      <c r="M621" s="7" t="b">
        <v>0</v>
      </c>
      <c r="N621" s="7">
        <v>1</v>
      </c>
      <c r="O621" s="7" t="b">
        <v>0</v>
      </c>
      <c r="P621" s="14">
        <f t="shared" si="38"/>
        <v>3.9999999999999998E-7</v>
      </c>
      <c r="Q621" s="9">
        <f t="shared" si="39"/>
        <v>1</v>
      </c>
      <c r="R621" s="7" t="s">
        <v>8276</v>
      </c>
      <c r="S621" s="7" t="s">
        <v>8277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17">
        <f t="shared" si="36"/>
        <v>41876.508541666662</v>
      </c>
      <c r="K622" s="7">
        <v>1405098738</v>
      </c>
      <c r="L622" s="17">
        <f t="shared" si="37"/>
        <v>41831.508541666662</v>
      </c>
      <c r="M622" s="7" t="b">
        <v>0</v>
      </c>
      <c r="N622" s="7">
        <v>1</v>
      </c>
      <c r="O622" s="7" t="b">
        <v>0</v>
      </c>
      <c r="P622" s="14">
        <f t="shared" si="38"/>
        <v>0.01</v>
      </c>
      <c r="Q622" s="9">
        <f t="shared" si="39"/>
        <v>300</v>
      </c>
      <c r="R622" s="7" t="s">
        <v>8276</v>
      </c>
      <c r="S622" s="7" t="s">
        <v>8277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17">
        <f t="shared" si="36"/>
        <v>42558.779363425921</v>
      </c>
      <c r="K623" s="7">
        <v>1465342937</v>
      </c>
      <c r="L623" s="17">
        <f t="shared" si="37"/>
        <v>42528.779363425921</v>
      </c>
      <c r="M623" s="7" t="b">
        <v>0</v>
      </c>
      <c r="N623" s="7">
        <v>3</v>
      </c>
      <c r="O623" s="7" t="b">
        <v>0</v>
      </c>
      <c r="P623" s="14">
        <f t="shared" si="38"/>
        <v>1.044E-2</v>
      </c>
      <c r="Q623" s="9">
        <f t="shared" si="39"/>
        <v>87</v>
      </c>
      <c r="R623" s="7" t="s">
        <v>8276</v>
      </c>
      <c r="S623" s="7" t="s">
        <v>8277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17">
        <f t="shared" si="36"/>
        <v>42552.566412037035</v>
      </c>
      <c r="K624" s="7">
        <v>1465670138</v>
      </c>
      <c r="L624" s="17">
        <f t="shared" si="37"/>
        <v>42532.566412037035</v>
      </c>
      <c r="M624" s="7" t="b">
        <v>0</v>
      </c>
      <c r="N624" s="7">
        <v>9</v>
      </c>
      <c r="O624" s="7" t="b">
        <v>0</v>
      </c>
      <c r="P624" s="14">
        <f t="shared" si="38"/>
        <v>5.6833333333333333E-2</v>
      </c>
      <c r="Q624" s="9">
        <f t="shared" si="39"/>
        <v>37.888888888888886</v>
      </c>
      <c r="R624" s="7" t="s">
        <v>8276</v>
      </c>
      <c r="S624" s="7" t="s">
        <v>8277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17">
        <f t="shared" si="36"/>
        <v>42151.800891203697</v>
      </c>
      <c r="K625" s="7">
        <v>1430179997</v>
      </c>
      <c r="L625" s="17">
        <f t="shared" si="37"/>
        <v>42121.800891203697</v>
      </c>
      <c r="M625" s="7" t="b">
        <v>0</v>
      </c>
      <c r="N625" s="7">
        <v>0</v>
      </c>
      <c r="O625" s="7" t="b">
        <v>0</v>
      </c>
      <c r="P625" s="14">
        <f t="shared" si="38"/>
        <v>0</v>
      </c>
      <c r="Q625" s="9">
        <f t="shared" si="39"/>
        <v>0</v>
      </c>
      <c r="R625" s="7" t="s">
        <v>8276</v>
      </c>
      <c r="S625" s="7" t="s">
        <v>8277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17">
        <f t="shared" si="36"/>
        <v>42138.78056712963</v>
      </c>
      <c r="K626" s="7">
        <v>1429055041</v>
      </c>
      <c r="L626" s="17">
        <f t="shared" si="37"/>
        <v>42108.78056712963</v>
      </c>
      <c r="M626" s="7" t="b">
        <v>0</v>
      </c>
      <c r="N626" s="7">
        <v>0</v>
      </c>
      <c r="O626" s="7" t="b">
        <v>0</v>
      </c>
      <c r="P626" s="14">
        <f t="shared" si="38"/>
        <v>0</v>
      </c>
      <c r="Q626" s="9">
        <f t="shared" si="39"/>
        <v>0</v>
      </c>
      <c r="R626" s="7" t="s">
        <v>8276</v>
      </c>
      <c r="S626" s="7" t="s">
        <v>8277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17">
        <f t="shared" si="36"/>
        <v>42820.645567129628</v>
      </c>
      <c r="K627" s="7">
        <v>1487971777</v>
      </c>
      <c r="L627" s="17">
        <f t="shared" si="37"/>
        <v>42790.687233796292</v>
      </c>
      <c r="M627" s="7" t="b">
        <v>0</v>
      </c>
      <c r="N627" s="7">
        <v>0</v>
      </c>
      <c r="O627" s="7" t="b">
        <v>0</v>
      </c>
      <c r="P627" s="14">
        <f t="shared" si="38"/>
        <v>0</v>
      </c>
      <c r="Q627" s="9">
        <f t="shared" si="39"/>
        <v>0</v>
      </c>
      <c r="R627" s="7" t="s">
        <v>8276</v>
      </c>
      <c r="S627" s="7" t="s">
        <v>8277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17">
        <f t="shared" si="36"/>
        <v>42231.348611111105</v>
      </c>
      <c r="K628" s="7">
        <v>1436793939</v>
      </c>
      <c r="L628" s="17">
        <f t="shared" si="37"/>
        <v>42198.351145833331</v>
      </c>
      <c r="M628" s="7" t="b">
        <v>0</v>
      </c>
      <c r="N628" s="7">
        <v>39</v>
      </c>
      <c r="O628" s="7" t="b">
        <v>0</v>
      </c>
      <c r="P628" s="14">
        <f t="shared" si="38"/>
        <v>0.17380000000000001</v>
      </c>
      <c r="Q628" s="9">
        <f t="shared" si="39"/>
        <v>111.41025641025641</v>
      </c>
      <c r="R628" s="7" t="s">
        <v>8276</v>
      </c>
      <c r="S628" s="7" t="s">
        <v>8277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17">
        <f t="shared" si="36"/>
        <v>42443.749999999993</v>
      </c>
      <c r="K629" s="7">
        <v>1452842511</v>
      </c>
      <c r="L629" s="17">
        <f t="shared" si="37"/>
        <v>42384.098506944443</v>
      </c>
      <c r="M629" s="7" t="b">
        <v>0</v>
      </c>
      <c r="N629" s="7">
        <v>1</v>
      </c>
      <c r="O629" s="7" t="b">
        <v>0</v>
      </c>
      <c r="P629" s="14">
        <f t="shared" si="38"/>
        <v>2.0000000000000001E-4</v>
      </c>
      <c r="Q629" s="9">
        <f t="shared" si="39"/>
        <v>90</v>
      </c>
      <c r="R629" s="7" t="s">
        <v>8276</v>
      </c>
      <c r="S629" s="7" t="s">
        <v>8277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17">
        <f t="shared" si="36"/>
        <v>41833.484456018516</v>
      </c>
      <c r="K630" s="7">
        <v>1402677457</v>
      </c>
      <c r="L630" s="17">
        <f t="shared" si="37"/>
        <v>41803.484456018516</v>
      </c>
      <c r="M630" s="7" t="b">
        <v>0</v>
      </c>
      <c r="N630" s="7">
        <v>0</v>
      </c>
      <c r="O630" s="7" t="b">
        <v>0</v>
      </c>
      <c r="P630" s="14">
        <f t="shared" si="38"/>
        <v>0</v>
      </c>
      <c r="Q630" s="9">
        <f t="shared" si="39"/>
        <v>0</v>
      </c>
      <c r="R630" s="7" t="s">
        <v>8276</v>
      </c>
      <c r="S630" s="7" t="s">
        <v>8277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17">
        <f t="shared" si="36"/>
        <v>42504.429490740738</v>
      </c>
      <c r="K631" s="7">
        <v>1460647108</v>
      </c>
      <c r="L631" s="17">
        <f t="shared" si="37"/>
        <v>42474.429490740738</v>
      </c>
      <c r="M631" s="7" t="b">
        <v>0</v>
      </c>
      <c r="N631" s="7">
        <v>3</v>
      </c>
      <c r="O631" s="7" t="b">
        <v>0</v>
      </c>
      <c r="P631" s="14">
        <f t="shared" si="38"/>
        <v>1.75E-3</v>
      </c>
      <c r="Q631" s="9">
        <f t="shared" si="39"/>
        <v>116.66666666666667</v>
      </c>
      <c r="R631" s="7" t="s">
        <v>8276</v>
      </c>
      <c r="S631" s="7" t="s">
        <v>8277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17">
        <f t="shared" si="36"/>
        <v>42253.006944444445</v>
      </c>
      <c r="K632" s="7">
        <v>1438959121</v>
      </c>
      <c r="L632" s="17">
        <f t="shared" si="37"/>
        <v>42223.411122685182</v>
      </c>
      <c r="M632" s="7" t="b">
        <v>0</v>
      </c>
      <c r="N632" s="7">
        <v>1</v>
      </c>
      <c r="O632" s="7" t="b">
        <v>0</v>
      </c>
      <c r="P632" s="14">
        <f t="shared" si="38"/>
        <v>8.3340278356529708E-4</v>
      </c>
      <c r="Q632" s="9">
        <f t="shared" si="39"/>
        <v>10</v>
      </c>
      <c r="R632" s="7" t="s">
        <v>8276</v>
      </c>
      <c r="S632" s="7" t="s">
        <v>8277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17">
        <f t="shared" si="36"/>
        <v>42518.563993055555</v>
      </c>
      <c r="K633" s="7">
        <v>1461954729</v>
      </c>
      <c r="L633" s="17">
        <f t="shared" si="37"/>
        <v>42489.563993055555</v>
      </c>
      <c r="M633" s="7" t="b">
        <v>0</v>
      </c>
      <c r="N633" s="7">
        <v>9</v>
      </c>
      <c r="O633" s="7" t="b">
        <v>0</v>
      </c>
      <c r="P633" s="14">
        <f t="shared" si="38"/>
        <v>1.38E-2</v>
      </c>
      <c r="Q633" s="9">
        <f t="shared" si="39"/>
        <v>76.666666666666671</v>
      </c>
      <c r="R633" s="7" t="s">
        <v>8276</v>
      </c>
      <c r="S633" s="7" t="s">
        <v>8277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17">
        <f t="shared" si="36"/>
        <v>42333.492650462962</v>
      </c>
      <c r="K634" s="7">
        <v>1445874565</v>
      </c>
      <c r="L634" s="17">
        <f t="shared" si="37"/>
        <v>42303.450983796291</v>
      </c>
      <c r="M634" s="7" t="b">
        <v>0</v>
      </c>
      <c r="N634" s="7">
        <v>0</v>
      </c>
      <c r="O634" s="7" t="b">
        <v>0</v>
      </c>
      <c r="P634" s="14">
        <f t="shared" si="38"/>
        <v>0</v>
      </c>
      <c r="Q634" s="9">
        <f t="shared" si="39"/>
        <v>0</v>
      </c>
      <c r="R634" s="7" t="s">
        <v>8276</v>
      </c>
      <c r="S634" s="7" t="s">
        <v>8277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17">
        <f t="shared" si="36"/>
        <v>42538.749999999993</v>
      </c>
      <c r="K635" s="7">
        <v>1463469062</v>
      </c>
      <c r="L635" s="17">
        <f t="shared" si="37"/>
        <v>42507.090995370374</v>
      </c>
      <c r="M635" s="7" t="b">
        <v>0</v>
      </c>
      <c r="N635" s="7">
        <v>25</v>
      </c>
      <c r="O635" s="7" t="b">
        <v>0</v>
      </c>
      <c r="P635" s="14">
        <f t="shared" si="38"/>
        <v>0.1245</v>
      </c>
      <c r="Q635" s="9">
        <f t="shared" si="39"/>
        <v>49.8</v>
      </c>
      <c r="R635" s="7" t="s">
        <v>8276</v>
      </c>
      <c r="S635" s="7" t="s">
        <v>8277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17">
        <f t="shared" si="36"/>
        <v>42061.720243055555</v>
      </c>
      <c r="K636" s="7">
        <v>1422397029</v>
      </c>
      <c r="L636" s="17">
        <f t="shared" si="37"/>
        <v>42031.720243055555</v>
      </c>
      <c r="M636" s="7" t="b">
        <v>0</v>
      </c>
      <c r="N636" s="7">
        <v>1</v>
      </c>
      <c r="O636" s="7" t="b">
        <v>0</v>
      </c>
      <c r="P636" s="14">
        <f t="shared" si="38"/>
        <v>2.0000000000000001E-4</v>
      </c>
      <c r="Q636" s="9">
        <f t="shared" si="39"/>
        <v>1</v>
      </c>
      <c r="R636" s="7" t="s">
        <v>8276</v>
      </c>
      <c r="S636" s="7" t="s">
        <v>8277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17">
        <f t="shared" si="36"/>
        <v>42105.883819444447</v>
      </c>
      <c r="K637" s="7">
        <v>1426212762</v>
      </c>
      <c r="L637" s="17">
        <f t="shared" si="37"/>
        <v>42075.883819444447</v>
      </c>
      <c r="M637" s="7" t="b">
        <v>0</v>
      </c>
      <c r="N637" s="7">
        <v>1</v>
      </c>
      <c r="O637" s="7" t="b">
        <v>0</v>
      </c>
      <c r="P637" s="14">
        <f t="shared" si="38"/>
        <v>8.0000000000000007E-5</v>
      </c>
      <c r="Q637" s="9">
        <f t="shared" si="39"/>
        <v>2</v>
      </c>
      <c r="R637" s="7" t="s">
        <v>8276</v>
      </c>
      <c r="S637" s="7" t="s">
        <v>8277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17">
        <f t="shared" si="36"/>
        <v>42161.240972222215</v>
      </c>
      <c r="K638" s="7">
        <v>1430996150</v>
      </c>
      <c r="L638" s="17">
        <f t="shared" si="37"/>
        <v>42131.247106481482</v>
      </c>
      <c r="M638" s="7" t="b">
        <v>0</v>
      </c>
      <c r="N638" s="7">
        <v>1</v>
      </c>
      <c r="O638" s="7" t="b">
        <v>0</v>
      </c>
      <c r="P638" s="14">
        <f t="shared" si="38"/>
        <v>2E-3</v>
      </c>
      <c r="Q638" s="9">
        <f t="shared" si="39"/>
        <v>4</v>
      </c>
      <c r="R638" s="7" t="s">
        <v>8276</v>
      </c>
      <c r="S638" s="7" t="s">
        <v>8277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17">
        <f t="shared" si="36"/>
        <v>42791.75277777778</v>
      </c>
      <c r="K639" s="7">
        <v>1485558318</v>
      </c>
      <c r="L639" s="17">
        <f t="shared" si="37"/>
        <v>42762.75368055555</v>
      </c>
      <c r="M639" s="7" t="b">
        <v>0</v>
      </c>
      <c r="N639" s="7">
        <v>0</v>
      </c>
      <c r="O639" s="7" t="b">
        <v>0</v>
      </c>
      <c r="P639" s="14">
        <f t="shared" si="38"/>
        <v>0</v>
      </c>
      <c r="Q639" s="9">
        <f t="shared" si="39"/>
        <v>0</v>
      </c>
      <c r="R639" s="7" t="s">
        <v>8276</v>
      </c>
      <c r="S639" s="7" t="s">
        <v>8277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17">
        <f t="shared" si="36"/>
        <v>42819.343310185184</v>
      </c>
      <c r="K640" s="7">
        <v>1485267262</v>
      </c>
      <c r="L640" s="17">
        <f t="shared" si="37"/>
        <v>42759.384976851848</v>
      </c>
      <c r="M640" s="7" t="b">
        <v>0</v>
      </c>
      <c r="N640" s="7">
        <v>6</v>
      </c>
      <c r="O640" s="7" t="b">
        <v>0</v>
      </c>
      <c r="P640" s="14">
        <f t="shared" si="38"/>
        <v>9.0000000000000006E-5</v>
      </c>
      <c r="Q640" s="9">
        <f t="shared" si="39"/>
        <v>3</v>
      </c>
      <c r="R640" s="7" t="s">
        <v>8276</v>
      </c>
      <c r="S640" s="7" t="s">
        <v>8277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17">
        <f t="shared" si="36"/>
        <v>41925.374942129631</v>
      </c>
      <c r="K641" s="7">
        <v>1408024795</v>
      </c>
      <c r="L641" s="17">
        <f t="shared" si="37"/>
        <v>41865.374942129631</v>
      </c>
      <c r="M641" s="7" t="b">
        <v>0</v>
      </c>
      <c r="N641" s="7">
        <v>1</v>
      </c>
      <c r="O641" s="7" t="b">
        <v>0</v>
      </c>
      <c r="P641" s="14">
        <f t="shared" si="38"/>
        <v>9.9999999999999995E-7</v>
      </c>
      <c r="Q641" s="9">
        <f t="shared" si="39"/>
        <v>1</v>
      </c>
      <c r="R641" s="7" t="s">
        <v>8276</v>
      </c>
      <c r="S641" s="7" t="s">
        <v>8277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17">
        <f t="shared" si="36"/>
        <v>42698.749999999993</v>
      </c>
      <c r="K642" s="7">
        <v>1478685915</v>
      </c>
      <c r="L642" s="17">
        <f t="shared" si="37"/>
        <v>42683.21197916667</v>
      </c>
      <c r="M642" s="7" t="b">
        <v>0</v>
      </c>
      <c r="N642" s="7">
        <v>2</v>
      </c>
      <c r="O642" s="7" t="b">
        <v>1</v>
      </c>
      <c r="P642" s="14">
        <f t="shared" si="38"/>
        <v>1.4428571428571428</v>
      </c>
      <c r="Q642" s="9">
        <f t="shared" si="39"/>
        <v>50.5</v>
      </c>
      <c r="R642" s="7" t="s">
        <v>8276</v>
      </c>
      <c r="S642" s="7" t="s">
        <v>8278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17">
        <f t="shared" ref="J643:J706" si="40">(((I643/60)/60)/24)+DATE(1970,1,1)+(-5/24)</f>
        <v>42229.361666666664</v>
      </c>
      <c r="K643" s="7">
        <v>1436881248</v>
      </c>
      <c r="L643" s="17">
        <f t="shared" ref="L643:L706" si="41">(((K643/60)/60)/24)+DATE(1970,1,1)+(-5/24)</f>
        <v>42199.361666666664</v>
      </c>
      <c r="M643" s="7" t="b">
        <v>0</v>
      </c>
      <c r="N643" s="7">
        <v>315</v>
      </c>
      <c r="O643" s="7" t="b">
        <v>1</v>
      </c>
      <c r="P643" s="14">
        <f t="shared" ref="P643:P706" si="42">IFERROR(E643/D643,0)</f>
        <v>1.1916249999999999</v>
      </c>
      <c r="Q643" s="9">
        <f t="shared" ref="Q643:Q706" si="43">IFERROR(E643/N643,0)</f>
        <v>151.31746031746033</v>
      </c>
      <c r="R643" s="7" t="s">
        <v>8276</v>
      </c>
      <c r="S643" s="7" t="s">
        <v>8278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17">
        <f t="shared" si="40"/>
        <v>42235.442986111106</v>
      </c>
      <c r="K644" s="7">
        <v>1436888274</v>
      </c>
      <c r="L644" s="17">
        <f t="shared" si="41"/>
        <v>42199.442986111106</v>
      </c>
      <c r="M644" s="7" t="b">
        <v>0</v>
      </c>
      <c r="N644" s="7">
        <v>2174</v>
      </c>
      <c r="O644" s="7" t="b">
        <v>1</v>
      </c>
      <c r="P644" s="14">
        <f t="shared" si="42"/>
        <v>14.604850000000001</v>
      </c>
      <c r="Q644" s="9">
        <f t="shared" si="43"/>
        <v>134.3592456301748</v>
      </c>
      <c r="R644" s="7" t="s">
        <v>8276</v>
      </c>
      <c r="S644" s="7" t="s">
        <v>8278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17">
        <f t="shared" si="40"/>
        <v>42155.43373842592</v>
      </c>
      <c r="K645" s="7">
        <v>1428333875</v>
      </c>
      <c r="L645" s="17">
        <f t="shared" si="41"/>
        <v>42100.43373842592</v>
      </c>
      <c r="M645" s="7" t="b">
        <v>0</v>
      </c>
      <c r="N645" s="7">
        <v>152</v>
      </c>
      <c r="O645" s="7" t="b">
        <v>1</v>
      </c>
      <c r="P645" s="14">
        <f t="shared" si="42"/>
        <v>1.0580799999999999</v>
      </c>
      <c r="Q645" s="9">
        <f t="shared" si="43"/>
        <v>174.02631578947367</v>
      </c>
      <c r="R645" s="7" t="s">
        <v>8276</v>
      </c>
      <c r="S645" s="7" t="s">
        <v>8278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17">
        <f t="shared" si="40"/>
        <v>41940.833333333328</v>
      </c>
      <c r="K646" s="7">
        <v>1410883139</v>
      </c>
      <c r="L646" s="17">
        <f t="shared" si="41"/>
        <v>41898.457627314812</v>
      </c>
      <c r="M646" s="7" t="b">
        <v>0</v>
      </c>
      <c r="N646" s="7">
        <v>1021</v>
      </c>
      <c r="O646" s="7" t="b">
        <v>1</v>
      </c>
      <c r="P646" s="14">
        <f t="shared" si="42"/>
        <v>3.0011791999999997</v>
      </c>
      <c r="Q646" s="9">
        <f t="shared" si="43"/>
        <v>73.486268364348675</v>
      </c>
      <c r="R646" s="7" t="s">
        <v>8276</v>
      </c>
      <c r="S646" s="7" t="s">
        <v>8278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17">
        <f t="shared" si="40"/>
        <v>42593.817986111106</v>
      </c>
      <c r="K647" s="7">
        <v>1468370274</v>
      </c>
      <c r="L647" s="17">
        <f t="shared" si="41"/>
        <v>42563.817986111106</v>
      </c>
      <c r="M647" s="7" t="b">
        <v>0</v>
      </c>
      <c r="N647" s="7">
        <v>237</v>
      </c>
      <c r="O647" s="7" t="b">
        <v>1</v>
      </c>
      <c r="P647" s="14">
        <f t="shared" si="42"/>
        <v>2.7869999999999999</v>
      </c>
      <c r="Q647" s="9">
        <f t="shared" si="43"/>
        <v>23.518987341772153</v>
      </c>
      <c r="R647" s="7" t="s">
        <v>8276</v>
      </c>
      <c r="S647" s="7" t="s">
        <v>8278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17">
        <f t="shared" si="40"/>
        <v>41862.644293981481</v>
      </c>
      <c r="K648" s="7">
        <v>1405196867</v>
      </c>
      <c r="L648" s="17">
        <f t="shared" si="41"/>
        <v>41832.644293981481</v>
      </c>
      <c r="M648" s="7" t="b">
        <v>0</v>
      </c>
      <c r="N648" s="7">
        <v>27</v>
      </c>
      <c r="O648" s="7" t="b">
        <v>1</v>
      </c>
      <c r="P648" s="14">
        <f t="shared" si="42"/>
        <v>1.3187625000000001</v>
      </c>
      <c r="Q648" s="9">
        <f t="shared" si="43"/>
        <v>39.074444444444445</v>
      </c>
      <c r="R648" s="7" t="s">
        <v>8276</v>
      </c>
      <c r="S648" s="7" t="s">
        <v>8278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17">
        <f t="shared" si="40"/>
        <v>42446.517928240741</v>
      </c>
      <c r="K649" s="7">
        <v>1455647149</v>
      </c>
      <c r="L649" s="17">
        <f t="shared" si="41"/>
        <v>42416.559594907405</v>
      </c>
      <c r="M649" s="7" t="b">
        <v>0</v>
      </c>
      <c r="N649" s="7">
        <v>17</v>
      </c>
      <c r="O649" s="7" t="b">
        <v>1</v>
      </c>
      <c r="P649" s="14">
        <f t="shared" si="42"/>
        <v>1.0705</v>
      </c>
      <c r="Q649" s="9">
        <f t="shared" si="43"/>
        <v>125.94117647058823</v>
      </c>
      <c r="R649" s="7" t="s">
        <v>8276</v>
      </c>
      <c r="S649" s="7" t="s">
        <v>8278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17">
        <f t="shared" si="40"/>
        <v>41926.485046296293</v>
      </c>
      <c r="K650" s="7">
        <v>1410280708</v>
      </c>
      <c r="L650" s="17">
        <f t="shared" si="41"/>
        <v>41891.485046296293</v>
      </c>
      <c r="M650" s="7" t="b">
        <v>0</v>
      </c>
      <c r="N650" s="7">
        <v>27</v>
      </c>
      <c r="O650" s="7" t="b">
        <v>1</v>
      </c>
      <c r="P650" s="14">
        <f t="shared" si="42"/>
        <v>1.2682285714285715</v>
      </c>
      <c r="Q650" s="9">
        <f t="shared" si="43"/>
        <v>1644</v>
      </c>
      <c r="R650" s="7" t="s">
        <v>8276</v>
      </c>
      <c r="S650" s="7" t="s">
        <v>8278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17">
        <f t="shared" si="40"/>
        <v>41898.703854166662</v>
      </c>
      <c r="K651" s="7">
        <v>1409090013</v>
      </c>
      <c r="L651" s="17">
        <f t="shared" si="41"/>
        <v>41877.703854166662</v>
      </c>
      <c r="M651" s="7" t="b">
        <v>0</v>
      </c>
      <c r="N651" s="7">
        <v>82</v>
      </c>
      <c r="O651" s="7" t="b">
        <v>1</v>
      </c>
      <c r="P651" s="14">
        <f t="shared" si="42"/>
        <v>1.3996</v>
      </c>
      <c r="Q651" s="9">
        <f t="shared" si="43"/>
        <v>42.670731707317074</v>
      </c>
      <c r="R651" s="7" t="s">
        <v>8276</v>
      </c>
      <c r="S651" s="7" t="s">
        <v>8278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17">
        <f t="shared" si="40"/>
        <v>41991.870185185187</v>
      </c>
      <c r="K652" s="7">
        <v>1413766384</v>
      </c>
      <c r="L652" s="17">
        <f t="shared" si="41"/>
        <v>41931.828518518516</v>
      </c>
      <c r="M652" s="7" t="b">
        <v>0</v>
      </c>
      <c r="N652" s="7">
        <v>48</v>
      </c>
      <c r="O652" s="7" t="b">
        <v>1</v>
      </c>
      <c r="P652" s="14">
        <f t="shared" si="42"/>
        <v>1.1240000000000001</v>
      </c>
      <c r="Q652" s="9">
        <f t="shared" si="43"/>
        <v>35.125</v>
      </c>
      <c r="R652" s="7" t="s">
        <v>8276</v>
      </c>
      <c r="S652" s="7" t="s">
        <v>8278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17">
        <f t="shared" si="40"/>
        <v>41985.809155092589</v>
      </c>
      <c r="K653" s="7">
        <v>1415838311</v>
      </c>
      <c r="L653" s="17">
        <f t="shared" si="41"/>
        <v>41955.809155092589</v>
      </c>
      <c r="M653" s="7" t="b">
        <v>0</v>
      </c>
      <c r="N653" s="7">
        <v>105</v>
      </c>
      <c r="O653" s="7" t="b">
        <v>1</v>
      </c>
      <c r="P653" s="14">
        <f t="shared" si="42"/>
        <v>1.00528</v>
      </c>
      <c r="Q653" s="9">
        <f t="shared" si="43"/>
        <v>239.35238095238094</v>
      </c>
      <c r="R653" s="7" t="s">
        <v>8276</v>
      </c>
      <c r="S653" s="7" t="s">
        <v>8278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17">
        <f t="shared" si="40"/>
        <v>42705.523726851847</v>
      </c>
      <c r="K654" s="7">
        <v>1478018050</v>
      </c>
      <c r="L654" s="17">
        <f t="shared" si="41"/>
        <v>42675.482060185182</v>
      </c>
      <c r="M654" s="7" t="b">
        <v>0</v>
      </c>
      <c r="N654" s="7">
        <v>28</v>
      </c>
      <c r="O654" s="7" t="b">
        <v>1</v>
      </c>
      <c r="P654" s="14">
        <f t="shared" si="42"/>
        <v>1.0046666666666666</v>
      </c>
      <c r="Q654" s="9">
        <f t="shared" si="43"/>
        <v>107.64285714285714</v>
      </c>
      <c r="R654" s="7" t="s">
        <v>8276</v>
      </c>
      <c r="S654" s="7" t="s">
        <v>8278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17">
        <f t="shared" si="40"/>
        <v>42236.410185185181</v>
      </c>
      <c r="K655" s="7">
        <v>1436885440</v>
      </c>
      <c r="L655" s="17">
        <f t="shared" si="41"/>
        <v>42199.410185185181</v>
      </c>
      <c r="M655" s="7" t="b">
        <v>0</v>
      </c>
      <c r="N655" s="7">
        <v>1107</v>
      </c>
      <c r="O655" s="7" t="b">
        <v>1</v>
      </c>
      <c r="P655" s="14">
        <f t="shared" si="42"/>
        <v>1.4144600000000001</v>
      </c>
      <c r="Q655" s="9">
        <f t="shared" si="43"/>
        <v>95.830623306233065</v>
      </c>
      <c r="R655" s="7" t="s">
        <v>8276</v>
      </c>
      <c r="S655" s="7" t="s">
        <v>8278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17">
        <f t="shared" si="40"/>
        <v>42193.748993055553</v>
      </c>
      <c r="K656" s="7">
        <v>1433804313</v>
      </c>
      <c r="L656" s="17">
        <f t="shared" si="41"/>
        <v>42163.748993055553</v>
      </c>
      <c r="M656" s="7" t="b">
        <v>0</v>
      </c>
      <c r="N656" s="7">
        <v>1013</v>
      </c>
      <c r="O656" s="7" t="b">
        <v>1</v>
      </c>
      <c r="P656" s="14">
        <f t="shared" si="42"/>
        <v>2.6729166666666666</v>
      </c>
      <c r="Q656" s="9">
        <f t="shared" si="43"/>
        <v>31.663376110562684</v>
      </c>
      <c r="R656" s="7" t="s">
        <v>8276</v>
      </c>
      <c r="S656" s="7" t="s">
        <v>8278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17">
        <f t="shared" si="40"/>
        <v>42075.707314814812</v>
      </c>
      <c r="K657" s="7">
        <v>1423609112</v>
      </c>
      <c r="L657" s="17">
        <f t="shared" si="41"/>
        <v>42045.748981481483</v>
      </c>
      <c r="M657" s="7" t="b">
        <v>0</v>
      </c>
      <c r="N657" s="7">
        <v>274</v>
      </c>
      <c r="O657" s="7" t="b">
        <v>1</v>
      </c>
      <c r="P657" s="14">
        <f t="shared" si="42"/>
        <v>1.4688749999999999</v>
      </c>
      <c r="Q657" s="9">
        <f t="shared" si="43"/>
        <v>42.886861313868614</v>
      </c>
      <c r="R657" s="7" t="s">
        <v>8276</v>
      </c>
      <c r="S657" s="7" t="s">
        <v>8278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17">
        <f t="shared" si="40"/>
        <v>42477.554618055547</v>
      </c>
      <c r="K658" s="7">
        <v>1455736719</v>
      </c>
      <c r="L658" s="17">
        <f t="shared" si="41"/>
        <v>42417.596284722218</v>
      </c>
      <c r="M658" s="7" t="b">
        <v>0</v>
      </c>
      <c r="N658" s="7">
        <v>87</v>
      </c>
      <c r="O658" s="7" t="b">
        <v>1</v>
      </c>
      <c r="P658" s="14">
        <f t="shared" si="42"/>
        <v>2.1356000000000002</v>
      </c>
      <c r="Q658" s="9">
        <f t="shared" si="43"/>
        <v>122.73563218390805</v>
      </c>
      <c r="R658" s="7" t="s">
        <v>8276</v>
      </c>
      <c r="S658" s="7" t="s">
        <v>8278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17">
        <f t="shared" si="40"/>
        <v>42361.637407407405</v>
      </c>
      <c r="K659" s="7">
        <v>1448309872</v>
      </c>
      <c r="L659" s="17">
        <f t="shared" si="41"/>
        <v>42331.637407407405</v>
      </c>
      <c r="M659" s="7" t="b">
        <v>0</v>
      </c>
      <c r="N659" s="7">
        <v>99</v>
      </c>
      <c r="O659" s="7" t="b">
        <v>1</v>
      </c>
      <c r="P659" s="14">
        <f t="shared" si="42"/>
        <v>1.2569999999999999</v>
      </c>
      <c r="Q659" s="9">
        <f t="shared" si="43"/>
        <v>190.45454545454547</v>
      </c>
      <c r="R659" s="7" t="s">
        <v>8276</v>
      </c>
      <c r="S659" s="7" t="s">
        <v>8278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17">
        <f t="shared" si="40"/>
        <v>42211.541666666664</v>
      </c>
      <c r="K660" s="7">
        <v>1435117889</v>
      </c>
      <c r="L660" s="17">
        <f t="shared" si="41"/>
        <v>42178.952418981477</v>
      </c>
      <c r="M660" s="7" t="b">
        <v>0</v>
      </c>
      <c r="N660" s="7">
        <v>276</v>
      </c>
      <c r="O660" s="7" t="b">
        <v>1</v>
      </c>
      <c r="P660" s="14">
        <f t="shared" si="42"/>
        <v>1.0446206037108834</v>
      </c>
      <c r="Q660" s="9">
        <f t="shared" si="43"/>
        <v>109.33695652173913</v>
      </c>
      <c r="R660" s="7" t="s">
        <v>8276</v>
      </c>
      <c r="S660" s="7" t="s">
        <v>8278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17">
        <f t="shared" si="40"/>
        <v>42239.385358796295</v>
      </c>
      <c r="K661" s="7">
        <v>1437747295</v>
      </c>
      <c r="L661" s="17">
        <f t="shared" si="41"/>
        <v>42209.385358796295</v>
      </c>
      <c r="M661" s="7" t="b">
        <v>0</v>
      </c>
      <c r="N661" s="7">
        <v>21</v>
      </c>
      <c r="O661" s="7" t="b">
        <v>1</v>
      </c>
      <c r="P661" s="14">
        <f t="shared" si="42"/>
        <v>1.0056666666666667</v>
      </c>
      <c r="Q661" s="9">
        <f t="shared" si="43"/>
        <v>143.66666666666666</v>
      </c>
      <c r="R661" s="7" t="s">
        <v>8276</v>
      </c>
      <c r="S661" s="7" t="s">
        <v>8278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17">
        <f t="shared" si="40"/>
        <v>41952.574988425928</v>
      </c>
      <c r="K662" s="7">
        <v>1412963279</v>
      </c>
      <c r="L662" s="17">
        <f t="shared" si="41"/>
        <v>41922.533321759256</v>
      </c>
      <c r="M662" s="7" t="b">
        <v>0</v>
      </c>
      <c r="N662" s="7">
        <v>18</v>
      </c>
      <c r="O662" s="7" t="b">
        <v>0</v>
      </c>
      <c r="P662" s="14">
        <f t="shared" si="42"/>
        <v>3.058E-2</v>
      </c>
      <c r="Q662" s="9">
        <f t="shared" si="43"/>
        <v>84.944444444444443</v>
      </c>
      <c r="R662" s="7" t="s">
        <v>8276</v>
      </c>
      <c r="S662" s="7" t="s">
        <v>8278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17">
        <f t="shared" si="40"/>
        <v>42666.437025462961</v>
      </c>
      <c r="K663" s="7">
        <v>1474644559</v>
      </c>
      <c r="L663" s="17">
        <f t="shared" si="41"/>
        <v>42636.437025462961</v>
      </c>
      <c r="M663" s="7" t="b">
        <v>0</v>
      </c>
      <c r="N663" s="7">
        <v>9</v>
      </c>
      <c r="O663" s="7" t="b">
        <v>0</v>
      </c>
      <c r="P663" s="14">
        <f t="shared" si="42"/>
        <v>9.4999999999999998E-3</v>
      </c>
      <c r="Q663" s="9">
        <f t="shared" si="43"/>
        <v>10.555555555555555</v>
      </c>
      <c r="R663" s="7" t="s">
        <v>8276</v>
      </c>
      <c r="S663" s="7" t="s">
        <v>8278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17">
        <f t="shared" si="40"/>
        <v>42020.229710648149</v>
      </c>
      <c r="K664" s="7">
        <v>1418812247</v>
      </c>
      <c r="L664" s="17">
        <f t="shared" si="41"/>
        <v>41990.229710648149</v>
      </c>
      <c r="M664" s="7" t="b">
        <v>0</v>
      </c>
      <c r="N664" s="7">
        <v>4</v>
      </c>
      <c r="O664" s="7" t="b">
        <v>0</v>
      </c>
      <c r="P664" s="14">
        <f t="shared" si="42"/>
        <v>4.0000000000000001E-3</v>
      </c>
      <c r="Q664" s="9">
        <f t="shared" si="43"/>
        <v>39</v>
      </c>
      <c r="R664" s="7" t="s">
        <v>8276</v>
      </c>
      <c r="S664" s="7" t="s">
        <v>8278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17">
        <f t="shared" si="40"/>
        <v>42203.634907407402</v>
      </c>
      <c r="K665" s="7">
        <v>1434658456</v>
      </c>
      <c r="L665" s="17">
        <f t="shared" si="41"/>
        <v>42173.634907407402</v>
      </c>
      <c r="M665" s="7" t="b">
        <v>0</v>
      </c>
      <c r="N665" s="7">
        <v>7</v>
      </c>
      <c r="O665" s="7" t="b">
        <v>0</v>
      </c>
      <c r="P665" s="14">
        <f t="shared" si="42"/>
        <v>3.5000000000000001E-3</v>
      </c>
      <c r="Q665" s="9">
        <f t="shared" si="43"/>
        <v>100</v>
      </c>
      <c r="R665" s="7" t="s">
        <v>8276</v>
      </c>
      <c r="S665" s="7" t="s">
        <v>8278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17">
        <f t="shared" si="40"/>
        <v>42107.458043981482</v>
      </c>
      <c r="K666" s="7">
        <v>1426348775</v>
      </c>
      <c r="L666" s="17">
        <f t="shared" si="41"/>
        <v>42077.458043981482</v>
      </c>
      <c r="M666" s="7" t="b">
        <v>0</v>
      </c>
      <c r="N666" s="7">
        <v>29</v>
      </c>
      <c r="O666" s="7" t="b">
        <v>0</v>
      </c>
      <c r="P666" s="14">
        <f t="shared" si="42"/>
        <v>7.5333333333333335E-2</v>
      </c>
      <c r="Q666" s="9">
        <f t="shared" si="43"/>
        <v>31.172413793103448</v>
      </c>
      <c r="R666" s="7" t="s">
        <v>8276</v>
      </c>
      <c r="S666" s="7" t="s">
        <v>8278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17">
        <f t="shared" si="40"/>
        <v>42748.503020833326</v>
      </c>
      <c r="K667" s="7">
        <v>1479143061</v>
      </c>
      <c r="L667" s="17">
        <f t="shared" si="41"/>
        <v>42688.503020833326</v>
      </c>
      <c r="M667" s="7" t="b">
        <v>0</v>
      </c>
      <c r="N667" s="7">
        <v>12</v>
      </c>
      <c r="O667" s="7" t="b">
        <v>0</v>
      </c>
      <c r="P667" s="14">
        <f t="shared" si="42"/>
        <v>0.18640000000000001</v>
      </c>
      <c r="Q667" s="9">
        <f t="shared" si="43"/>
        <v>155.33333333333334</v>
      </c>
      <c r="R667" s="7" t="s">
        <v>8276</v>
      </c>
      <c r="S667" s="7" t="s">
        <v>8278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17">
        <f t="shared" si="40"/>
        <v>41868.623819444445</v>
      </c>
      <c r="K668" s="7">
        <v>1405713498</v>
      </c>
      <c r="L668" s="17">
        <f t="shared" si="41"/>
        <v>41838.623819444445</v>
      </c>
      <c r="M668" s="7" t="b">
        <v>0</v>
      </c>
      <c r="N668" s="7">
        <v>4</v>
      </c>
      <c r="O668" s="7" t="b">
        <v>0</v>
      </c>
      <c r="P668" s="14">
        <f t="shared" si="42"/>
        <v>4.0000000000000003E-5</v>
      </c>
      <c r="Q668" s="9">
        <f t="shared" si="43"/>
        <v>2</v>
      </c>
      <c r="R668" s="7" t="s">
        <v>8276</v>
      </c>
      <c r="S668" s="7" t="s">
        <v>8278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17">
        <f t="shared" si="40"/>
        <v>42672.165081018517</v>
      </c>
      <c r="K669" s="7">
        <v>1474275463</v>
      </c>
      <c r="L669" s="17">
        <f t="shared" si="41"/>
        <v>42632.165081018517</v>
      </c>
      <c r="M669" s="7" t="b">
        <v>0</v>
      </c>
      <c r="N669" s="7">
        <v>28</v>
      </c>
      <c r="O669" s="7" t="b">
        <v>0</v>
      </c>
      <c r="P669" s="14">
        <f t="shared" si="42"/>
        <v>0.1002</v>
      </c>
      <c r="Q669" s="9">
        <f t="shared" si="43"/>
        <v>178.92857142857142</v>
      </c>
      <c r="R669" s="7" t="s">
        <v>8276</v>
      </c>
      <c r="S669" s="7" t="s">
        <v>8278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17">
        <f t="shared" si="40"/>
        <v>42135.622939814813</v>
      </c>
      <c r="K670" s="7">
        <v>1427486222</v>
      </c>
      <c r="L670" s="17">
        <f t="shared" si="41"/>
        <v>42090.622939814813</v>
      </c>
      <c r="M670" s="7" t="b">
        <v>0</v>
      </c>
      <c r="N670" s="7">
        <v>25</v>
      </c>
      <c r="O670" s="7" t="b">
        <v>0</v>
      </c>
      <c r="P670" s="14">
        <f t="shared" si="42"/>
        <v>4.5600000000000002E-2</v>
      </c>
      <c r="Q670" s="9">
        <f t="shared" si="43"/>
        <v>27.36</v>
      </c>
      <c r="R670" s="7" t="s">
        <v>8276</v>
      </c>
      <c r="S670" s="7" t="s">
        <v>8278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17">
        <f t="shared" si="40"/>
        <v>42557.417337962957</v>
      </c>
      <c r="K671" s="7">
        <v>1465225258</v>
      </c>
      <c r="L671" s="17">
        <f t="shared" si="41"/>
        <v>42527.417337962957</v>
      </c>
      <c r="M671" s="7" t="b">
        <v>0</v>
      </c>
      <c r="N671" s="7">
        <v>28</v>
      </c>
      <c r="O671" s="7" t="b">
        <v>0</v>
      </c>
      <c r="P671" s="14">
        <f t="shared" si="42"/>
        <v>0.21507499999999999</v>
      </c>
      <c r="Q671" s="9">
        <f t="shared" si="43"/>
        <v>1536.25</v>
      </c>
      <c r="R671" s="7" t="s">
        <v>8276</v>
      </c>
      <c r="S671" s="7" t="s">
        <v>8278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17">
        <f t="shared" si="40"/>
        <v>42540.131944444445</v>
      </c>
      <c r="K672" s="7">
        <v>1463418120</v>
      </c>
      <c r="L672" s="17">
        <f t="shared" si="41"/>
        <v>42506.501388888886</v>
      </c>
      <c r="M672" s="7" t="b">
        <v>0</v>
      </c>
      <c r="N672" s="7">
        <v>310</v>
      </c>
      <c r="O672" s="7" t="b">
        <v>0</v>
      </c>
      <c r="P672" s="14">
        <f t="shared" si="42"/>
        <v>0.29276666666666668</v>
      </c>
      <c r="Q672" s="9">
        <f t="shared" si="43"/>
        <v>84.99677419354839</v>
      </c>
      <c r="R672" s="7" t="s">
        <v>8276</v>
      </c>
      <c r="S672" s="7" t="s">
        <v>8278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17">
        <f t="shared" si="40"/>
        <v>42017.958333333336</v>
      </c>
      <c r="K673" s="7">
        <v>1418315852</v>
      </c>
      <c r="L673" s="17">
        <f t="shared" si="41"/>
        <v>41984.484398148146</v>
      </c>
      <c r="M673" s="7" t="b">
        <v>0</v>
      </c>
      <c r="N673" s="7">
        <v>15</v>
      </c>
      <c r="O673" s="7" t="b">
        <v>0</v>
      </c>
      <c r="P673" s="14">
        <f t="shared" si="42"/>
        <v>0.39426666666666665</v>
      </c>
      <c r="Q673" s="9">
        <f t="shared" si="43"/>
        <v>788.5333333333333</v>
      </c>
      <c r="R673" s="7" t="s">
        <v>8276</v>
      </c>
      <c r="S673" s="7" t="s">
        <v>8278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17">
        <f t="shared" si="40"/>
        <v>42004.999305555553</v>
      </c>
      <c r="K674" s="7">
        <v>1417410964</v>
      </c>
      <c r="L674" s="17">
        <f t="shared" si="41"/>
        <v>41974.011157407404</v>
      </c>
      <c r="M674" s="7" t="b">
        <v>0</v>
      </c>
      <c r="N674" s="7">
        <v>215</v>
      </c>
      <c r="O674" s="7" t="b">
        <v>0</v>
      </c>
      <c r="P674" s="14">
        <f t="shared" si="42"/>
        <v>0.21628</v>
      </c>
      <c r="Q674" s="9">
        <f t="shared" si="43"/>
        <v>50.29767441860465</v>
      </c>
      <c r="R674" s="7" t="s">
        <v>8276</v>
      </c>
      <c r="S674" s="7" t="s">
        <v>8278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17">
        <f t="shared" si="40"/>
        <v>41883.6321412037</v>
      </c>
      <c r="K675" s="7">
        <v>1405714217</v>
      </c>
      <c r="L675" s="17">
        <f t="shared" si="41"/>
        <v>41838.6321412037</v>
      </c>
      <c r="M675" s="7" t="b">
        <v>0</v>
      </c>
      <c r="N675" s="7">
        <v>3</v>
      </c>
      <c r="O675" s="7" t="b">
        <v>0</v>
      </c>
      <c r="P675" s="14">
        <f t="shared" si="42"/>
        <v>2.0500000000000002E-3</v>
      </c>
      <c r="Q675" s="9">
        <f t="shared" si="43"/>
        <v>68.333333333333329</v>
      </c>
      <c r="R675" s="7" t="s">
        <v>8276</v>
      </c>
      <c r="S675" s="7" t="s">
        <v>8278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17">
        <f t="shared" si="40"/>
        <v>41862.907719907402</v>
      </c>
      <c r="K676" s="7">
        <v>1402627627</v>
      </c>
      <c r="L676" s="17">
        <f t="shared" si="41"/>
        <v>41802.907719907402</v>
      </c>
      <c r="M676" s="7" t="b">
        <v>0</v>
      </c>
      <c r="N676" s="7">
        <v>2</v>
      </c>
      <c r="O676" s="7" t="b">
        <v>0</v>
      </c>
      <c r="P676" s="14">
        <f t="shared" si="42"/>
        <v>2.9999999999999997E-4</v>
      </c>
      <c r="Q676" s="9">
        <f t="shared" si="43"/>
        <v>7.5</v>
      </c>
      <c r="R676" s="7" t="s">
        <v>8276</v>
      </c>
      <c r="S676" s="7" t="s">
        <v>8278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17">
        <f t="shared" si="40"/>
        <v>42005.082638888889</v>
      </c>
      <c r="K677" s="7">
        <v>1417558804</v>
      </c>
      <c r="L677" s="17">
        <f t="shared" si="41"/>
        <v>41975.722268518519</v>
      </c>
      <c r="M677" s="7" t="b">
        <v>0</v>
      </c>
      <c r="N677" s="7">
        <v>26</v>
      </c>
      <c r="O677" s="7" t="b">
        <v>0</v>
      </c>
      <c r="P677" s="14">
        <f t="shared" si="42"/>
        <v>0.14849999999999999</v>
      </c>
      <c r="Q677" s="9">
        <f t="shared" si="43"/>
        <v>34.269230769230766</v>
      </c>
      <c r="R677" s="7" t="s">
        <v>8276</v>
      </c>
      <c r="S677" s="7" t="s">
        <v>8278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17">
        <f t="shared" si="40"/>
        <v>42042.559965277782</v>
      </c>
      <c r="K678" s="7">
        <v>1420741581</v>
      </c>
      <c r="L678" s="17">
        <f t="shared" si="41"/>
        <v>42012.559965277782</v>
      </c>
      <c r="M678" s="7" t="b">
        <v>0</v>
      </c>
      <c r="N678" s="7">
        <v>24</v>
      </c>
      <c r="O678" s="7" t="b">
        <v>0</v>
      </c>
      <c r="P678" s="14">
        <f t="shared" si="42"/>
        <v>1.4710000000000001E-2</v>
      </c>
      <c r="Q678" s="9">
        <f t="shared" si="43"/>
        <v>61.291666666666664</v>
      </c>
      <c r="R678" s="7" t="s">
        <v>8276</v>
      </c>
      <c r="S678" s="7" t="s">
        <v>8278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17">
        <f t="shared" si="40"/>
        <v>42549.195543981477</v>
      </c>
      <c r="K679" s="7">
        <v>1463218895</v>
      </c>
      <c r="L679" s="17">
        <f t="shared" si="41"/>
        <v>42504.195543981477</v>
      </c>
      <c r="M679" s="7" t="b">
        <v>0</v>
      </c>
      <c r="N679" s="7">
        <v>96</v>
      </c>
      <c r="O679" s="7" t="b">
        <v>0</v>
      </c>
      <c r="P679" s="14">
        <f t="shared" si="42"/>
        <v>0.25584000000000001</v>
      </c>
      <c r="Q679" s="9">
        <f t="shared" si="43"/>
        <v>133.25</v>
      </c>
      <c r="R679" s="7" t="s">
        <v>8276</v>
      </c>
      <c r="S679" s="7" t="s">
        <v>8278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17">
        <f t="shared" si="40"/>
        <v>42511.168263888881</v>
      </c>
      <c r="K680" s="7">
        <v>1461229338</v>
      </c>
      <c r="L680" s="17">
        <f t="shared" si="41"/>
        <v>42481.168263888881</v>
      </c>
      <c r="M680" s="7" t="b">
        <v>0</v>
      </c>
      <c r="N680" s="7">
        <v>17</v>
      </c>
      <c r="O680" s="7" t="b">
        <v>0</v>
      </c>
      <c r="P680" s="14">
        <f t="shared" si="42"/>
        <v>3.8206896551724136E-2</v>
      </c>
      <c r="Q680" s="9">
        <f t="shared" si="43"/>
        <v>65.17647058823529</v>
      </c>
      <c r="R680" s="7" t="s">
        <v>8276</v>
      </c>
      <c r="S680" s="7" t="s">
        <v>8278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17">
        <f t="shared" si="40"/>
        <v>42616.487372685187</v>
      </c>
      <c r="K681" s="7">
        <v>1467736909</v>
      </c>
      <c r="L681" s="17">
        <f t="shared" si="41"/>
        <v>42556.487372685187</v>
      </c>
      <c r="M681" s="7" t="b">
        <v>0</v>
      </c>
      <c r="N681" s="7">
        <v>94</v>
      </c>
      <c r="O681" s="7" t="b">
        <v>0</v>
      </c>
      <c r="P681" s="14">
        <f t="shared" si="42"/>
        <v>0.15485964912280703</v>
      </c>
      <c r="Q681" s="9">
        <f t="shared" si="43"/>
        <v>93.90425531914893</v>
      </c>
      <c r="R681" s="7" t="s">
        <v>8276</v>
      </c>
      <c r="S681" s="7" t="s">
        <v>8278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17">
        <f t="shared" si="40"/>
        <v>41899.293182870366</v>
      </c>
      <c r="K682" s="7">
        <v>1407931331</v>
      </c>
      <c r="L682" s="17">
        <f t="shared" si="41"/>
        <v>41864.293182870366</v>
      </c>
      <c r="M682" s="7" t="b">
        <v>0</v>
      </c>
      <c r="N682" s="7">
        <v>129</v>
      </c>
      <c r="O682" s="7" t="b">
        <v>0</v>
      </c>
      <c r="P682" s="14">
        <f t="shared" si="42"/>
        <v>0.25912000000000002</v>
      </c>
      <c r="Q682" s="9">
        <f t="shared" si="43"/>
        <v>150.65116279069767</v>
      </c>
      <c r="R682" s="7" t="s">
        <v>8276</v>
      </c>
      <c r="S682" s="7" t="s">
        <v>8278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17">
        <f t="shared" si="40"/>
        <v>42669.597268518519</v>
      </c>
      <c r="K683" s="7">
        <v>1474917604</v>
      </c>
      <c r="L683" s="17">
        <f t="shared" si="41"/>
        <v>42639.597268518519</v>
      </c>
      <c r="M683" s="7" t="b">
        <v>0</v>
      </c>
      <c r="N683" s="7">
        <v>1</v>
      </c>
      <c r="O683" s="7" t="b">
        <v>0</v>
      </c>
      <c r="P683" s="14">
        <f t="shared" si="42"/>
        <v>4.0000000000000002E-4</v>
      </c>
      <c r="Q683" s="9">
        <f t="shared" si="43"/>
        <v>1</v>
      </c>
      <c r="R683" s="7" t="s">
        <v>8276</v>
      </c>
      <c r="S683" s="7" t="s">
        <v>8278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17">
        <f t="shared" si="40"/>
        <v>42808.51530092593</v>
      </c>
      <c r="K684" s="7">
        <v>1486923722</v>
      </c>
      <c r="L684" s="17">
        <f t="shared" si="41"/>
        <v>42778.556967592587</v>
      </c>
      <c r="M684" s="7" t="b">
        <v>0</v>
      </c>
      <c r="N684" s="7">
        <v>4</v>
      </c>
      <c r="O684" s="7" t="b">
        <v>0</v>
      </c>
      <c r="P684" s="14">
        <f t="shared" si="42"/>
        <v>1.06E-3</v>
      </c>
      <c r="Q684" s="9">
        <f t="shared" si="43"/>
        <v>13.25</v>
      </c>
      <c r="R684" s="7" t="s">
        <v>8276</v>
      </c>
      <c r="S684" s="7" t="s">
        <v>8278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17">
        <f t="shared" si="40"/>
        <v>42674.691712962966</v>
      </c>
      <c r="K685" s="7">
        <v>1474493764</v>
      </c>
      <c r="L685" s="17">
        <f t="shared" si="41"/>
        <v>42634.691712962966</v>
      </c>
      <c r="M685" s="7" t="b">
        <v>0</v>
      </c>
      <c r="N685" s="7">
        <v>3</v>
      </c>
      <c r="O685" s="7" t="b">
        <v>0</v>
      </c>
      <c r="P685" s="14">
        <f t="shared" si="42"/>
        <v>8.5142857142857138E-3</v>
      </c>
      <c r="Q685" s="9">
        <f t="shared" si="43"/>
        <v>99.333333333333329</v>
      </c>
      <c r="R685" s="7" t="s">
        <v>8276</v>
      </c>
      <c r="S685" s="7" t="s">
        <v>8278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17">
        <f t="shared" si="40"/>
        <v>41844.916666666664</v>
      </c>
      <c r="K686" s="7">
        <v>1403176891</v>
      </c>
      <c r="L686" s="17">
        <f t="shared" si="41"/>
        <v>41809.26494212963</v>
      </c>
      <c r="M686" s="7" t="b">
        <v>0</v>
      </c>
      <c r="N686" s="7">
        <v>135</v>
      </c>
      <c r="O686" s="7" t="b">
        <v>0</v>
      </c>
      <c r="P686" s="14">
        <f t="shared" si="42"/>
        <v>7.4837500000000001E-2</v>
      </c>
      <c r="Q686" s="9">
        <f t="shared" si="43"/>
        <v>177.39259259259259</v>
      </c>
      <c r="R686" s="7" t="s">
        <v>8276</v>
      </c>
      <c r="S686" s="7" t="s">
        <v>8278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17">
        <f t="shared" si="40"/>
        <v>42016.658240740733</v>
      </c>
      <c r="K687" s="7">
        <v>1417207672</v>
      </c>
      <c r="L687" s="17">
        <f t="shared" si="41"/>
        <v>41971.658240740733</v>
      </c>
      <c r="M687" s="7" t="b">
        <v>0</v>
      </c>
      <c r="N687" s="7">
        <v>10</v>
      </c>
      <c r="O687" s="7" t="b">
        <v>0</v>
      </c>
      <c r="P687" s="14">
        <f t="shared" si="42"/>
        <v>0.27650000000000002</v>
      </c>
      <c r="Q687" s="9">
        <f t="shared" si="43"/>
        <v>55.3</v>
      </c>
      <c r="R687" s="7" t="s">
        <v>8276</v>
      </c>
      <c r="S687" s="7" t="s">
        <v>8278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17">
        <f t="shared" si="40"/>
        <v>42219.464930555558</v>
      </c>
      <c r="K688" s="7">
        <v>1436026170</v>
      </c>
      <c r="L688" s="17">
        <f t="shared" si="41"/>
        <v>42189.464930555558</v>
      </c>
      <c r="M688" s="7" t="b">
        <v>0</v>
      </c>
      <c r="N688" s="7">
        <v>0</v>
      </c>
      <c r="O688" s="7" t="b">
        <v>0</v>
      </c>
      <c r="P688" s="14">
        <f t="shared" si="42"/>
        <v>0</v>
      </c>
      <c r="Q688" s="9">
        <f t="shared" si="43"/>
        <v>0</v>
      </c>
      <c r="R688" s="7" t="s">
        <v>8276</v>
      </c>
      <c r="S688" s="7" t="s">
        <v>8278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17">
        <f t="shared" si="40"/>
        <v>42771.542280092595</v>
      </c>
      <c r="K689" s="7">
        <v>1481133653</v>
      </c>
      <c r="L689" s="17">
        <f t="shared" si="41"/>
        <v>42711.542280092595</v>
      </c>
      <c r="M689" s="7" t="b">
        <v>0</v>
      </c>
      <c r="N689" s="7">
        <v>6</v>
      </c>
      <c r="O689" s="7" t="b">
        <v>0</v>
      </c>
      <c r="P689" s="14">
        <f t="shared" si="42"/>
        <v>3.5499999999999997E-2</v>
      </c>
      <c r="Q689" s="9">
        <f t="shared" si="43"/>
        <v>591.66666666666663</v>
      </c>
      <c r="R689" s="7" t="s">
        <v>8276</v>
      </c>
      <c r="S689" s="7" t="s">
        <v>8278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17">
        <f t="shared" si="40"/>
        <v>42291.896446759252</v>
      </c>
      <c r="K690" s="7">
        <v>1442284253</v>
      </c>
      <c r="L690" s="17">
        <f t="shared" si="41"/>
        <v>42261.896446759252</v>
      </c>
      <c r="M690" s="7" t="b">
        <v>0</v>
      </c>
      <c r="N690" s="7">
        <v>36</v>
      </c>
      <c r="O690" s="7" t="b">
        <v>0</v>
      </c>
      <c r="P690" s="14">
        <f t="shared" si="42"/>
        <v>0.72989999999999999</v>
      </c>
      <c r="Q690" s="9">
        <f t="shared" si="43"/>
        <v>405.5</v>
      </c>
      <c r="R690" s="7" t="s">
        <v>8276</v>
      </c>
      <c r="S690" s="7" t="s">
        <v>8278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17">
        <f t="shared" si="40"/>
        <v>42711.999305555553</v>
      </c>
      <c r="K691" s="7">
        <v>1478016097</v>
      </c>
      <c r="L691" s="17">
        <f t="shared" si="41"/>
        <v>42675.459456018514</v>
      </c>
      <c r="M691" s="7" t="b">
        <v>0</v>
      </c>
      <c r="N691" s="7">
        <v>336</v>
      </c>
      <c r="O691" s="7" t="b">
        <v>0</v>
      </c>
      <c r="P691" s="14">
        <f t="shared" si="42"/>
        <v>0.57648750000000004</v>
      </c>
      <c r="Q691" s="9">
        <f t="shared" si="43"/>
        <v>343.14732142857144</v>
      </c>
      <c r="R691" s="7" t="s">
        <v>8276</v>
      </c>
      <c r="S691" s="7" t="s">
        <v>8278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17">
        <f t="shared" si="40"/>
        <v>42622.041666666664</v>
      </c>
      <c r="K692" s="7">
        <v>1469718841</v>
      </c>
      <c r="L692" s="17">
        <f t="shared" si="41"/>
        <v>42579.426400462959</v>
      </c>
      <c r="M692" s="7" t="b">
        <v>0</v>
      </c>
      <c r="N692" s="7">
        <v>34</v>
      </c>
      <c r="O692" s="7" t="b">
        <v>0</v>
      </c>
      <c r="P692" s="14">
        <f t="shared" si="42"/>
        <v>0.1234</v>
      </c>
      <c r="Q692" s="9">
        <f t="shared" si="43"/>
        <v>72.588235294117652</v>
      </c>
      <c r="R692" s="7" t="s">
        <v>8276</v>
      </c>
      <c r="S692" s="7" t="s">
        <v>8278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17">
        <f t="shared" si="40"/>
        <v>42185.819976851846</v>
      </c>
      <c r="K693" s="7">
        <v>1433292046</v>
      </c>
      <c r="L693" s="17">
        <f t="shared" si="41"/>
        <v>42157.819976851846</v>
      </c>
      <c r="M693" s="7" t="b">
        <v>0</v>
      </c>
      <c r="N693" s="7">
        <v>10</v>
      </c>
      <c r="O693" s="7" t="b">
        <v>0</v>
      </c>
      <c r="P693" s="14">
        <f t="shared" si="42"/>
        <v>5.1999999999999998E-3</v>
      </c>
      <c r="Q693" s="9">
        <f t="shared" si="43"/>
        <v>26</v>
      </c>
      <c r="R693" s="7" t="s">
        <v>8276</v>
      </c>
      <c r="S693" s="7" t="s">
        <v>8278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17">
        <f t="shared" si="40"/>
        <v>42726.167395833334</v>
      </c>
      <c r="K694" s="7">
        <v>1479805263</v>
      </c>
      <c r="L694" s="17">
        <f t="shared" si="41"/>
        <v>42696.167395833334</v>
      </c>
      <c r="M694" s="7" t="b">
        <v>0</v>
      </c>
      <c r="N694" s="7">
        <v>201</v>
      </c>
      <c r="O694" s="7" t="b">
        <v>0</v>
      </c>
      <c r="P694" s="14">
        <f t="shared" si="42"/>
        <v>6.5299999999999997E-2</v>
      </c>
      <c r="Q694" s="9">
        <f t="shared" si="43"/>
        <v>6.4975124378109452</v>
      </c>
      <c r="R694" s="7" t="s">
        <v>8276</v>
      </c>
      <c r="S694" s="7" t="s">
        <v>8278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17">
        <f t="shared" si="40"/>
        <v>42124.599849537037</v>
      </c>
      <c r="K695" s="7">
        <v>1427829827</v>
      </c>
      <c r="L695" s="17">
        <f t="shared" si="41"/>
        <v>42094.599849537037</v>
      </c>
      <c r="M695" s="7" t="b">
        <v>0</v>
      </c>
      <c r="N695" s="7">
        <v>296</v>
      </c>
      <c r="O695" s="7" t="b">
        <v>0</v>
      </c>
      <c r="P695" s="14">
        <f t="shared" si="42"/>
        <v>0.35338000000000003</v>
      </c>
      <c r="Q695" s="9">
        <f t="shared" si="43"/>
        <v>119.38513513513513</v>
      </c>
      <c r="R695" s="7" t="s">
        <v>8276</v>
      </c>
      <c r="S695" s="7" t="s">
        <v>8278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17">
        <f t="shared" si="40"/>
        <v>42767.455543981479</v>
      </c>
      <c r="K696" s="7">
        <v>1483372559</v>
      </c>
      <c r="L696" s="17">
        <f t="shared" si="41"/>
        <v>42737.455543981479</v>
      </c>
      <c r="M696" s="7" t="b">
        <v>0</v>
      </c>
      <c r="N696" s="7">
        <v>7</v>
      </c>
      <c r="O696" s="7" t="b">
        <v>0</v>
      </c>
      <c r="P696" s="14">
        <f t="shared" si="42"/>
        <v>3.933333333333333E-3</v>
      </c>
      <c r="Q696" s="9">
        <f t="shared" si="43"/>
        <v>84.285714285714292</v>
      </c>
      <c r="R696" s="7" t="s">
        <v>8276</v>
      </c>
      <c r="S696" s="7" t="s">
        <v>8278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17">
        <f t="shared" si="40"/>
        <v>41943.312731481477</v>
      </c>
      <c r="K697" s="7">
        <v>1412166620</v>
      </c>
      <c r="L697" s="17">
        <f t="shared" si="41"/>
        <v>41913.312731481477</v>
      </c>
      <c r="M697" s="7" t="b">
        <v>0</v>
      </c>
      <c r="N697" s="7">
        <v>7</v>
      </c>
      <c r="O697" s="7" t="b">
        <v>0</v>
      </c>
      <c r="P697" s="14">
        <f t="shared" si="42"/>
        <v>1.06E-2</v>
      </c>
      <c r="Q697" s="9">
        <f t="shared" si="43"/>
        <v>90.857142857142861</v>
      </c>
      <c r="R697" s="7" t="s">
        <v>8276</v>
      </c>
      <c r="S697" s="7" t="s">
        <v>8278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17">
        <f t="shared" si="40"/>
        <v>41845.718773148146</v>
      </c>
      <c r="K698" s="7">
        <v>1403734502</v>
      </c>
      <c r="L698" s="17">
        <f t="shared" si="41"/>
        <v>41815.718773148146</v>
      </c>
      <c r="M698" s="7" t="b">
        <v>0</v>
      </c>
      <c r="N698" s="7">
        <v>1</v>
      </c>
      <c r="O698" s="7" t="b">
        <v>0</v>
      </c>
      <c r="P698" s="14">
        <f t="shared" si="42"/>
        <v>5.7142857142857145E-6</v>
      </c>
      <c r="Q698" s="9">
        <f t="shared" si="43"/>
        <v>1</v>
      </c>
      <c r="R698" s="7" t="s">
        <v>8276</v>
      </c>
      <c r="S698" s="7" t="s">
        <v>8278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17">
        <f t="shared" si="40"/>
        <v>42403.314687500002</v>
      </c>
      <c r="K699" s="7">
        <v>1453206789</v>
      </c>
      <c r="L699" s="17">
        <f t="shared" si="41"/>
        <v>42388.314687500002</v>
      </c>
      <c r="M699" s="7" t="b">
        <v>0</v>
      </c>
      <c r="N699" s="7">
        <v>114</v>
      </c>
      <c r="O699" s="7" t="b">
        <v>0</v>
      </c>
      <c r="P699" s="14">
        <f t="shared" si="42"/>
        <v>0.46379999999999999</v>
      </c>
      <c r="Q699" s="9">
        <f t="shared" si="43"/>
        <v>20.342105263157894</v>
      </c>
      <c r="R699" s="7" t="s">
        <v>8276</v>
      </c>
      <c r="S699" s="7" t="s">
        <v>8278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17">
        <f t="shared" si="40"/>
        <v>41899.875</v>
      </c>
      <c r="K700" s="7">
        <v>1408141245</v>
      </c>
      <c r="L700" s="17">
        <f t="shared" si="41"/>
        <v>41866.72274305555</v>
      </c>
      <c r="M700" s="7" t="b">
        <v>0</v>
      </c>
      <c r="N700" s="7">
        <v>29</v>
      </c>
      <c r="O700" s="7" t="b">
        <v>0</v>
      </c>
      <c r="P700" s="14">
        <f t="shared" si="42"/>
        <v>0.15390000000000001</v>
      </c>
      <c r="Q700" s="9">
        <f t="shared" si="43"/>
        <v>530.68965517241384</v>
      </c>
      <c r="R700" s="7" t="s">
        <v>8276</v>
      </c>
      <c r="S700" s="7" t="s">
        <v>8278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17">
        <f t="shared" si="40"/>
        <v>41600.458333333328</v>
      </c>
      <c r="K701" s="7">
        <v>1381923548</v>
      </c>
      <c r="L701" s="17">
        <f t="shared" si="41"/>
        <v>41563.277175925927</v>
      </c>
      <c r="M701" s="7" t="b">
        <v>0</v>
      </c>
      <c r="N701" s="7">
        <v>890</v>
      </c>
      <c r="O701" s="7" t="b">
        <v>0</v>
      </c>
      <c r="P701" s="14">
        <f t="shared" si="42"/>
        <v>0.824221076923077</v>
      </c>
      <c r="Q701" s="9">
        <f t="shared" si="43"/>
        <v>120.39184269662923</v>
      </c>
      <c r="R701" s="7" t="s">
        <v>8276</v>
      </c>
      <c r="S701" s="7" t="s">
        <v>8278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17">
        <f t="shared" si="40"/>
        <v>42745.480104166665</v>
      </c>
      <c r="K702" s="7">
        <v>1481473881</v>
      </c>
      <c r="L702" s="17">
        <f t="shared" si="41"/>
        <v>42715.480104166665</v>
      </c>
      <c r="M702" s="7" t="b">
        <v>0</v>
      </c>
      <c r="N702" s="7">
        <v>31</v>
      </c>
      <c r="O702" s="7" t="b">
        <v>0</v>
      </c>
      <c r="P702" s="14">
        <f t="shared" si="42"/>
        <v>2.6866666666666667E-2</v>
      </c>
      <c r="Q702" s="9">
        <f t="shared" si="43"/>
        <v>13</v>
      </c>
      <c r="R702" s="7" t="s">
        <v>8276</v>
      </c>
      <c r="S702" s="7" t="s">
        <v>8278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17">
        <f t="shared" si="40"/>
        <v>41843.454629629625</v>
      </c>
      <c r="K703" s="7">
        <v>1403538880</v>
      </c>
      <c r="L703" s="17">
        <f t="shared" si="41"/>
        <v>41813.454629629625</v>
      </c>
      <c r="M703" s="7" t="b">
        <v>0</v>
      </c>
      <c r="N703" s="7">
        <v>21</v>
      </c>
      <c r="O703" s="7" t="b">
        <v>0</v>
      </c>
      <c r="P703" s="14">
        <f t="shared" si="42"/>
        <v>0.26600000000000001</v>
      </c>
      <c r="Q703" s="9">
        <f t="shared" si="43"/>
        <v>291.33333333333331</v>
      </c>
      <c r="R703" s="7" t="s">
        <v>8276</v>
      </c>
      <c r="S703" s="7" t="s">
        <v>8278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17">
        <f t="shared" si="40"/>
        <v>42698.560034722213</v>
      </c>
      <c r="K704" s="7">
        <v>1477416387</v>
      </c>
      <c r="L704" s="17">
        <f t="shared" si="41"/>
        <v>42668.518368055556</v>
      </c>
      <c r="M704" s="7" t="b">
        <v>0</v>
      </c>
      <c r="N704" s="7">
        <v>37</v>
      </c>
      <c r="O704" s="7" t="b">
        <v>0</v>
      </c>
      <c r="P704" s="14">
        <f t="shared" si="42"/>
        <v>0.30813400000000002</v>
      </c>
      <c r="Q704" s="9">
        <f t="shared" si="43"/>
        <v>124.9191891891892</v>
      </c>
      <c r="R704" s="7" t="s">
        <v>8276</v>
      </c>
      <c r="S704" s="7" t="s">
        <v>8278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17">
        <f t="shared" si="40"/>
        <v>42766.772222222215</v>
      </c>
      <c r="K705" s="7">
        <v>1481150949</v>
      </c>
      <c r="L705" s="17">
        <f t="shared" si="41"/>
        <v>42711.742465277777</v>
      </c>
      <c r="M705" s="7" t="b">
        <v>0</v>
      </c>
      <c r="N705" s="7">
        <v>7</v>
      </c>
      <c r="O705" s="7" t="b">
        <v>0</v>
      </c>
      <c r="P705" s="14">
        <f t="shared" si="42"/>
        <v>5.5800000000000002E-2</v>
      </c>
      <c r="Q705" s="9">
        <f t="shared" si="43"/>
        <v>119.57142857142857</v>
      </c>
      <c r="R705" s="7" t="s">
        <v>8276</v>
      </c>
      <c r="S705" s="7" t="s">
        <v>8278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17">
        <f t="shared" si="40"/>
        <v>42785.984583333331</v>
      </c>
      <c r="K706" s="7">
        <v>1482381468</v>
      </c>
      <c r="L706" s="17">
        <f t="shared" si="41"/>
        <v>42725.984583333331</v>
      </c>
      <c r="M706" s="7" t="b">
        <v>0</v>
      </c>
      <c r="N706" s="7">
        <v>4</v>
      </c>
      <c r="O706" s="7" t="b">
        <v>0</v>
      </c>
      <c r="P706" s="14">
        <f t="shared" si="42"/>
        <v>8.7454545454545458E-3</v>
      </c>
      <c r="Q706" s="9">
        <f t="shared" si="43"/>
        <v>120.25</v>
      </c>
      <c r="R706" s="7" t="s">
        <v>8276</v>
      </c>
      <c r="S706" s="7" t="s">
        <v>8278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17">
        <f t="shared" ref="J707:J770" si="44">(((I707/60)/60)/24)+DATE(1970,1,1)+(-5/24)</f>
        <v>42756.283310185179</v>
      </c>
      <c r="K707" s="7">
        <v>1482407278</v>
      </c>
      <c r="L707" s="17">
        <f t="shared" ref="L707:L770" si="45">(((K707/60)/60)/24)+DATE(1970,1,1)+(-5/24)</f>
        <v>42726.283310185179</v>
      </c>
      <c r="M707" s="7" t="b">
        <v>0</v>
      </c>
      <c r="N707" s="7">
        <v>5</v>
      </c>
      <c r="O707" s="7" t="b">
        <v>0</v>
      </c>
      <c r="P707" s="14">
        <f t="shared" ref="P707:P770" si="46">IFERROR(E707/D707,0)</f>
        <v>9.7699999999999992E-3</v>
      </c>
      <c r="Q707" s="9">
        <f t="shared" ref="Q707:Q770" si="47">IFERROR(E707/N707,0)</f>
        <v>195.4</v>
      </c>
      <c r="R707" s="7" t="s">
        <v>8276</v>
      </c>
      <c r="S707" s="7" t="s">
        <v>8278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17">
        <f t="shared" si="44"/>
        <v>42718.568749999999</v>
      </c>
      <c r="K708" s="7">
        <v>1478130783</v>
      </c>
      <c r="L708" s="17">
        <f t="shared" si="45"/>
        <v>42676.786840277775</v>
      </c>
      <c r="M708" s="7" t="b">
        <v>0</v>
      </c>
      <c r="N708" s="7">
        <v>0</v>
      </c>
      <c r="O708" s="7" t="b">
        <v>0</v>
      </c>
      <c r="P708" s="14">
        <f t="shared" si="46"/>
        <v>0</v>
      </c>
      <c r="Q708" s="9">
        <f t="shared" si="47"/>
        <v>0</v>
      </c>
      <c r="R708" s="7" t="s">
        <v>8276</v>
      </c>
      <c r="S708" s="7" t="s">
        <v>8278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17">
        <f t="shared" si="44"/>
        <v>42736.45517361111</v>
      </c>
      <c r="K709" s="7">
        <v>1479830127</v>
      </c>
      <c r="L709" s="17">
        <f t="shared" si="45"/>
        <v>42696.45517361111</v>
      </c>
      <c r="M709" s="7" t="b">
        <v>0</v>
      </c>
      <c r="N709" s="7">
        <v>456</v>
      </c>
      <c r="O709" s="7" t="b">
        <v>0</v>
      </c>
      <c r="P709" s="14">
        <f t="shared" si="46"/>
        <v>0.78927352941176465</v>
      </c>
      <c r="Q709" s="9">
        <f t="shared" si="47"/>
        <v>117.69868421052631</v>
      </c>
      <c r="R709" s="7" t="s">
        <v>8276</v>
      </c>
      <c r="S709" s="7" t="s">
        <v>8278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17">
        <f t="shared" si="44"/>
        <v>41895.372685185182</v>
      </c>
      <c r="K710" s="7">
        <v>1405432600</v>
      </c>
      <c r="L710" s="17">
        <f t="shared" si="45"/>
        <v>41835.372685185182</v>
      </c>
      <c r="M710" s="7" t="b">
        <v>0</v>
      </c>
      <c r="N710" s="7">
        <v>369</v>
      </c>
      <c r="O710" s="7" t="b">
        <v>0</v>
      </c>
      <c r="P710" s="14">
        <f t="shared" si="46"/>
        <v>0.22092500000000001</v>
      </c>
      <c r="Q710" s="9">
        <f t="shared" si="47"/>
        <v>23.948509485094849</v>
      </c>
      <c r="R710" s="7" t="s">
        <v>8276</v>
      </c>
      <c r="S710" s="7" t="s">
        <v>8278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17">
        <f t="shared" si="44"/>
        <v>41977.832858796297</v>
      </c>
      <c r="K711" s="7">
        <v>1415149159</v>
      </c>
      <c r="L711" s="17">
        <f t="shared" si="45"/>
        <v>41947.832858796297</v>
      </c>
      <c r="M711" s="7" t="b">
        <v>0</v>
      </c>
      <c r="N711" s="7">
        <v>2</v>
      </c>
      <c r="O711" s="7" t="b">
        <v>0</v>
      </c>
      <c r="P711" s="14">
        <f t="shared" si="46"/>
        <v>4.0666666666666663E-3</v>
      </c>
      <c r="Q711" s="9">
        <f t="shared" si="47"/>
        <v>30.5</v>
      </c>
      <c r="R711" s="7" t="s">
        <v>8276</v>
      </c>
      <c r="S711" s="7" t="s">
        <v>8278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17">
        <f t="shared" si="44"/>
        <v>41870.822222222218</v>
      </c>
      <c r="K712" s="7">
        <v>1405640302</v>
      </c>
      <c r="L712" s="17">
        <f t="shared" si="45"/>
        <v>41837.776643518519</v>
      </c>
      <c r="M712" s="7" t="b">
        <v>0</v>
      </c>
      <c r="N712" s="7">
        <v>0</v>
      </c>
      <c r="O712" s="7" t="b">
        <v>0</v>
      </c>
      <c r="P712" s="14">
        <f t="shared" si="46"/>
        <v>0</v>
      </c>
      <c r="Q712" s="9">
        <f t="shared" si="47"/>
        <v>0</v>
      </c>
      <c r="R712" s="7" t="s">
        <v>8276</v>
      </c>
      <c r="S712" s="7" t="s">
        <v>8278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17">
        <f t="shared" si="44"/>
        <v>42718.292453703696</v>
      </c>
      <c r="K713" s="7">
        <v>1478257268</v>
      </c>
      <c r="L713" s="17">
        <f t="shared" si="45"/>
        <v>42678.250787037039</v>
      </c>
      <c r="M713" s="7" t="b">
        <v>0</v>
      </c>
      <c r="N713" s="7">
        <v>338</v>
      </c>
      <c r="O713" s="7" t="b">
        <v>0</v>
      </c>
      <c r="P713" s="14">
        <f t="shared" si="46"/>
        <v>0.33790999999999999</v>
      </c>
      <c r="Q713" s="9">
        <f t="shared" si="47"/>
        <v>99.973372781065095</v>
      </c>
      <c r="R713" s="7" t="s">
        <v>8276</v>
      </c>
      <c r="S713" s="7" t="s">
        <v>8278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17">
        <f t="shared" si="44"/>
        <v>42414.472592592596</v>
      </c>
      <c r="K714" s="7">
        <v>1452874832</v>
      </c>
      <c r="L714" s="17">
        <f t="shared" si="45"/>
        <v>42384.472592592596</v>
      </c>
      <c r="M714" s="7" t="b">
        <v>0</v>
      </c>
      <c r="N714" s="7">
        <v>4</v>
      </c>
      <c r="O714" s="7" t="b">
        <v>0</v>
      </c>
      <c r="P714" s="14">
        <f t="shared" si="46"/>
        <v>2.1649484536082476E-3</v>
      </c>
      <c r="Q714" s="9">
        <f t="shared" si="47"/>
        <v>26.25</v>
      </c>
      <c r="R714" s="7" t="s">
        <v>8276</v>
      </c>
      <c r="S714" s="7" t="s">
        <v>8278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17">
        <f t="shared" si="44"/>
        <v>42526.320972222216</v>
      </c>
      <c r="K715" s="7">
        <v>1462538532</v>
      </c>
      <c r="L715" s="17">
        <f t="shared" si="45"/>
        <v>42496.320972222216</v>
      </c>
      <c r="M715" s="7" t="b">
        <v>0</v>
      </c>
      <c r="N715" s="7">
        <v>1</v>
      </c>
      <c r="O715" s="7" t="b">
        <v>0</v>
      </c>
      <c r="P715" s="14">
        <f t="shared" si="46"/>
        <v>7.9600000000000001E-3</v>
      </c>
      <c r="Q715" s="9">
        <f t="shared" si="47"/>
        <v>199</v>
      </c>
      <c r="R715" s="7" t="s">
        <v>8276</v>
      </c>
      <c r="S715" s="7" t="s">
        <v>8278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17">
        <f t="shared" si="44"/>
        <v>42794.579652777778</v>
      </c>
      <c r="K716" s="7">
        <v>1483124082</v>
      </c>
      <c r="L716" s="17">
        <f t="shared" si="45"/>
        <v>42734.579652777778</v>
      </c>
      <c r="M716" s="7" t="b">
        <v>0</v>
      </c>
      <c r="N716" s="7">
        <v>28</v>
      </c>
      <c r="O716" s="7" t="b">
        <v>0</v>
      </c>
      <c r="P716" s="14">
        <f t="shared" si="46"/>
        <v>0.14993333333333334</v>
      </c>
      <c r="Q716" s="9">
        <f t="shared" si="47"/>
        <v>80.321428571428569</v>
      </c>
      <c r="R716" s="7" t="s">
        <v>8276</v>
      </c>
      <c r="S716" s="7" t="s">
        <v>8278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17">
        <f t="shared" si="44"/>
        <v>42312.924074074072</v>
      </c>
      <c r="K717" s="7">
        <v>1443233440</v>
      </c>
      <c r="L717" s="17">
        <f t="shared" si="45"/>
        <v>42272.8824074074</v>
      </c>
      <c r="M717" s="7" t="b">
        <v>0</v>
      </c>
      <c r="N717" s="7">
        <v>12</v>
      </c>
      <c r="O717" s="7" t="b">
        <v>0</v>
      </c>
      <c r="P717" s="14">
        <f t="shared" si="46"/>
        <v>5.0509090909090906E-2</v>
      </c>
      <c r="Q717" s="9">
        <f t="shared" si="47"/>
        <v>115.75</v>
      </c>
      <c r="R717" s="7" t="s">
        <v>8276</v>
      </c>
      <c r="S717" s="7" t="s">
        <v>8278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17">
        <f t="shared" si="44"/>
        <v>41973.791666666664</v>
      </c>
      <c r="K718" s="7">
        <v>1414511307</v>
      </c>
      <c r="L718" s="17">
        <f t="shared" si="45"/>
        <v>41940.450312499997</v>
      </c>
      <c r="M718" s="7" t="b">
        <v>0</v>
      </c>
      <c r="N718" s="7">
        <v>16</v>
      </c>
      <c r="O718" s="7" t="b">
        <v>0</v>
      </c>
      <c r="P718" s="14">
        <f t="shared" si="46"/>
        <v>0.10214285714285715</v>
      </c>
      <c r="Q718" s="9">
        <f t="shared" si="47"/>
        <v>44.6875</v>
      </c>
      <c r="R718" s="7" t="s">
        <v>8276</v>
      </c>
      <c r="S718" s="7" t="s">
        <v>8278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17">
        <f t="shared" si="44"/>
        <v>41887.645856481482</v>
      </c>
      <c r="K719" s="7">
        <v>1407357002</v>
      </c>
      <c r="L719" s="17">
        <f t="shared" si="45"/>
        <v>41857.645856481482</v>
      </c>
      <c r="M719" s="7" t="b">
        <v>0</v>
      </c>
      <c r="N719" s="7">
        <v>4</v>
      </c>
      <c r="O719" s="7" t="b">
        <v>0</v>
      </c>
      <c r="P719" s="14">
        <f t="shared" si="46"/>
        <v>3.0500000000000002E-3</v>
      </c>
      <c r="Q719" s="9">
        <f t="shared" si="47"/>
        <v>76.25</v>
      </c>
      <c r="R719" s="7" t="s">
        <v>8276</v>
      </c>
      <c r="S719" s="7" t="s">
        <v>8278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17">
        <f t="shared" si="44"/>
        <v>42784.040972222218</v>
      </c>
      <c r="K720" s="7">
        <v>1484684247</v>
      </c>
      <c r="L720" s="17">
        <f t="shared" si="45"/>
        <v>42752.637118055551</v>
      </c>
      <c r="M720" s="7" t="b">
        <v>0</v>
      </c>
      <c r="N720" s="7">
        <v>4</v>
      </c>
      <c r="O720" s="7" t="b">
        <v>0</v>
      </c>
      <c r="P720" s="14">
        <f t="shared" si="46"/>
        <v>7.4999999999999997E-3</v>
      </c>
      <c r="Q720" s="9">
        <f t="shared" si="47"/>
        <v>22.5</v>
      </c>
      <c r="R720" s="7" t="s">
        <v>8276</v>
      </c>
      <c r="S720" s="7" t="s">
        <v>8278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17">
        <f t="shared" si="44"/>
        <v>42422.83189814815</v>
      </c>
      <c r="K721" s="7">
        <v>1454979476</v>
      </c>
      <c r="L721" s="17">
        <f t="shared" si="45"/>
        <v>42408.83189814815</v>
      </c>
      <c r="M721" s="7" t="b">
        <v>0</v>
      </c>
      <c r="N721" s="7">
        <v>10</v>
      </c>
      <c r="O721" s="7" t="b">
        <v>0</v>
      </c>
      <c r="P721" s="14">
        <f t="shared" si="46"/>
        <v>1.2933333333333333E-2</v>
      </c>
      <c r="Q721" s="9">
        <f t="shared" si="47"/>
        <v>19.399999999999999</v>
      </c>
      <c r="R721" s="7" t="s">
        <v>8276</v>
      </c>
      <c r="S721" s="7" t="s">
        <v>8278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17">
        <f t="shared" si="44"/>
        <v>40937.440868055557</v>
      </c>
      <c r="K722" s="7">
        <v>1325432091</v>
      </c>
      <c r="L722" s="17">
        <f t="shared" si="45"/>
        <v>40909.440868055557</v>
      </c>
      <c r="M722" s="7" t="b">
        <v>0</v>
      </c>
      <c r="N722" s="7">
        <v>41</v>
      </c>
      <c r="O722" s="7" t="b">
        <v>1</v>
      </c>
      <c r="P722" s="14">
        <f t="shared" si="46"/>
        <v>1.4394736842105262</v>
      </c>
      <c r="Q722" s="9">
        <f t="shared" si="47"/>
        <v>66.707317073170728</v>
      </c>
      <c r="R722" s="7" t="s">
        <v>8279</v>
      </c>
      <c r="S722" s="7" t="s">
        <v>8280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17">
        <f t="shared" si="44"/>
        <v>41852.363506944443</v>
      </c>
      <c r="K723" s="7">
        <v>1403012607</v>
      </c>
      <c r="L723" s="17">
        <f t="shared" si="45"/>
        <v>41807.363506944443</v>
      </c>
      <c r="M723" s="7" t="b">
        <v>0</v>
      </c>
      <c r="N723" s="7">
        <v>119</v>
      </c>
      <c r="O723" s="7" t="b">
        <v>1</v>
      </c>
      <c r="P723" s="14">
        <f t="shared" si="46"/>
        <v>1.2210975609756098</v>
      </c>
      <c r="Q723" s="9">
        <f t="shared" si="47"/>
        <v>84.142857142857139</v>
      </c>
      <c r="R723" s="7" t="s">
        <v>8279</v>
      </c>
      <c r="S723" s="7" t="s">
        <v>8280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17">
        <f t="shared" si="44"/>
        <v>41007.555300925924</v>
      </c>
      <c r="K724" s="7">
        <v>1331320778</v>
      </c>
      <c r="L724" s="17">
        <f t="shared" si="45"/>
        <v>40977.596967592588</v>
      </c>
      <c r="M724" s="7" t="b">
        <v>0</v>
      </c>
      <c r="N724" s="7">
        <v>153</v>
      </c>
      <c r="O724" s="7" t="b">
        <v>1</v>
      </c>
      <c r="P724" s="14">
        <f t="shared" si="46"/>
        <v>1.3202400000000001</v>
      </c>
      <c r="Q724" s="9">
        <f t="shared" si="47"/>
        <v>215.72549019607843</v>
      </c>
      <c r="R724" s="7" t="s">
        <v>8279</v>
      </c>
      <c r="S724" s="7" t="s">
        <v>8280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17">
        <f t="shared" si="44"/>
        <v>42214.957638888889</v>
      </c>
      <c r="K725" s="7">
        <v>1435606549</v>
      </c>
      <c r="L725" s="17">
        <f t="shared" si="45"/>
        <v>42184.608206018522</v>
      </c>
      <c r="M725" s="7" t="b">
        <v>0</v>
      </c>
      <c r="N725" s="7">
        <v>100</v>
      </c>
      <c r="O725" s="7" t="b">
        <v>1</v>
      </c>
      <c r="P725" s="14">
        <f t="shared" si="46"/>
        <v>1.0938000000000001</v>
      </c>
      <c r="Q725" s="9">
        <f t="shared" si="47"/>
        <v>54.69</v>
      </c>
      <c r="R725" s="7" t="s">
        <v>8279</v>
      </c>
      <c r="S725" s="7" t="s">
        <v>8280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17">
        <f t="shared" si="44"/>
        <v>40724.430127314808</v>
      </c>
      <c r="K726" s="7">
        <v>1306855163</v>
      </c>
      <c r="L726" s="17">
        <f t="shared" si="45"/>
        <v>40694.430127314808</v>
      </c>
      <c r="M726" s="7" t="b">
        <v>0</v>
      </c>
      <c r="N726" s="7">
        <v>143</v>
      </c>
      <c r="O726" s="7" t="b">
        <v>1</v>
      </c>
      <c r="P726" s="14">
        <f t="shared" si="46"/>
        <v>1.0547157142857144</v>
      </c>
      <c r="Q726" s="9">
        <f t="shared" si="47"/>
        <v>51.62944055944056</v>
      </c>
      <c r="R726" s="7" t="s">
        <v>8279</v>
      </c>
      <c r="S726" s="7" t="s">
        <v>8280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17">
        <f t="shared" si="44"/>
        <v>42351.417962962958</v>
      </c>
      <c r="K727" s="7">
        <v>1447426912</v>
      </c>
      <c r="L727" s="17">
        <f t="shared" si="45"/>
        <v>42321.417962962958</v>
      </c>
      <c r="M727" s="7" t="b">
        <v>0</v>
      </c>
      <c r="N727" s="7">
        <v>140</v>
      </c>
      <c r="O727" s="7" t="b">
        <v>1</v>
      </c>
      <c r="P727" s="14">
        <f t="shared" si="46"/>
        <v>1.0035000000000001</v>
      </c>
      <c r="Q727" s="9">
        <f t="shared" si="47"/>
        <v>143.35714285714286</v>
      </c>
      <c r="R727" s="7" t="s">
        <v>8279</v>
      </c>
      <c r="S727" s="7" t="s">
        <v>8280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17">
        <f t="shared" si="44"/>
        <v>41375.834340277775</v>
      </c>
      <c r="K728" s="7">
        <v>1363136487</v>
      </c>
      <c r="L728" s="17">
        <f t="shared" si="45"/>
        <v>41345.834340277775</v>
      </c>
      <c r="M728" s="7" t="b">
        <v>0</v>
      </c>
      <c r="N728" s="7">
        <v>35</v>
      </c>
      <c r="O728" s="7" t="b">
        <v>1</v>
      </c>
      <c r="P728" s="14">
        <f t="shared" si="46"/>
        <v>1.014</v>
      </c>
      <c r="Q728" s="9">
        <f t="shared" si="47"/>
        <v>72.428571428571431</v>
      </c>
      <c r="R728" s="7" t="s">
        <v>8279</v>
      </c>
      <c r="S728" s="7" t="s">
        <v>8280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17">
        <f t="shared" si="44"/>
        <v>41288.680555555555</v>
      </c>
      <c r="K729" s="7">
        <v>1354580949</v>
      </c>
      <c r="L729" s="17">
        <f t="shared" si="45"/>
        <v>41246.811909722215</v>
      </c>
      <c r="M729" s="7" t="b">
        <v>0</v>
      </c>
      <c r="N729" s="7">
        <v>149</v>
      </c>
      <c r="O729" s="7" t="b">
        <v>1</v>
      </c>
      <c r="P729" s="14">
        <f t="shared" si="46"/>
        <v>1.5551428571428572</v>
      </c>
      <c r="Q729" s="9">
        <f t="shared" si="47"/>
        <v>36.530201342281877</v>
      </c>
      <c r="R729" s="7" t="s">
        <v>8279</v>
      </c>
      <c r="S729" s="7" t="s">
        <v>8280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17">
        <f t="shared" si="44"/>
        <v>40776.629131944443</v>
      </c>
      <c r="K730" s="7">
        <v>1310069157</v>
      </c>
      <c r="L730" s="17">
        <f t="shared" si="45"/>
        <v>40731.629131944443</v>
      </c>
      <c r="M730" s="7" t="b">
        <v>0</v>
      </c>
      <c r="N730" s="7">
        <v>130</v>
      </c>
      <c r="O730" s="7" t="b">
        <v>1</v>
      </c>
      <c r="P730" s="14">
        <f t="shared" si="46"/>
        <v>1.05566</v>
      </c>
      <c r="Q730" s="9">
        <f t="shared" si="47"/>
        <v>60.903461538461535</v>
      </c>
      <c r="R730" s="7" t="s">
        <v>8279</v>
      </c>
      <c r="S730" s="7" t="s">
        <v>8280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17">
        <f t="shared" si="44"/>
        <v>41170.97755787037</v>
      </c>
      <c r="K731" s="7">
        <v>1342844861</v>
      </c>
      <c r="L731" s="17">
        <f t="shared" si="45"/>
        <v>41110.97755787037</v>
      </c>
      <c r="M731" s="7" t="b">
        <v>0</v>
      </c>
      <c r="N731" s="7">
        <v>120</v>
      </c>
      <c r="O731" s="7" t="b">
        <v>1</v>
      </c>
      <c r="P731" s="14">
        <f t="shared" si="46"/>
        <v>1.3065</v>
      </c>
      <c r="Q731" s="9">
        <f t="shared" si="47"/>
        <v>43.55</v>
      </c>
      <c r="R731" s="7" t="s">
        <v>8279</v>
      </c>
      <c r="S731" s="7" t="s">
        <v>8280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17">
        <f t="shared" si="44"/>
        <v>40884.536932870367</v>
      </c>
      <c r="K732" s="7">
        <v>1320688391</v>
      </c>
      <c r="L732" s="17">
        <f t="shared" si="45"/>
        <v>40854.536932870367</v>
      </c>
      <c r="M732" s="7" t="b">
        <v>0</v>
      </c>
      <c r="N732" s="7">
        <v>265</v>
      </c>
      <c r="O732" s="7" t="b">
        <v>1</v>
      </c>
      <c r="P732" s="14">
        <f t="shared" si="46"/>
        <v>1.3219000000000001</v>
      </c>
      <c r="Q732" s="9">
        <f t="shared" si="47"/>
        <v>99.766037735849054</v>
      </c>
      <c r="R732" s="7" t="s">
        <v>8279</v>
      </c>
      <c r="S732" s="7" t="s">
        <v>8280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17">
        <f t="shared" si="44"/>
        <v>40930.041666666664</v>
      </c>
      <c r="K733" s="7">
        <v>1322852747</v>
      </c>
      <c r="L733" s="17">
        <f t="shared" si="45"/>
        <v>40879.587349537032</v>
      </c>
      <c r="M733" s="7" t="b">
        <v>0</v>
      </c>
      <c r="N733" s="7">
        <v>71</v>
      </c>
      <c r="O733" s="7" t="b">
        <v>1</v>
      </c>
      <c r="P733" s="14">
        <f t="shared" si="46"/>
        <v>1.26</v>
      </c>
      <c r="Q733" s="9">
        <f t="shared" si="47"/>
        <v>88.732394366197184</v>
      </c>
      <c r="R733" s="7" t="s">
        <v>8279</v>
      </c>
      <c r="S733" s="7" t="s">
        <v>8280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17">
        <f t="shared" si="44"/>
        <v>41546.21598379629</v>
      </c>
      <c r="K734" s="7">
        <v>1375265461</v>
      </c>
      <c r="L734" s="17">
        <f t="shared" si="45"/>
        <v>41486.21598379629</v>
      </c>
      <c r="M734" s="7" t="b">
        <v>0</v>
      </c>
      <c r="N734" s="7">
        <v>13</v>
      </c>
      <c r="O734" s="7" t="b">
        <v>1</v>
      </c>
      <c r="P734" s="14">
        <f t="shared" si="46"/>
        <v>1.6</v>
      </c>
      <c r="Q734" s="9">
        <f t="shared" si="47"/>
        <v>4.9230769230769234</v>
      </c>
      <c r="R734" s="7" t="s">
        <v>8279</v>
      </c>
      <c r="S734" s="7" t="s">
        <v>8280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17">
        <f t="shared" si="44"/>
        <v>41628.211712962962</v>
      </c>
      <c r="K735" s="7">
        <v>1384941892</v>
      </c>
      <c r="L735" s="17">
        <f t="shared" si="45"/>
        <v>41598.211712962962</v>
      </c>
      <c r="M735" s="7" t="b">
        <v>0</v>
      </c>
      <c r="N735" s="7">
        <v>169</v>
      </c>
      <c r="O735" s="7" t="b">
        <v>1</v>
      </c>
      <c r="P735" s="14">
        <f t="shared" si="46"/>
        <v>1.2048000000000001</v>
      </c>
      <c r="Q735" s="9">
        <f t="shared" si="47"/>
        <v>17.822485207100591</v>
      </c>
      <c r="R735" s="7" t="s">
        <v>8279</v>
      </c>
      <c r="S735" s="7" t="s">
        <v>8280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17">
        <f t="shared" si="44"/>
        <v>42132.999999999993</v>
      </c>
      <c r="K736" s="7">
        <v>1428465420</v>
      </c>
      <c r="L736" s="17">
        <f t="shared" si="45"/>
        <v>42101.956249999996</v>
      </c>
      <c r="M736" s="7" t="b">
        <v>0</v>
      </c>
      <c r="N736" s="7">
        <v>57</v>
      </c>
      <c r="O736" s="7" t="b">
        <v>1</v>
      </c>
      <c r="P736" s="14">
        <f t="shared" si="46"/>
        <v>1.2552941176470589</v>
      </c>
      <c r="Q736" s="9">
        <f t="shared" si="47"/>
        <v>187.19298245614036</v>
      </c>
      <c r="R736" s="7" t="s">
        <v>8279</v>
      </c>
      <c r="S736" s="7" t="s">
        <v>8280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17">
        <f t="shared" si="44"/>
        <v>41976.818749999999</v>
      </c>
      <c r="K737" s="7">
        <v>1414975346</v>
      </c>
      <c r="L737" s="17">
        <f t="shared" si="45"/>
        <v>41945.821134259255</v>
      </c>
      <c r="M737" s="7" t="b">
        <v>0</v>
      </c>
      <c r="N737" s="7">
        <v>229</v>
      </c>
      <c r="O737" s="7" t="b">
        <v>1</v>
      </c>
      <c r="P737" s="14">
        <f t="shared" si="46"/>
        <v>1.1440638297872341</v>
      </c>
      <c r="Q737" s="9">
        <f t="shared" si="47"/>
        <v>234.80786026200875</v>
      </c>
      <c r="R737" s="7" t="s">
        <v>8279</v>
      </c>
      <c r="S737" s="7" t="s">
        <v>8280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17">
        <f t="shared" si="44"/>
        <v>41598.999305555553</v>
      </c>
      <c r="K738" s="7">
        <v>1383327440</v>
      </c>
      <c r="L738" s="17">
        <f t="shared" si="45"/>
        <v>41579.525925925926</v>
      </c>
      <c r="M738" s="7" t="b">
        <v>0</v>
      </c>
      <c r="N738" s="7">
        <v>108</v>
      </c>
      <c r="O738" s="7" t="b">
        <v>1</v>
      </c>
      <c r="P738" s="14">
        <f t="shared" si="46"/>
        <v>3.151388888888889</v>
      </c>
      <c r="Q738" s="9">
        <f t="shared" si="47"/>
        <v>105.04629629629629</v>
      </c>
      <c r="R738" s="7" t="s">
        <v>8279</v>
      </c>
      <c r="S738" s="7" t="s">
        <v>8280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17">
        <f t="shared" si="44"/>
        <v>41684.625</v>
      </c>
      <c r="K739" s="7">
        <v>1390890987</v>
      </c>
      <c r="L739" s="17">
        <f t="shared" si="45"/>
        <v>41667.066979166666</v>
      </c>
      <c r="M739" s="7" t="b">
        <v>0</v>
      </c>
      <c r="N739" s="7">
        <v>108</v>
      </c>
      <c r="O739" s="7" t="b">
        <v>1</v>
      </c>
      <c r="P739" s="14">
        <f t="shared" si="46"/>
        <v>1.224</v>
      </c>
      <c r="Q739" s="9">
        <f t="shared" si="47"/>
        <v>56.666666666666664</v>
      </c>
      <c r="R739" s="7" t="s">
        <v>8279</v>
      </c>
      <c r="S739" s="7" t="s">
        <v>8280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17">
        <f t="shared" si="44"/>
        <v>41973.999305555553</v>
      </c>
      <c r="K740" s="7">
        <v>1414765794</v>
      </c>
      <c r="L740" s="17">
        <f t="shared" si="45"/>
        <v>41943.395763888882</v>
      </c>
      <c r="M740" s="7" t="b">
        <v>0</v>
      </c>
      <c r="N740" s="7">
        <v>41</v>
      </c>
      <c r="O740" s="7" t="b">
        <v>1</v>
      </c>
      <c r="P740" s="14">
        <f t="shared" si="46"/>
        <v>1.0673333333333332</v>
      </c>
      <c r="Q740" s="9">
        <f t="shared" si="47"/>
        <v>39.048780487804876</v>
      </c>
      <c r="R740" s="7" t="s">
        <v>8279</v>
      </c>
      <c r="S740" s="7" t="s">
        <v>8280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17">
        <f t="shared" si="44"/>
        <v>41862.294317129628</v>
      </c>
      <c r="K741" s="7">
        <v>1404907429</v>
      </c>
      <c r="L741" s="17">
        <f t="shared" si="45"/>
        <v>41829.294317129628</v>
      </c>
      <c r="M741" s="7" t="b">
        <v>0</v>
      </c>
      <c r="N741" s="7">
        <v>139</v>
      </c>
      <c r="O741" s="7" t="b">
        <v>1</v>
      </c>
      <c r="P741" s="14">
        <f t="shared" si="46"/>
        <v>1.5833333333333333</v>
      </c>
      <c r="Q741" s="9">
        <f t="shared" si="47"/>
        <v>68.345323741007192</v>
      </c>
      <c r="R741" s="7" t="s">
        <v>8279</v>
      </c>
      <c r="S741" s="7" t="s">
        <v>8280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17">
        <f t="shared" si="44"/>
        <v>42175.93844907407</v>
      </c>
      <c r="K742" s="7">
        <v>1433647882</v>
      </c>
      <c r="L742" s="17">
        <f t="shared" si="45"/>
        <v>42161.93844907407</v>
      </c>
      <c r="M742" s="7" t="b">
        <v>0</v>
      </c>
      <c r="N742" s="7">
        <v>19</v>
      </c>
      <c r="O742" s="7" t="b">
        <v>1</v>
      </c>
      <c r="P742" s="14">
        <f t="shared" si="46"/>
        <v>1.0740000000000001</v>
      </c>
      <c r="Q742" s="9">
        <f t="shared" si="47"/>
        <v>169.57894736842104</v>
      </c>
      <c r="R742" s="7" t="s">
        <v>8279</v>
      </c>
      <c r="S742" s="7" t="s">
        <v>8280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17">
        <f t="shared" si="44"/>
        <v>41436.439884259256</v>
      </c>
      <c r="K743" s="7">
        <v>1367940806</v>
      </c>
      <c r="L743" s="17">
        <f t="shared" si="45"/>
        <v>41401.439884259256</v>
      </c>
      <c r="M743" s="7" t="b">
        <v>0</v>
      </c>
      <c r="N743" s="7">
        <v>94</v>
      </c>
      <c r="O743" s="7" t="b">
        <v>1</v>
      </c>
      <c r="P743" s="14">
        <f t="shared" si="46"/>
        <v>1.0226</v>
      </c>
      <c r="Q743" s="9">
        <f t="shared" si="47"/>
        <v>141.42340425531913</v>
      </c>
      <c r="R743" s="7" t="s">
        <v>8279</v>
      </c>
      <c r="S743" s="7" t="s">
        <v>8280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17">
        <f t="shared" si="44"/>
        <v>41719.667962962958</v>
      </c>
      <c r="K744" s="7">
        <v>1392847312</v>
      </c>
      <c r="L744" s="17">
        <f t="shared" si="45"/>
        <v>41689.709629629629</v>
      </c>
      <c r="M744" s="7" t="b">
        <v>0</v>
      </c>
      <c r="N744" s="7">
        <v>23</v>
      </c>
      <c r="O744" s="7" t="b">
        <v>1</v>
      </c>
      <c r="P744" s="14">
        <f t="shared" si="46"/>
        <v>1.1071428571428572</v>
      </c>
      <c r="Q744" s="9">
        <f t="shared" si="47"/>
        <v>67.391304347826093</v>
      </c>
      <c r="R744" s="7" t="s">
        <v>8279</v>
      </c>
      <c r="S744" s="7" t="s">
        <v>8280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17">
        <f t="shared" si="44"/>
        <v>41015.666666666664</v>
      </c>
      <c r="K745" s="7">
        <v>1332435685</v>
      </c>
      <c r="L745" s="17">
        <f t="shared" si="45"/>
        <v>40990.500983796293</v>
      </c>
      <c r="M745" s="7" t="b">
        <v>0</v>
      </c>
      <c r="N745" s="7">
        <v>15</v>
      </c>
      <c r="O745" s="7" t="b">
        <v>1</v>
      </c>
      <c r="P745" s="14">
        <f t="shared" si="46"/>
        <v>1.48</v>
      </c>
      <c r="Q745" s="9">
        <f t="shared" si="47"/>
        <v>54.266666666666666</v>
      </c>
      <c r="R745" s="7" t="s">
        <v>8279</v>
      </c>
      <c r="S745" s="7" t="s">
        <v>8280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17">
        <f t="shared" si="44"/>
        <v>41256.748877314814</v>
      </c>
      <c r="K746" s="7">
        <v>1352847503</v>
      </c>
      <c r="L746" s="17">
        <f t="shared" si="45"/>
        <v>41226.748877314814</v>
      </c>
      <c r="M746" s="7" t="b">
        <v>0</v>
      </c>
      <c r="N746" s="7">
        <v>62</v>
      </c>
      <c r="O746" s="7" t="b">
        <v>1</v>
      </c>
      <c r="P746" s="14">
        <f t="shared" si="46"/>
        <v>1.0232000000000001</v>
      </c>
      <c r="Q746" s="9">
        <f t="shared" si="47"/>
        <v>82.516129032258064</v>
      </c>
      <c r="R746" s="7" t="s">
        <v>8279</v>
      </c>
      <c r="S746" s="7" t="s">
        <v>8280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17">
        <f t="shared" si="44"/>
        <v>41397.363946759258</v>
      </c>
      <c r="K747" s="7">
        <v>1364996645</v>
      </c>
      <c r="L747" s="17">
        <f t="shared" si="45"/>
        <v>41367.363946759258</v>
      </c>
      <c r="M747" s="7" t="b">
        <v>0</v>
      </c>
      <c r="N747" s="7">
        <v>74</v>
      </c>
      <c r="O747" s="7" t="b">
        <v>1</v>
      </c>
      <c r="P747" s="14">
        <f t="shared" si="46"/>
        <v>1.7909909909909909</v>
      </c>
      <c r="Q747" s="9">
        <f t="shared" si="47"/>
        <v>53.729729729729726</v>
      </c>
      <c r="R747" s="7" t="s">
        <v>8279</v>
      </c>
      <c r="S747" s="7" t="s">
        <v>8280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17">
        <f t="shared" si="44"/>
        <v>41174.957638888889</v>
      </c>
      <c r="K748" s="7">
        <v>1346806909</v>
      </c>
      <c r="L748" s="17">
        <f t="shared" si="45"/>
        <v>41156.834594907406</v>
      </c>
      <c r="M748" s="7" t="b">
        <v>0</v>
      </c>
      <c r="N748" s="7">
        <v>97</v>
      </c>
      <c r="O748" s="7" t="b">
        <v>1</v>
      </c>
      <c r="P748" s="14">
        <f t="shared" si="46"/>
        <v>1.1108135252761968</v>
      </c>
      <c r="Q748" s="9">
        <f t="shared" si="47"/>
        <v>34.206185567010309</v>
      </c>
      <c r="R748" s="7" t="s">
        <v>8279</v>
      </c>
      <c r="S748" s="7" t="s">
        <v>8280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17">
        <f t="shared" si="44"/>
        <v>42019.245833333327</v>
      </c>
      <c r="K749" s="7">
        <v>1418649019</v>
      </c>
      <c r="L749" s="17">
        <f t="shared" si="45"/>
        <v>41988.340497685182</v>
      </c>
      <c r="M749" s="7" t="b">
        <v>0</v>
      </c>
      <c r="N749" s="7">
        <v>55</v>
      </c>
      <c r="O749" s="7" t="b">
        <v>1</v>
      </c>
      <c r="P749" s="14">
        <f t="shared" si="46"/>
        <v>1.0004285714285714</v>
      </c>
      <c r="Q749" s="9">
        <f t="shared" si="47"/>
        <v>127.32727272727273</v>
      </c>
      <c r="R749" s="7" t="s">
        <v>8279</v>
      </c>
      <c r="S749" s="7" t="s">
        <v>8280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17">
        <f t="shared" si="44"/>
        <v>41861.638495370367</v>
      </c>
      <c r="K750" s="7">
        <v>1405109966</v>
      </c>
      <c r="L750" s="17">
        <f t="shared" si="45"/>
        <v>41831.638495370367</v>
      </c>
      <c r="M750" s="7" t="b">
        <v>0</v>
      </c>
      <c r="N750" s="7">
        <v>44</v>
      </c>
      <c r="O750" s="7" t="b">
        <v>1</v>
      </c>
      <c r="P750" s="14">
        <f t="shared" si="46"/>
        <v>1.0024999999999999</v>
      </c>
      <c r="Q750" s="9">
        <f t="shared" si="47"/>
        <v>45.56818181818182</v>
      </c>
      <c r="R750" s="7" t="s">
        <v>8279</v>
      </c>
      <c r="S750" s="7" t="s">
        <v>8280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17">
        <f t="shared" si="44"/>
        <v>42763.732986111114</v>
      </c>
      <c r="K751" s="7">
        <v>1483050930</v>
      </c>
      <c r="L751" s="17">
        <f t="shared" si="45"/>
        <v>42733.732986111114</v>
      </c>
      <c r="M751" s="7" t="b">
        <v>0</v>
      </c>
      <c r="N751" s="7">
        <v>110</v>
      </c>
      <c r="O751" s="7" t="b">
        <v>1</v>
      </c>
      <c r="P751" s="14">
        <f t="shared" si="46"/>
        <v>1.0556000000000001</v>
      </c>
      <c r="Q751" s="9">
        <f t="shared" si="47"/>
        <v>95.963636363636368</v>
      </c>
      <c r="R751" s="7" t="s">
        <v>8279</v>
      </c>
      <c r="S751" s="7" t="s">
        <v>8280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17">
        <f t="shared" si="44"/>
        <v>41329.669814814813</v>
      </c>
      <c r="K752" s="7">
        <v>1359147872</v>
      </c>
      <c r="L752" s="17">
        <f t="shared" si="45"/>
        <v>41299.669814814813</v>
      </c>
      <c r="M752" s="7" t="b">
        <v>0</v>
      </c>
      <c r="N752" s="7">
        <v>59</v>
      </c>
      <c r="O752" s="7" t="b">
        <v>1</v>
      </c>
      <c r="P752" s="14">
        <f t="shared" si="46"/>
        <v>1.0258775877587758</v>
      </c>
      <c r="Q752" s="9">
        <f t="shared" si="47"/>
        <v>77.271186440677965</v>
      </c>
      <c r="R752" s="7" t="s">
        <v>8279</v>
      </c>
      <c r="S752" s="7" t="s">
        <v>8280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17">
        <f t="shared" si="44"/>
        <v>40759.422164351847</v>
      </c>
      <c r="K753" s="7">
        <v>1308496075</v>
      </c>
      <c r="L753" s="17">
        <f t="shared" si="45"/>
        <v>40713.422164351847</v>
      </c>
      <c r="M753" s="7" t="b">
        <v>0</v>
      </c>
      <c r="N753" s="7">
        <v>62</v>
      </c>
      <c r="O753" s="7" t="b">
        <v>1</v>
      </c>
      <c r="P753" s="14">
        <f t="shared" si="46"/>
        <v>1.1850000000000001</v>
      </c>
      <c r="Q753" s="9">
        <f t="shared" si="47"/>
        <v>57.338709677419352</v>
      </c>
      <c r="R753" s="7" t="s">
        <v>8279</v>
      </c>
      <c r="S753" s="7" t="s">
        <v>8280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17">
        <f t="shared" si="44"/>
        <v>42659.249999999993</v>
      </c>
      <c r="K754" s="7">
        <v>1474884417</v>
      </c>
      <c r="L754" s="17">
        <f t="shared" si="45"/>
        <v>42639.213159722225</v>
      </c>
      <c r="M754" s="7" t="b">
        <v>0</v>
      </c>
      <c r="N754" s="7">
        <v>105</v>
      </c>
      <c r="O754" s="7" t="b">
        <v>1</v>
      </c>
      <c r="P754" s="14">
        <f t="shared" si="46"/>
        <v>1.117</v>
      </c>
      <c r="Q754" s="9">
        <f t="shared" si="47"/>
        <v>53.19047619047619</v>
      </c>
      <c r="R754" s="7" t="s">
        <v>8279</v>
      </c>
      <c r="S754" s="7" t="s">
        <v>8280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17">
        <f t="shared" si="44"/>
        <v>42049.381840277776</v>
      </c>
      <c r="K755" s="7">
        <v>1421330991</v>
      </c>
      <c r="L755" s="17">
        <f t="shared" si="45"/>
        <v>42019.381840277776</v>
      </c>
      <c r="M755" s="7" t="b">
        <v>0</v>
      </c>
      <c r="N755" s="7">
        <v>26</v>
      </c>
      <c r="O755" s="7" t="b">
        <v>1</v>
      </c>
      <c r="P755" s="14">
        <f t="shared" si="46"/>
        <v>1.28</v>
      </c>
      <c r="Q755" s="9">
        <f t="shared" si="47"/>
        <v>492.30769230769232</v>
      </c>
      <c r="R755" s="7" t="s">
        <v>8279</v>
      </c>
      <c r="S755" s="7" t="s">
        <v>8280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17">
        <f t="shared" si="44"/>
        <v>41279.54075231481</v>
      </c>
      <c r="K756" s="7">
        <v>1354816721</v>
      </c>
      <c r="L756" s="17">
        <f t="shared" si="45"/>
        <v>41249.54075231481</v>
      </c>
      <c r="M756" s="7" t="b">
        <v>0</v>
      </c>
      <c r="N756" s="7">
        <v>49</v>
      </c>
      <c r="O756" s="7" t="b">
        <v>1</v>
      </c>
      <c r="P756" s="14">
        <f t="shared" si="46"/>
        <v>1.0375000000000001</v>
      </c>
      <c r="Q756" s="9">
        <f t="shared" si="47"/>
        <v>42.346938775510203</v>
      </c>
      <c r="R756" s="7" t="s">
        <v>8279</v>
      </c>
      <c r="S756" s="7" t="s">
        <v>8280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17">
        <f t="shared" si="44"/>
        <v>41413.820138888885</v>
      </c>
      <c r="K757" s="7">
        <v>1366381877</v>
      </c>
      <c r="L757" s="17">
        <f t="shared" si="45"/>
        <v>41383.396724537037</v>
      </c>
      <c r="M757" s="7" t="b">
        <v>0</v>
      </c>
      <c r="N757" s="7">
        <v>68</v>
      </c>
      <c r="O757" s="7" t="b">
        <v>1</v>
      </c>
      <c r="P757" s="14">
        <f t="shared" si="46"/>
        <v>1.0190760000000001</v>
      </c>
      <c r="Q757" s="9">
        <f t="shared" si="47"/>
        <v>37.466029411764708</v>
      </c>
      <c r="R757" s="7" t="s">
        <v>8279</v>
      </c>
      <c r="S757" s="7" t="s">
        <v>8280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17">
        <f t="shared" si="44"/>
        <v>40651.516886574071</v>
      </c>
      <c r="K758" s="7">
        <v>1297880659</v>
      </c>
      <c r="L758" s="17">
        <f t="shared" si="45"/>
        <v>40590.558553240735</v>
      </c>
      <c r="M758" s="7" t="b">
        <v>0</v>
      </c>
      <c r="N758" s="7">
        <v>22</v>
      </c>
      <c r="O758" s="7" t="b">
        <v>1</v>
      </c>
      <c r="P758" s="14">
        <f t="shared" si="46"/>
        <v>1.177142857142857</v>
      </c>
      <c r="Q758" s="9">
        <f t="shared" si="47"/>
        <v>37.454545454545453</v>
      </c>
      <c r="R758" s="7" t="s">
        <v>8279</v>
      </c>
      <c r="S758" s="7" t="s">
        <v>8280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17">
        <f t="shared" si="44"/>
        <v>41248.846226851849</v>
      </c>
      <c r="K759" s="7">
        <v>1353547114</v>
      </c>
      <c r="L759" s="17">
        <f t="shared" si="45"/>
        <v>41234.846226851849</v>
      </c>
      <c r="M759" s="7" t="b">
        <v>0</v>
      </c>
      <c r="N759" s="7">
        <v>18</v>
      </c>
      <c r="O759" s="7" t="b">
        <v>1</v>
      </c>
      <c r="P759" s="14">
        <f t="shared" si="46"/>
        <v>2.38</v>
      </c>
      <c r="Q759" s="9">
        <f t="shared" si="47"/>
        <v>33.055555555555557</v>
      </c>
      <c r="R759" s="7" t="s">
        <v>8279</v>
      </c>
      <c r="S759" s="7" t="s">
        <v>8280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17">
        <f t="shared" si="44"/>
        <v>40459.628101851849</v>
      </c>
      <c r="K760" s="7">
        <v>1283976268</v>
      </c>
      <c r="L760" s="17">
        <f t="shared" si="45"/>
        <v>40429.628101851849</v>
      </c>
      <c r="M760" s="7" t="b">
        <v>0</v>
      </c>
      <c r="N760" s="7">
        <v>19</v>
      </c>
      <c r="O760" s="7" t="b">
        <v>1</v>
      </c>
      <c r="P760" s="14">
        <f t="shared" si="46"/>
        <v>1.02</v>
      </c>
      <c r="Q760" s="9">
        <f t="shared" si="47"/>
        <v>134.21052631578948</v>
      </c>
      <c r="R760" s="7" t="s">
        <v>8279</v>
      </c>
      <c r="S760" s="7" t="s">
        <v>8280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17">
        <f t="shared" si="44"/>
        <v>41829.121979166666</v>
      </c>
      <c r="K761" s="7">
        <v>1401436539</v>
      </c>
      <c r="L761" s="17">
        <f t="shared" si="45"/>
        <v>41789.121979166666</v>
      </c>
      <c r="M761" s="7" t="b">
        <v>0</v>
      </c>
      <c r="N761" s="7">
        <v>99</v>
      </c>
      <c r="O761" s="7" t="b">
        <v>1</v>
      </c>
      <c r="P761" s="14">
        <f t="shared" si="46"/>
        <v>1.0192000000000001</v>
      </c>
      <c r="Q761" s="9">
        <f t="shared" si="47"/>
        <v>51.474747474747474</v>
      </c>
      <c r="R761" s="7" t="s">
        <v>8279</v>
      </c>
      <c r="S761" s="7" t="s">
        <v>8280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17">
        <f t="shared" si="44"/>
        <v>42700.597372685181</v>
      </c>
      <c r="K762" s="7">
        <v>1477592413</v>
      </c>
      <c r="L762" s="17">
        <f t="shared" si="45"/>
        <v>42670.555706018517</v>
      </c>
      <c r="M762" s="7" t="b">
        <v>0</v>
      </c>
      <c r="N762" s="7">
        <v>0</v>
      </c>
      <c r="O762" s="7" t="b">
        <v>0</v>
      </c>
      <c r="P762" s="14">
        <f t="shared" si="46"/>
        <v>0</v>
      </c>
      <c r="Q762" s="9">
        <f t="shared" si="47"/>
        <v>0</v>
      </c>
      <c r="R762" s="7" t="s">
        <v>8279</v>
      </c>
      <c r="S762" s="7" t="s">
        <v>8281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17">
        <f t="shared" si="44"/>
        <v>41672.543124999997</v>
      </c>
      <c r="K763" s="7">
        <v>1388772126</v>
      </c>
      <c r="L763" s="17">
        <f t="shared" si="45"/>
        <v>41642.543124999997</v>
      </c>
      <c r="M763" s="7" t="b">
        <v>0</v>
      </c>
      <c r="N763" s="7">
        <v>6</v>
      </c>
      <c r="O763" s="7" t="b">
        <v>0</v>
      </c>
      <c r="P763" s="14">
        <f t="shared" si="46"/>
        <v>4.7E-2</v>
      </c>
      <c r="Q763" s="9">
        <f t="shared" si="47"/>
        <v>39.166666666666664</v>
      </c>
      <c r="R763" s="7" t="s">
        <v>8279</v>
      </c>
      <c r="S763" s="7" t="s">
        <v>8281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17">
        <f t="shared" si="44"/>
        <v>42708.041666666664</v>
      </c>
      <c r="K764" s="7">
        <v>1479328570</v>
      </c>
      <c r="L764" s="17">
        <f t="shared" si="45"/>
        <v>42690.65011574074</v>
      </c>
      <c r="M764" s="7" t="b">
        <v>0</v>
      </c>
      <c r="N764" s="7">
        <v>0</v>
      </c>
      <c r="O764" s="7" t="b">
        <v>0</v>
      </c>
      <c r="P764" s="14">
        <f t="shared" si="46"/>
        <v>0</v>
      </c>
      <c r="Q764" s="9">
        <f t="shared" si="47"/>
        <v>0</v>
      </c>
      <c r="R764" s="7" t="s">
        <v>8279</v>
      </c>
      <c r="S764" s="7" t="s">
        <v>8281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17">
        <f t="shared" si="44"/>
        <v>41501.238518518512</v>
      </c>
      <c r="K765" s="7">
        <v>1373971408</v>
      </c>
      <c r="L765" s="17">
        <f t="shared" si="45"/>
        <v>41471.238518518512</v>
      </c>
      <c r="M765" s="7" t="b">
        <v>0</v>
      </c>
      <c r="N765" s="7">
        <v>1</v>
      </c>
      <c r="O765" s="7" t="b">
        <v>0</v>
      </c>
      <c r="P765" s="14">
        <f t="shared" si="46"/>
        <v>1.1655011655011655E-3</v>
      </c>
      <c r="Q765" s="9">
        <f t="shared" si="47"/>
        <v>5</v>
      </c>
      <c r="R765" s="7" t="s">
        <v>8279</v>
      </c>
      <c r="S765" s="7" t="s">
        <v>8281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17">
        <f t="shared" si="44"/>
        <v>42256.964826388888</v>
      </c>
      <c r="K766" s="7">
        <v>1439266161</v>
      </c>
      <c r="L766" s="17">
        <f t="shared" si="45"/>
        <v>42226.964826388888</v>
      </c>
      <c r="M766" s="7" t="b">
        <v>0</v>
      </c>
      <c r="N766" s="7">
        <v>0</v>
      </c>
      <c r="O766" s="7" t="b">
        <v>0</v>
      </c>
      <c r="P766" s="14">
        <f t="shared" si="46"/>
        <v>0</v>
      </c>
      <c r="Q766" s="9">
        <f t="shared" si="47"/>
        <v>0</v>
      </c>
      <c r="R766" s="7" t="s">
        <v>8279</v>
      </c>
      <c r="S766" s="7" t="s">
        <v>8281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17">
        <f t="shared" si="44"/>
        <v>41931.334305555552</v>
      </c>
      <c r="K767" s="7">
        <v>1411131684</v>
      </c>
      <c r="L767" s="17">
        <f t="shared" si="45"/>
        <v>41901.334305555552</v>
      </c>
      <c r="M767" s="7" t="b">
        <v>0</v>
      </c>
      <c r="N767" s="7">
        <v>44</v>
      </c>
      <c r="O767" s="7" t="b">
        <v>0</v>
      </c>
      <c r="P767" s="14">
        <f t="shared" si="46"/>
        <v>0.36014285714285715</v>
      </c>
      <c r="Q767" s="9">
        <f t="shared" si="47"/>
        <v>57.295454545454547</v>
      </c>
      <c r="R767" s="7" t="s">
        <v>8279</v>
      </c>
      <c r="S767" s="7" t="s">
        <v>8281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17">
        <f t="shared" si="44"/>
        <v>42051.57503472222</v>
      </c>
      <c r="K768" s="7">
        <v>1421520483</v>
      </c>
      <c r="L768" s="17">
        <f t="shared" si="45"/>
        <v>42021.57503472222</v>
      </c>
      <c r="M768" s="7" t="b">
        <v>0</v>
      </c>
      <c r="N768" s="7">
        <v>0</v>
      </c>
      <c r="O768" s="7" t="b">
        <v>0</v>
      </c>
      <c r="P768" s="14">
        <f t="shared" si="46"/>
        <v>0</v>
      </c>
      <c r="Q768" s="9">
        <f t="shared" si="47"/>
        <v>0</v>
      </c>
      <c r="R768" s="7" t="s">
        <v>8279</v>
      </c>
      <c r="S768" s="7" t="s">
        <v>8281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17">
        <f t="shared" si="44"/>
        <v>42144.935300925928</v>
      </c>
      <c r="K769" s="7">
        <v>1429586810</v>
      </c>
      <c r="L769" s="17">
        <f t="shared" si="45"/>
        <v>42114.935300925928</v>
      </c>
      <c r="M769" s="7" t="b">
        <v>0</v>
      </c>
      <c r="N769" s="7">
        <v>3</v>
      </c>
      <c r="O769" s="7" t="b">
        <v>0</v>
      </c>
      <c r="P769" s="14">
        <f t="shared" si="46"/>
        <v>3.5400000000000001E-2</v>
      </c>
      <c r="Q769" s="9">
        <f t="shared" si="47"/>
        <v>59</v>
      </c>
      <c r="R769" s="7" t="s">
        <v>8279</v>
      </c>
      <c r="S769" s="7" t="s">
        <v>8281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17">
        <f t="shared" si="44"/>
        <v>41623.998726851853</v>
      </c>
      <c r="K770" s="7">
        <v>1384577890</v>
      </c>
      <c r="L770" s="17">
        <f t="shared" si="45"/>
        <v>41593.998726851853</v>
      </c>
      <c r="M770" s="7" t="b">
        <v>0</v>
      </c>
      <c r="N770" s="7">
        <v>0</v>
      </c>
      <c r="O770" s="7" t="b">
        <v>0</v>
      </c>
      <c r="P770" s="14">
        <f t="shared" si="46"/>
        <v>0</v>
      </c>
      <c r="Q770" s="9">
        <f t="shared" si="47"/>
        <v>0</v>
      </c>
      <c r="R770" s="7" t="s">
        <v>8279</v>
      </c>
      <c r="S770" s="7" t="s">
        <v>8281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17">
        <f t="shared" ref="J771:J834" si="48">(((I771/60)/60)/24)+DATE(1970,1,1)+(-5/24)</f>
        <v>41634.788124999999</v>
      </c>
      <c r="K771" s="7">
        <v>1385510094</v>
      </c>
      <c r="L771" s="17">
        <f t="shared" ref="L771:L834" si="49">(((K771/60)/60)/24)+DATE(1970,1,1)+(-5/24)</f>
        <v>41604.788124999999</v>
      </c>
      <c r="M771" s="7" t="b">
        <v>0</v>
      </c>
      <c r="N771" s="7">
        <v>52</v>
      </c>
      <c r="O771" s="7" t="b">
        <v>0</v>
      </c>
      <c r="P771" s="14">
        <f t="shared" ref="P771:P834" si="50">IFERROR(E771/D771,0)</f>
        <v>0.41399999999999998</v>
      </c>
      <c r="Q771" s="9">
        <f t="shared" ref="Q771:Q834" si="51">IFERROR(E771/N771,0)</f>
        <v>31.846153846153847</v>
      </c>
      <c r="R771" s="7" t="s">
        <v>8279</v>
      </c>
      <c r="S771" s="7" t="s">
        <v>8281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17">
        <f t="shared" si="48"/>
        <v>41329.791307870371</v>
      </c>
      <c r="K772" s="7">
        <v>1358294369</v>
      </c>
      <c r="L772" s="17">
        <f t="shared" si="49"/>
        <v>41289.791307870371</v>
      </c>
      <c r="M772" s="7" t="b">
        <v>0</v>
      </c>
      <c r="N772" s="7">
        <v>0</v>
      </c>
      <c r="O772" s="7" t="b">
        <v>0</v>
      </c>
      <c r="P772" s="14">
        <f t="shared" si="50"/>
        <v>0</v>
      </c>
      <c r="Q772" s="9">
        <f t="shared" si="51"/>
        <v>0</v>
      </c>
      <c r="R772" s="7" t="s">
        <v>8279</v>
      </c>
      <c r="S772" s="7" t="s">
        <v>8281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17">
        <f t="shared" si="48"/>
        <v>42399.615763888891</v>
      </c>
      <c r="K773" s="7">
        <v>1449863202</v>
      </c>
      <c r="L773" s="17">
        <f t="shared" si="49"/>
        <v>42349.615763888891</v>
      </c>
      <c r="M773" s="7" t="b">
        <v>0</v>
      </c>
      <c r="N773" s="7">
        <v>1</v>
      </c>
      <c r="O773" s="7" t="b">
        <v>0</v>
      </c>
      <c r="P773" s="14">
        <f t="shared" si="50"/>
        <v>2.631578947368421E-4</v>
      </c>
      <c r="Q773" s="9">
        <f t="shared" si="51"/>
        <v>10</v>
      </c>
      <c r="R773" s="7" t="s">
        <v>8279</v>
      </c>
      <c r="S773" s="7" t="s">
        <v>8281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17">
        <f t="shared" si="48"/>
        <v>40117.957638888889</v>
      </c>
      <c r="K774" s="7">
        <v>1252718519</v>
      </c>
      <c r="L774" s="17">
        <f t="shared" si="49"/>
        <v>40067.848599537036</v>
      </c>
      <c r="M774" s="7" t="b">
        <v>0</v>
      </c>
      <c r="N774" s="7">
        <v>1</v>
      </c>
      <c r="O774" s="7" t="b">
        <v>0</v>
      </c>
      <c r="P774" s="14">
        <f t="shared" si="50"/>
        <v>3.3333333333333333E-2</v>
      </c>
      <c r="Q774" s="9">
        <f t="shared" si="51"/>
        <v>50</v>
      </c>
      <c r="R774" s="7" t="s">
        <v>8279</v>
      </c>
      <c r="S774" s="7" t="s">
        <v>8281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17">
        <f t="shared" si="48"/>
        <v>42134.750694444439</v>
      </c>
      <c r="K775" s="7">
        <v>1428341985</v>
      </c>
      <c r="L775" s="17">
        <f t="shared" si="49"/>
        <v>42100.527604166658</v>
      </c>
      <c r="M775" s="7" t="b">
        <v>0</v>
      </c>
      <c r="N775" s="7">
        <v>2</v>
      </c>
      <c r="O775" s="7" t="b">
        <v>0</v>
      </c>
      <c r="P775" s="14">
        <f t="shared" si="50"/>
        <v>8.5129023676509714E-3</v>
      </c>
      <c r="Q775" s="9">
        <f t="shared" si="51"/>
        <v>16</v>
      </c>
      <c r="R775" s="7" t="s">
        <v>8279</v>
      </c>
      <c r="S775" s="7" t="s">
        <v>8281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17">
        <f t="shared" si="48"/>
        <v>41693.571967592587</v>
      </c>
      <c r="K776" s="7">
        <v>1390589018</v>
      </c>
      <c r="L776" s="17">
        <f t="shared" si="49"/>
        <v>41663.571967592587</v>
      </c>
      <c r="M776" s="7" t="b">
        <v>0</v>
      </c>
      <c r="N776" s="7">
        <v>9</v>
      </c>
      <c r="O776" s="7" t="b">
        <v>0</v>
      </c>
      <c r="P776" s="14">
        <f t="shared" si="50"/>
        <v>0.70199999999999996</v>
      </c>
      <c r="Q776" s="9">
        <f t="shared" si="51"/>
        <v>39</v>
      </c>
      <c r="R776" s="7" t="s">
        <v>8279</v>
      </c>
      <c r="S776" s="7" t="s">
        <v>8281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17">
        <f t="shared" si="48"/>
        <v>40892.851793981477</v>
      </c>
      <c r="K777" s="7">
        <v>1321406795</v>
      </c>
      <c r="L777" s="17">
        <f t="shared" si="49"/>
        <v>40862.851793981477</v>
      </c>
      <c r="M777" s="7" t="b">
        <v>0</v>
      </c>
      <c r="N777" s="7">
        <v>5</v>
      </c>
      <c r="O777" s="7" t="b">
        <v>0</v>
      </c>
      <c r="P777" s="14">
        <f t="shared" si="50"/>
        <v>1.7000000000000001E-2</v>
      </c>
      <c r="Q777" s="9">
        <f t="shared" si="51"/>
        <v>34</v>
      </c>
      <c r="R777" s="7" t="s">
        <v>8279</v>
      </c>
      <c r="S777" s="7" t="s">
        <v>8281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17">
        <f t="shared" si="48"/>
        <v>42287.999999999993</v>
      </c>
      <c r="K778" s="7">
        <v>1441297645</v>
      </c>
      <c r="L778" s="17">
        <f t="shared" si="49"/>
        <v>42250.477372685178</v>
      </c>
      <c r="M778" s="7" t="b">
        <v>0</v>
      </c>
      <c r="N778" s="7">
        <v>57</v>
      </c>
      <c r="O778" s="7" t="b">
        <v>0</v>
      </c>
      <c r="P778" s="14">
        <f t="shared" si="50"/>
        <v>0.51400000000000001</v>
      </c>
      <c r="Q778" s="9">
        <f t="shared" si="51"/>
        <v>63.122807017543863</v>
      </c>
      <c r="R778" s="7" t="s">
        <v>8279</v>
      </c>
      <c r="S778" s="7" t="s">
        <v>8281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17">
        <f t="shared" si="48"/>
        <v>41486.772881944438</v>
      </c>
      <c r="K779" s="7">
        <v>1372721577</v>
      </c>
      <c r="L779" s="17">
        <f t="shared" si="49"/>
        <v>41456.772881944438</v>
      </c>
      <c r="M779" s="7" t="b">
        <v>0</v>
      </c>
      <c r="N779" s="7">
        <v>3</v>
      </c>
      <c r="O779" s="7" t="b">
        <v>0</v>
      </c>
      <c r="P779" s="14">
        <f t="shared" si="50"/>
        <v>7.0000000000000001E-3</v>
      </c>
      <c r="Q779" s="9">
        <f t="shared" si="51"/>
        <v>7</v>
      </c>
      <c r="R779" s="7" t="s">
        <v>8279</v>
      </c>
      <c r="S779" s="7" t="s">
        <v>8281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17">
        <f t="shared" si="48"/>
        <v>41759.493981481479</v>
      </c>
      <c r="K780" s="7">
        <v>1396284680</v>
      </c>
      <c r="L780" s="17">
        <f t="shared" si="49"/>
        <v>41729.493981481479</v>
      </c>
      <c r="M780" s="7" t="b">
        <v>0</v>
      </c>
      <c r="N780" s="7">
        <v>1</v>
      </c>
      <c r="O780" s="7" t="b">
        <v>0</v>
      </c>
      <c r="P780" s="14">
        <f t="shared" si="50"/>
        <v>4.0000000000000001E-3</v>
      </c>
      <c r="Q780" s="9">
        <f t="shared" si="51"/>
        <v>2</v>
      </c>
      <c r="R780" s="7" t="s">
        <v>8279</v>
      </c>
      <c r="S780" s="7" t="s">
        <v>8281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17">
        <f t="shared" si="48"/>
        <v>40465.958333333328</v>
      </c>
      <c r="K781" s="7">
        <v>1284567905</v>
      </c>
      <c r="L781" s="17">
        <f t="shared" si="49"/>
        <v>40436.475752314815</v>
      </c>
      <c r="M781" s="7" t="b">
        <v>0</v>
      </c>
      <c r="N781" s="7">
        <v>6</v>
      </c>
      <c r="O781" s="7" t="b">
        <v>0</v>
      </c>
      <c r="P781" s="14">
        <f t="shared" si="50"/>
        <v>2.6666666666666668E-2</v>
      </c>
      <c r="Q781" s="9">
        <f t="shared" si="51"/>
        <v>66.666666666666671</v>
      </c>
      <c r="R781" s="7" t="s">
        <v>8279</v>
      </c>
      <c r="S781" s="7" t="s">
        <v>8281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17">
        <f t="shared" si="48"/>
        <v>40666.465567129628</v>
      </c>
      <c r="K782" s="7">
        <v>1301847025</v>
      </c>
      <c r="L782" s="17">
        <f t="shared" si="49"/>
        <v>40636.465567129628</v>
      </c>
      <c r="M782" s="7" t="b">
        <v>0</v>
      </c>
      <c r="N782" s="7">
        <v>27</v>
      </c>
      <c r="O782" s="7" t="b">
        <v>1</v>
      </c>
      <c r="P782" s="14">
        <f t="shared" si="50"/>
        <v>1.04</v>
      </c>
      <c r="Q782" s="9">
        <f t="shared" si="51"/>
        <v>38.518518518518519</v>
      </c>
      <c r="R782" s="7" t="s">
        <v>8282</v>
      </c>
      <c r="S782" s="7" t="s">
        <v>8283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17">
        <f t="shared" si="48"/>
        <v>41432.792523148149</v>
      </c>
      <c r="K783" s="7">
        <v>1368057674</v>
      </c>
      <c r="L783" s="17">
        <f t="shared" si="49"/>
        <v>41402.792523148149</v>
      </c>
      <c r="M783" s="7" t="b">
        <v>0</v>
      </c>
      <c r="N783" s="7">
        <v>25</v>
      </c>
      <c r="O783" s="7" t="b">
        <v>1</v>
      </c>
      <c r="P783" s="14">
        <f t="shared" si="50"/>
        <v>1.3315375</v>
      </c>
      <c r="Q783" s="9">
        <f t="shared" si="51"/>
        <v>42.609200000000001</v>
      </c>
      <c r="R783" s="7" t="s">
        <v>8282</v>
      </c>
      <c r="S783" s="7" t="s">
        <v>8283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17">
        <f t="shared" si="48"/>
        <v>41146.549791666665</v>
      </c>
      <c r="K784" s="7">
        <v>1343326302</v>
      </c>
      <c r="L784" s="17">
        <f t="shared" si="49"/>
        <v>41116.549791666665</v>
      </c>
      <c r="M784" s="7" t="b">
        <v>0</v>
      </c>
      <c r="N784" s="7">
        <v>14</v>
      </c>
      <c r="O784" s="7" t="b">
        <v>1</v>
      </c>
      <c r="P784" s="14">
        <f t="shared" si="50"/>
        <v>1</v>
      </c>
      <c r="Q784" s="9">
        <f t="shared" si="51"/>
        <v>50</v>
      </c>
      <c r="R784" s="7" t="s">
        <v>8282</v>
      </c>
      <c r="S784" s="7" t="s">
        <v>8283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17">
        <f t="shared" si="48"/>
        <v>41026.708333333328</v>
      </c>
      <c r="K785" s="7">
        <v>1332182049</v>
      </c>
      <c r="L785" s="17">
        <f t="shared" si="49"/>
        <v>40987.565381944441</v>
      </c>
      <c r="M785" s="7" t="b">
        <v>0</v>
      </c>
      <c r="N785" s="7">
        <v>35</v>
      </c>
      <c r="O785" s="7" t="b">
        <v>1</v>
      </c>
      <c r="P785" s="14">
        <f t="shared" si="50"/>
        <v>1.4813333333333334</v>
      </c>
      <c r="Q785" s="9">
        <f t="shared" si="51"/>
        <v>63.485714285714288</v>
      </c>
      <c r="R785" s="7" t="s">
        <v>8282</v>
      </c>
      <c r="S785" s="7" t="s">
        <v>8283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17">
        <f t="shared" si="48"/>
        <v>41714.899525462963</v>
      </c>
      <c r="K786" s="7">
        <v>1391571319</v>
      </c>
      <c r="L786" s="17">
        <f t="shared" si="49"/>
        <v>41674.941192129627</v>
      </c>
      <c r="M786" s="7" t="b">
        <v>0</v>
      </c>
      <c r="N786" s="7">
        <v>10</v>
      </c>
      <c r="O786" s="7" t="b">
        <v>1</v>
      </c>
      <c r="P786" s="14">
        <f t="shared" si="50"/>
        <v>1.0249999999999999</v>
      </c>
      <c r="Q786" s="9">
        <f t="shared" si="51"/>
        <v>102.5</v>
      </c>
      <c r="R786" s="7" t="s">
        <v>8282</v>
      </c>
      <c r="S786" s="7" t="s">
        <v>8283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17">
        <f t="shared" si="48"/>
        <v>41333.385590277772</v>
      </c>
      <c r="K787" s="7">
        <v>1359468915</v>
      </c>
      <c r="L787" s="17">
        <f t="shared" si="49"/>
        <v>41303.385590277772</v>
      </c>
      <c r="M787" s="7" t="b">
        <v>0</v>
      </c>
      <c r="N787" s="7">
        <v>29</v>
      </c>
      <c r="O787" s="7" t="b">
        <v>1</v>
      </c>
      <c r="P787" s="14">
        <f t="shared" si="50"/>
        <v>1.8062799999999999</v>
      </c>
      <c r="Q787" s="9">
        <f t="shared" si="51"/>
        <v>31.142758620689655</v>
      </c>
      <c r="R787" s="7" t="s">
        <v>8282</v>
      </c>
      <c r="S787" s="7" t="s">
        <v>8283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17">
        <f t="shared" si="48"/>
        <v>41040.44930555555</v>
      </c>
      <c r="K788" s="7">
        <v>1331774434</v>
      </c>
      <c r="L788" s="17">
        <f t="shared" si="49"/>
        <v>40982.847615740735</v>
      </c>
      <c r="M788" s="7" t="b">
        <v>0</v>
      </c>
      <c r="N788" s="7">
        <v>44</v>
      </c>
      <c r="O788" s="7" t="b">
        <v>1</v>
      </c>
      <c r="P788" s="14">
        <f t="shared" si="50"/>
        <v>1.4279999999999999</v>
      </c>
      <c r="Q788" s="9">
        <f t="shared" si="51"/>
        <v>162.27272727272728</v>
      </c>
      <c r="R788" s="7" t="s">
        <v>8282</v>
      </c>
      <c r="S788" s="7" t="s">
        <v>8283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17">
        <f t="shared" si="48"/>
        <v>41579.419282407405</v>
      </c>
      <c r="K789" s="7">
        <v>1380726226</v>
      </c>
      <c r="L789" s="17">
        <f t="shared" si="49"/>
        <v>41549.419282407405</v>
      </c>
      <c r="M789" s="7" t="b">
        <v>0</v>
      </c>
      <c r="N789" s="7">
        <v>17</v>
      </c>
      <c r="O789" s="7" t="b">
        <v>1</v>
      </c>
      <c r="P789" s="14">
        <f t="shared" si="50"/>
        <v>1.1416666666666666</v>
      </c>
      <c r="Q789" s="9">
        <f t="shared" si="51"/>
        <v>80.588235294117652</v>
      </c>
      <c r="R789" s="7" t="s">
        <v>8282</v>
      </c>
      <c r="S789" s="7" t="s">
        <v>8283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17">
        <f t="shared" si="48"/>
        <v>41096.957638888889</v>
      </c>
      <c r="K790" s="7">
        <v>1338336588</v>
      </c>
      <c r="L790" s="17">
        <f t="shared" si="49"/>
        <v>41058.798472222217</v>
      </c>
      <c r="M790" s="7" t="b">
        <v>0</v>
      </c>
      <c r="N790" s="7">
        <v>34</v>
      </c>
      <c r="O790" s="7" t="b">
        <v>1</v>
      </c>
      <c r="P790" s="14">
        <f t="shared" si="50"/>
        <v>2.03505</v>
      </c>
      <c r="Q790" s="9">
        <f t="shared" si="51"/>
        <v>59.85441176470588</v>
      </c>
      <c r="R790" s="7" t="s">
        <v>8282</v>
      </c>
      <c r="S790" s="7" t="s">
        <v>8283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17">
        <f t="shared" si="48"/>
        <v>41295.124305555553</v>
      </c>
      <c r="K791" s="7">
        <v>1357187280</v>
      </c>
      <c r="L791" s="17">
        <f t="shared" si="49"/>
        <v>41276.977777777778</v>
      </c>
      <c r="M791" s="7" t="b">
        <v>0</v>
      </c>
      <c r="N791" s="7">
        <v>14</v>
      </c>
      <c r="O791" s="7" t="b">
        <v>1</v>
      </c>
      <c r="P791" s="14">
        <f t="shared" si="50"/>
        <v>1.0941176470588236</v>
      </c>
      <c r="Q791" s="9">
        <f t="shared" si="51"/>
        <v>132.85714285714286</v>
      </c>
      <c r="R791" s="7" t="s">
        <v>8282</v>
      </c>
      <c r="S791" s="7" t="s">
        <v>8283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17">
        <f t="shared" si="48"/>
        <v>41305.839571759258</v>
      </c>
      <c r="K792" s="7">
        <v>1357088939</v>
      </c>
      <c r="L792" s="17">
        <f t="shared" si="49"/>
        <v>41275.839571759258</v>
      </c>
      <c r="M792" s="7" t="b">
        <v>0</v>
      </c>
      <c r="N792" s="7">
        <v>156</v>
      </c>
      <c r="O792" s="7" t="b">
        <v>1</v>
      </c>
      <c r="P792" s="14">
        <f t="shared" si="50"/>
        <v>1.443746</v>
      </c>
      <c r="Q792" s="9">
        <f t="shared" si="51"/>
        <v>92.547820512820508</v>
      </c>
      <c r="R792" s="7" t="s">
        <v>8282</v>
      </c>
      <c r="S792" s="7" t="s">
        <v>8283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17">
        <f t="shared" si="48"/>
        <v>41591.040972222218</v>
      </c>
      <c r="K793" s="7">
        <v>1381430646</v>
      </c>
      <c r="L793" s="17">
        <f t="shared" si="49"/>
        <v>41557.572291666664</v>
      </c>
      <c r="M793" s="7" t="b">
        <v>0</v>
      </c>
      <c r="N793" s="7">
        <v>128</v>
      </c>
      <c r="O793" s="7" t="b">
        <v>1</v>
      </c>
      <c r="P793" s="14">
        <f t="shared" si="50"/>
        <v>1.0386666666666666</v>
      </c>
      <c r="Q793" s="9">
        <f t="shared" si="51"/>
        <v>60.859375</v>
      </c>
      <c r="R793" s="7" t="s">
        <v>8282</v>
      </c>
      <c r="S793" s="7" t="s">
        <v>8283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17">
        <f t="shared" si="48"/>
        <v>41585.706979166665</v>
      </c>
      <c r="K794" s="7">
        <v>1381265883</v>
      </c>
      <c r="L794" s="17">
        <f t="shared" si="49"/>
        <v>41555.665312500001</v>
      </c>
      <c r="M794" s="7" t="b">
        <v>0</v>
      </c>
      <c r="N794" s="7">
        <v>60</v>
      </c>
      <c r="O794" s="7" t="b">
        <v>1</v>
      </c>
      <c r="P794" s="14">
        <f t="shared" si="50"/>
        <v>1.0044440000000001</v>
      </c>
      <c r="Q794" s="9">
        <f t="shared" si="51"/>
        <v>41.851833333333339</v>
      </c>
      <c r="R794" s="7" t="s">
        <v>8282</v>
      </c>
      <c r="S794" s="7" t="s">
        <v>8283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17">
        <f t="shared" si="48"/>
        <v>41457.999305555553</v>
      </c>
      <c r="K795" s="7">
        <v>1371491244</v>
      </c>
      <c r="L795" s="17">
        <f t="shared" si="49"/>
        <v>41442.532916666663</v>
      </c>
      <c r="M795" s="7" t="b">
        <v>0</v>
      </c>
      <c r="N795" s="7">
        <v>32</v>
      </c>
      <c r="O795" s="7" t="b">
        <v>1</v>
      </c>
      <c r="P795" s="14">
        <f t="shared" si="50"/>
        <v>1.0277927272727272</v>
      </c>
      <c r="Q795" s="9">
        <f t="shared" si="51"/>
        <v>88.325937499999995</v>
      </c>
      <c r="R795" s="7" t="s">
        <v>8282</v>
      </c>
      <c r="S795" s="7" t="s">
        <v>8283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17">
        <f t="shared" si="48"/>
        <v>40791.504166666666</v>
      </c>
      <c r="K796" s="7">
        <v>1310438737</v>
      </c>
      <c r="L796" s="17">
        <f t="shared" si="49"/>
        <v>40735.906678240739</v>
      </c>
      <c r="M796" s="7" t="b">
        <v>0</v>
      </c>
      <c r="N796" s="7">
        <v>53</v>
      </c>
      <c r="O796" s="7" t="b">
        <v>1</v>
      </c>
      <c r="P796" s="14">
        <f t="shared" si="50"/>
        <v>1.0531250000000001</v>
      </c>
      <c r="Q796" s="9">
        <f t="shared" si="51"/>
        <v>158.96226415094338</v>
      </c>
      <c r="R796" s="7" t="s">
        <v>8282</v>
      </c>
      <c r="S796" s="7" t="s">
        <v>8283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17">
        <f t="shared" si="48"/>
        <v>41005.999305555553</v>
      </c>
      <c r="K797" s="7">
        <v>1330094566</v>
      </c>
      <c r="L797" s="17">
        <f t="shared" si="49"/>
        <v>40963.404699074068</v>
      </c>
      <c r="M797" s="7" t="b">
        <v>0</v>
      </c>
      <c r="N797" s="7">
        <v>184</v>
      </c>
      <c r="O797" s="7" t="b">
        <v>1</v>
      </c>
      <c r="P797" s="14">
        <f t="shared" si="50"/>
        <v>1.1178571428571429</v>
      </c>
      <c r="Q797" s="9">
        <f t="shared" si="51"/>
        <v>85.054347826086953</v>
      </c>
      <c r="R797" s="7" t="s">
        <v>8282</v>
      </c>
      <c r="S797" s="7" t="s">
        <v>8283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17">
        <f t="shared" si="48"/>
        <v>41532.673611111109</v>
      </c>
      <c r="K798" s="7">
        <v>1376687485</v>
      </c>
      <c r="L798" s="17">
        <f t="shared" si="49"/>
        <v>41502.674594907403</v>
      </c>
      <c r="M798" s="7" t="b">
        <v>0</v>
      </c>
      <c r="N798" s="7">
        <v>90</v>
      </c>
      <c r="O798" s="7" t="b">
        <v>1</v>
      </c>
      <c r="P798" s="14">
        <f t="shared" si="50"/>
        <v>1.0135000000000001</v>
      </c>
      <c r="Q798" s="9">
        <f t="shared" si="51"/>
        <v>112.61111111111111</v>
      </c>
      <c r="R798" s="7" t="s">
        <v>8282</v>
      </c>
      <c r="S798" s="7" t="s">
        <v>8283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17">
        <f t="shared" si="48"/>
        <v>41027.958333333328</v>
      </c>
      <c r="K799" s="7">
        <v>1332978688</v>
      </c>
      <c r="L799" s="17">
        <f t="shared" si="49"/>
        <v>40996.785740740735</v>
      </c>
      <c r="M799" s="7" t="b">
        <v>0</v>
      </c>
      <c r="N799" s="7">
        <v>71</v>
      </c>
      <c r="O799" s="7" t="b">
        <v>1</v>
      </c>
      <c r="P799" s="14">
        <f t="shared" si="50"/>
        <v>1.0753333333333333</v>
      </c>
      <c r="Q799" s="9">
        <f t="shared" si="51"/>
        <v>45.436619718309856</v>
      </c>
      <c r="R799" s="7" t="s">
        <v>8282</v>
      </c>
      <c r="S799" s="7" t="s">
        <v>8283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17">
        <f t="shared" si="48"/>
        <v>41912.381793981483</v>
      </c>
      <c r="K800" s="7">
        <v>1409494187</v>
      </c>
      <c r="L800" s="17">
        <f t="shared" si="49"/>
        <v>41882.381793981483</v>
      </c>
      <c r="M800" s="7" t="b">
        <v>0</v>
      </c>
      <c r="N800" s="7">
        <v>87</v>
      </c>
      <c r="O800" s="7" t="b">
        <v>1</v>
      </c>
      <c r="P800" s="14">
        <f t="shared" si="50"/>
        <v>1.1488571428571428</v>
      </c>
      <c r="Q800" s="9">
        <f t="shared" si="51"/>
        <v>46.218390804597703</v>
      </c>
      <c r="R800" s="7" t="s">
        <v>8282</v>
      </c>
      <c r="S800" s="7" t="s">
        <v>8283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17">
        <f t="shared" si="48"/>
        <v>41026.458865740737</v>
      </c>
      <c r="K801" s="7">
        <v>1332950446</v>
      </c>
      <c r="L801" s="17">
        <f t="shared" si="49"/>
        <v>40996.458865740737</v>
      </c>
      <c r="M801" s="7" t="b">
        <v>0</v>
      </c>
      <c r="N801" s="7">
        <v>28</v>
      </c>
      <c r="O801" s="7" t="b">
        <v>1</v>
      </c>
      <c r="P801" s="14">
        <f t="shared" si="50"/>
        <v>1.0002</v>
      </c>
      <c r="Q801" s="9">
        <f t="shared" si="51"/>
        <v>178.60714285714286</v>
      </c>
      <c r="R801" s="7" t="s">
        <v>8282</v>
      </c>
      <c r="S801" s="7" t="s">
        <v>8283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17">
        <f t="shared" si="48"/>
        <v>41893.225162037037</v>
      </c>
      <c r="K802" s="7">
        <v>1407839054</v>
      </c>
      <c r="L802" s="17">
        <f t="shared" si="49"/>
        <v>41863.225162037037</v>
      </c>
      <c r="M802" s="7" t="b">
        <v>0</v>
      </c>
      <c r="N802" s="7">
        <v>56</v>
      </c>
      <c r="O802" s="7" t="b">
        <v>1</v>
      </c>
      <c r="P802" s="14">
        <f t="shared" si="50"/>
        <v>1.5213333333333334</v>
      </c>
      <c r="Q802" s="9">
        <f t="shared" si="51"/>
        <v>40.75</v>
      </c>
      <c r="R802" s="7" t="s">
        <v>8282</v>
      </c>
      <c r="S802" s="7" t="s">
        <v>8283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17">
        <f t="shared" si="48"/>
        <v>40725.587037037032</v>
      </c>
      <c r="K803" s="7">
        <v>1306955120</v>
      </c>
      <c r="L803" s="17">
        <f t="shared" si="49"/>
        <v>40695.587037037032</v>
      </c>
      <c r="M803" s="7" t="b">
        <v>0</v>
      </c>
      <c r="N803" s="7">
        <v>51</v>
      </c>
      <c r="O803" s="7" t="b">
        <v>1</v>
      </c>
      <c r="P803" s="14">
        <f t="shared" si="50"/>
        <v>1.1152149999999998</v>
      </c>
      <c r="Q803" s="9">
        <f t="shared" si="51"/>
        <v>43.733921568627444</v>
      </c>
      <c r="R803" s="7" t="s">
        <v>8282</v>
      </c>
      <c r="S803" s="7" t="s">
        <v>8283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17">
        <f t="shared" si="48"/>
        <v>41168.961805555555</v>
      </c>
      <c r="K804" s="7">
        <v>1343867524</v>
      </c>
      <c r="L804" s="17">
        <f t="shared" si="49"/>
        <v>41122.813935185186</v>
      </c>
      <c r="M804" s="7" t="b">
        <v>0</v>
      </c>
      <c r="N804" s="7">
        <v>75</v>
      </c>
      <c r="O804" s="7" t="b">
        <v>1</v>
      </c>
      <c r="P804" s="14">
        <f t="shared" si="50"/>
        <v>1.0133333333333334</v>
      </c>
      <c r="Q804" s="9">
        <f t="shared" si="51"/>
        <v>81.066666666666663</v>
      </c>
      <c r="R804" s="7" t="s">
        <v>8282</v>
      </c>
      <c r="S804" s="7" t="s">
        <v>8283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17">
        <f t="shared" si="48"/>
        <v>40691.833333333328</v>
      </c>
      <c r="K805" s="7">
        <v>1304376478</v>
      </c>
      <c r="L805" s="17">
        <f t="shared" si="49"/>
        <v>40665.741643518515</v>
      </c>
      <c r="M805" s="7" t="b">
        <v>0</v>
      </c>
      <c r="N805" s="7">
        <v>38</v>
      </c>
      <c r="O805" s="7" t="b">
        <v>1</v>
      </c>
      <c r="P805" s="14">
        <f t="shared" si="50"/>
        <v>1.232608695652174</v>
      </c>
      <c r="Q805" s="9">
        <f t="shared" si="51"/>
        <v>74.60526315789474</v>
      </c>
      <c r="R805" s="7" t="s">
        <v>8282</v>
      </c>
      <c r="S805" s="7" t="s">
        <v>8283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17">
        <f t="shared" si="48"/>
        <v>40746.957638888889</v>
      </c>
      <c r="K806" s="7">
        <v>1309919526</v>
      </c>
      <c r="L806" s="17">
        <f t="shared" si="49"/>
        <v>40729.897291666668</v>
      </c>
      <c r="M806" s="7" t="b">
        <v>0</v>
      </c>
      <c r="N806" s="7">
        <v>18</v>
      </c>
      <c r="O806" s="7" t="b">
        <v>1</v>
      </c>
      <c r="P806" s="14">
        <f t="shared" si="50"/>
        <v>1</v>
      </c>
      <c r="Q806" s="9">
        <f t="shared" si="51"/>
        <v>305.55555555555554</v>
      </c>
      <c r="R806" s="7" t="s">
        <v>8282</v>
      </c>
      <c r="S806" s="7" t="s">
        <v>8283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17">
        <f t="shared" si="48"/>
        <v>40740.75</v>
      </c>
      <c r="K807" s="7">
        <v>1306525512</v>
      </c>
      <c r="L807" s="17">
        <f t="shared" si="49"/>
        <v>40690.614722222221</v>
      </c>
      <c r="M807" s="7" t="b">
        <v>0</v>
      </c>
      <c r="N807" s="7">
        <v>54</v>
      </c>
      <c r="O807" s="7" t="b">
        <v>1</v>
      </c>
      <c r="P807" s="14">
        <f t="shared" si="50"/>
        <v>1.05</v>
      </c>
      <c r="Q807" s="9">
        <f t="shared" si="51"/>
        <v>58.333333333333336</v>
      </c>
      <c r="R807" s="7" t="s">
        <v>8282</v>
      </c>
      <c r="S807" s="7" t="s">
        <v>8283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17">
        <f t="shared" si="48"/>
        <v>40793.483090277776</v>
      </c>
      <c r="K808" s="7">
        <v>1312821339</v>
      </c>
      <c r="L808" s="17">
        <f t="shared" si="49"/>
        <v>40763.483090277776</v>
      </c>
      <c r="M808" s="7" t="b">
        <v>0</v>
      </c>
      <c r="N808" s="7">
        <v>71</v>
      </c>
      <c r="O808" s="7" t="b">
        <v>1</v>
      </c>
      <c r="P808" s="14">
        <f t="shared" si="50"/>
        <v>1.0443750000000001</v>
      </c>
      <c r="Q808" s="9">
        <f t="shared" si="51"/>
        <v>117.67605633802818</v>
      </c>
      <c r="R808" s="7" t="s">
        <v>8282</v>
      </c>
      <c r="S808" s="7" t="s">
        <v>8283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17">
        <f t="shared" si="48"/>
        <v>42794.874999999993</v>
      </c>
      <c r="K809" s="7">
        <v>1485270311</v>
      </c>
      <c r="L809" s="17">
        <f t="shared" si="49"/>
        <v>42759.420266203706</v>
      </c>
      <c r="M809" s="7" t="b">
        <v>0</v>
      </c>
      <c r="N809" s="7">
        <v>57</v>
      </c>
      <c r="O809" s="7" t="b">
        <v>1</v>
      </c>
      <c r="P809" s="14">
        <f t="shared" si="50"/>
        <v>1.05125</v>
      </c>
      <c r="Q809" s="9">
        <f t="shared" si="51"/>
        <v>73.771929824561397</v>
      </c>
      <c r="R809" s="7" t="s">
        <v>8282</v>
      </c>
      <c r="S809" s="7" t="s">
        <v>8283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17">
        <f t="shared" si="48"/>
        <v>41994.999305555553</v>
      </c>
      <c r="K810" s="7">
        <v>1416363886</v>
      </c>
      <c r="L810" s="17">
        <f t="shared" si="49"/>
        <v>41961.892199074071</v>
      </c>
      <c r="M810" s="7" t="b">
        <v>0</v>
      </c>
      <c r="N810" s="7">
        <v>43</v>
      </c>
      <c r="O810" s="7" t="b">
        <v>1</v>
      </c>
      <c r="P810" s="14">
        <f t="shared" si="50"/>
        <v>1</v>
      </c>
      <c r="Q810" s="9">
        <f t="shared" si="51"/>
        <v>104.65116279069767</v>
      </c>
      <c r="R810" s="7" t="s">
        <v>8282</v>
      </c>
      <c r="S810" s="7" t="s">
        <v>8283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17">
        <f t="shared" si="48"/>
        <v>41658.625347222223</v>
      </c>
      <c r="K811" s="7">
        <v>1387569630</v>
      </c>
      <c r="L811" s="17">
        <f t="shared" si="49"/>
        <v>41628.625347222223</v>
      </c>
      <c r="M811" s="7" t="b">
        <v>0</v>
      </c>
      <c r="N811" s="7">
        <v>52</v>
      </c>
      <c r="O811" s="7" t="b">
        <v>1</v>
      </c>
      <c r="P811" s="14">
        <f t="shared" si="50"/>
        <v>1.03775</v>
      </c>
      <c r="Q811" s="9">
        <f t="shared" si="51"/>
        <v>79.82692307692308</v>
      </c>
      <c r="R811" s="7" t="s">
        <v>8282</v>
      </c>
      <c r="S811" s="7" t="s">
        <v>8283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17">
        <f t="shared" si="48"/>
        <v>41152.847939814812</v>
      </c>
      <c r="K812" s="7">
        <v>1343870462</v>
      </c>
      <c r="L812" s="17">
        <f t="shared" si="49"/>
        <v>41122.847939814812</v>
      </c>
      <c r="M812" s="7" t="b">
        <v>0</v>
      </c>
      <c r="N812" s="7">
        <v>27</v>
      </c>
      <c r="O812" s="7" t="b">
        <v>1</v>
      </c>
      <c r="P812" s="14">
        <f t="shared" si="50"/>
        <v>1.05</v>
      </c>
      <c r="Q812" s="9">
        <f t="shared" si="51"/>
        <v>58.333333333333336</v>
      </c>
      <c r="R812" s="7" t="s">
        <v>8282</v>
      </c>
      <c r="S812" s="7" t="s">
        <v>8283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17">
        <f t="shared" si="48"/>
        <v>41465.494444444441</v>
      </c>
      <c r="K813" s="7">
        <v>1371569202</v>
      </c>
      <c r="L813" s="17">
        <f t="shared" si="49"/>
        <v>41443.435208333329</v>
      </c>
      <c r="M813" s="7" t="b">
        <v>0</v>
      </c>
      <c r="N813" s="7">
        <v>12</v>
      </c>
      <c r="O813" s="7" t="b">
        <v>1</v>
      </c>
      <c r="P813" s="14">
        <f t="shared" si="50"/>
        <v>1.04</v>
      </c>
      <c r="Q813" s="9">
        <f t="shared" si="51"/>
        <v>86.666666666666671</v>
      </c>
      <c r="R813" s="7" t="s">
        <v>8282</v>
      </c>
      <c r="S813" s="7" t="s">
        <v>8283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17">
        <f t="shared" si="48"/>
        <v>41334.373611111107</v>
      </c>
      <c r="K814" s="7">
        <v>1357604752</v>
      </c>
      <c r="L814" s="17">
        <f t="shared" si="49"/>
        <v>41281.809629629628</v>
      </c>
      <c r="M814" s="7" t="b">
        <v>0</v>
      </c>
      <c r="N814" s="7">
        <v>33</v>
      </c>
      <c r="O814" s="7" t="b">
        <v>1</v>
      </c>
      <c r="P814" s="14">
        <f t="shared" si="50"/>
        <v>1.5183333333333333</v>
      </c>
      <c r="Q814" s="9">
        <f t="shared" si="51"/>
        <v>27.606060606060606</v>
      </c>
      <c r="R814" s="7" t="s">
        <v>8282</v>
      </c>
      <c r="S814" s="7" t="s">
        <v>8283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17">
        <f t="shared" si="48"/>
        <v>41110.751909722218</v>
      </c>
      <c r="K815" s="7">
        <v>1340233365</v>
      </c>
      <c r="L815" s="17">
        <f t="shared" si="49"/>
        <v>41080.751909722218</v>
      </c>
      <c r="M815" s="7" t="b">
        <v>0</v>
      </c>
      <c r="N815" s="7">
        <v>96</v>
      </c>
      <c r="O815" s="7" t="b">
        <v>1</v>
      </c>
      <c r="P815" s="14">
        <f t="shared" si="50"/>
        <v>1.59996</v>
      </c>
      <c r="Q815" s="9">
        <f t="shared" si="51"/>
        <v>24.999375000000001</v>
      </c>
      <c r="R815" s="7" t="s">
        <v>8282</v>
      </c>
      <c r="S815" s="7" t="s">
        <v>8283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17">
        <f t="shared" si="48"/>
        <v>40694.544444444444</v>
      </c>
      <c r="K816" s="7">
        <v>1305568201</v>
      </c>
      <c r="L816" s="17">
        <f t="shared" si="49"/>
        <v>40679.534733796296</v>
      </c>
      <c r="M816" s="7" t="b">
        <v>0</v>
      </c>
      <c r="N816" s="7">
        <v>28</v>
      </c>
      <c r="O816" s="7" t="b">
        <v>1</v>
      </c>
      <c r="P816" s="14">
        <f t="shared" si="50"/>
        <v>1.2729999999999999</v>
      </c>
      <c r="Q816" s="9">
        <f t="shared" si="51"/>
        <v>45.464285714285715</v>
      </c>
      <c r="R816" s="7" t="s">
        <v>8282</v>
      </c>
      <c r="S816" s="7" t="s">
        <v>8283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17">
        <f t="shared" si="48"/>
        <v>41944.70952546296</v>
      </c>
      <c r="K817" s="7">
        <v>1412287303</v>
      </c>
      <c r="L817" s="17">
        <f t="shared" si="49"/>
        <v>41914.70952546296</v>
      </c>
      <c r="M817" s="7" t="b">
        <v>0</v>
      </c>
      <c r="N817" s="7">
        <v>43</v>
      </c>
      <c r="O817" s="7" t="b">
        <v>1</v>
      </c>
      <c r="P817" s="14">
        <f t="shared" si="50"/>
        <v>1.07</v>
      </c>
      <c r="Q817" s="9">
        <f t="shared" si="51"/>
        <v>99.534883720930239</v>
      </c>
      <c r="R817" s="7" t="s">
        <v>8282</v>
      </c>
      <c r="S817" s="7" t="s">
        <v>8283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17">
        <f t="shared" si="48"/>
        <v>41373.0625</v>
      </c>
      <c r="K818" s="7">
        <v>1362776043</v>
      </c>
      <c r="L818" s="17">
        <f t="shared" si="49"/>
        <v>41341.662534722222</v>
      </c>
      <c r="M818" s="7" t="b">
        <v>0</v>
      </c>
      <c r="N818" s="7">
        <v>205</v>
      </c>
      <c r="O818" s="7" t="b">
        <v>1</v>
      </c>
      <c r="P818" s="14">
        <f t="shared" si="50"/>
        <v>1.1512214285714286</v>
      </c>
      <c r="Q818" s="9">
        <f t="shared" si="51"/>
        <v>39.31</v>
      </c>
      <c r="R818" s="7" t="s">
        <v>8282</v>
      </c>
      <c r="S818" s="7" t="s">
        <v>8283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17">
        <f t="shared" si="48"/>
        <v>40978.999305555553</v>
      </c>
      <c r="K819" s="7">
        <v>1326810211</v>
      </c>
      <c r="L819" s="17">
        <f t="shared" si="49"/>
        <v>40925.391331018516</v>
      </c>
      <c r="M819" s="7" t="b">
        <v>0</v>
      </c>
      <c r="N819" s="7">
        <v>23</v>
      </c>
      <c r="O819" s="7" t="b">
        <v>1</v>
      </c>
      <c r="P819" s="14">
        <f t="shared" si="50"/>
        <v>1.3711066666666665</v>
      </c>
      <c r="Q819" s="9">
        <f t="shared" si="51"/>
        <v>89.419999999999987</v>
      </c>
      <c r="R819" s="7" t="s">
        <v>8282</v>
      </c>
      <c r="S819" s="7" t="s">
        <v>8283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17">
        <f t="shared" si="48"/>
        <v>41128.500694444439</v>
      </c>
      <c r="K820" s="7">
        <v>1343682681</v>
      </c>
      <c r="L820" s="17">
        <f t="shared" si="49"/>
        <v>41120.67454861111</v>
      </c>
      <c r="M820" s="7" t="b">
        <v>0</v>
      </c>
      <c r="N820" s="7">
        <v>19</v>
      </c>
      <c r="O820" s="7" t="b">
        <v>1</v>
      </c>
      <c r="P820" s="14">
        <f t="shared" si="50"/>
        <v>1.5571428571428572</v>
      </c>
      <c r="Q820" s="9">
        <f t="shared" si="51"/>
        <v>28.684210526315791</v>
      </c>
      <c r="R820" s="7" t="s">
        <v>8282</v>
      </c>
      <c r="S820" s="7" t="s">
        <v>8283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17">
        <f t="shared" si="48"/>
        <v>41628.988888888889</v>
      </c>
      <c r="K821" s="7">
        <v>1386806254</v>
      </c>
      <c r="L821" s="17">
        <f t="shared" si="49"/>
        <v>41619.789976851847</v>
      </c>
      <c r="M821" s="7" t="b">
        <v>0</v>
      </c>
      <c r="N821" s="7">
        <v>14</v>
      </c>
      <c r="O821" s="7" t="b">
        <v>1</v>
      </c>
      <c r="P821" s="14">
        <f t="shared" si="50"/>
        <v>1.0874999999999999</v>
      </c>
      <c r="Q821" s="9">
        <f t="shared" si="51"/>
        <v>31.071428571428573</v>
      </c>
      <c r="R821" s="7" t="s">
        <v>8282</v>
      </c>
      <c r="S821" s="7" t="s">
        <v>8283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17">
        <f t="shared" si="48"/>
        <v>41799</v>
      </c>
      <c r="K822" s="7">
        <v>1399666342</v>
      </c>
      <c r="L822" s="17">
        <f t="shared" si="49"/>
        <v>41768.633587962962</v>
      </c>
      <c r="M822" s="7" t="b">
        <v>0</v>
      </c>
      <c r="N822" s="7">
        <v>38</v>
      </c>
      <c r="O822" s="7" t="b">
        <v>1</v>
      </c>
      <c r="P822" s="14">
        <f t="shared" si="50"/>
        <v>1.3405</v>
      </c>
      <c r="Q822" s="9">
        <f t="shared" si="51"/>
        <v>70.55263157894737</v>
      </c>
      <c r="R822" s="7" t="s">
        <v>8282</v>
      </c>
      <c r="S822" s="7" t="s">
        <v>8283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17">
        <f t="shared" si="48"/>
        <v>42127.959027777775</v>
      </c>
      <c r="K823" s="7">
        <v>1427753265</v>
      </c>
      <c r="L823" s="17">
        <f t="shared" si="49"/>
        <v>42093.71371527778</v>
      </c>
      <c r="M823" s="7" t="b">
        <v>0</v>
      </c>
      <c r="N823" s="7">
        <v>78</v>
      </c>
      <c r="O823" s="7" t="b">
        <v>1</v>
      </c>
      <c r="P823" s="14">
        <f t="shared" si="50"/>
        <v>1</v>
      </c>
      <c r="Q823" s="9">
        <f t="shared" si="51"/>
        <v>224.12820512820514</v>
      </c>
      <c r="R823" s="7" t="s">
        <v>8282</v>
      </c>
      <c r="S823" s="7" t="s">
        <v>8283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17">
        <f t="shared" si="48"/>
        <v>41187.739004629628</v>
      </c>
      <c r="K824" s="7">
        <v>1346885050</v>
      </c>
      <c r="L824" s="17">
        <f t="shared" si="49"/>
        <v>41157.739004629628</v>
      </c>
      <c r="M824" s="7" t="b">
        <v>0</v>
      </c>
      <c r="N824" s="7">
        <v>69</v>
      </c>
      <c r="O824" s="7" t="b">
        <v>1</v>
      </c>
      <c r="P824" s="14">
        <f t="shared" si="50"/>
        <v>1.1916666666666667</v>
      </c>
      <c r="Q824" s="9">
        <f t="shared" si="51"/>
        <v>51.811594202898547</v>
      </c>
      <c r="R824" s="7" t="s">
        <v>8282</v>
      </c>
      <c r="S824" s="7" t="s">
        <v>8283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17">
        <f t="shared" si="48"/>
        <v>42085.722824074073</v>
      </c>
      <c r="K825" s="7">
        <v>1424474452</v>
      </c>
      <c r="L825" s="17">
        <f t="shared" si="49"/>
        <v>42055.764490740738</v>
      </c>
      <c r="M825" s="7" t="b">
        <v>0</v>
      </c>
      <c r="N825" s="7">
        <v>33</v>
      </c>
      <c r="O825" s="7" t="b">
        <v>1</v>
      </c>
      <c r="P825" s="14">
        <f t="shared" si="50"/>
        <v>1.7949999999999999</v>
      </c>
      <c r="Q825" s="9">
        <f t="shared" si="51"/>
        <v>43.515151515151516</v>
      </c>
      <c r="R825" s="7" t="s">
        <v>8282</v>
      </c>
      <c r="S825" s="7" t="s">
        <v>8283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17">
        <f t="shared" si="48"/>
        <v>40286.082638888889</v>
      </c>
      <c r="K826" s="7">
        <v>1268459318</v>
      </c>
      <c r="L826" s="17">
        <f t="shared" si="49"/>
        <v>40250.033773148149</v>
      </c>
      <c r="M826" s="7" t="b">
        <v>0</v>
      </c>
      <c r="N826" s="7">
        <v>54</v>
      </c>
      <c r="O826" s="7" t="b">
        <v>1</v>
      </c>
      <c r="P826" s="14">
        <f t="shared" si="50"/>
        <v>1.3438124999999999</v>
      </c>
      <c r="Q826" s="9">
        <f t="shared" si="51"/>
        <v>39.816666666666663</v>
      </c>
      <c r="R826" s="7" t="s">
        <v>8282</v>
      </c>
      <c r="S826" s="7" t="s">
        <v>8283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17">
        <f t="shared" si="48"/>
        <v>41211.098194444443</v>
      </c>
      <c r="K827" s="7">
        <v>1349335284</v>
      </c>
      <c r="L827" s="17">
        <f t="shared" si="49"/>
        <v>41186.098194444443</v>
      </c>
      <c r="M827" s="7" t="b">
        <v>0</v>
      </c>
      <c r="N827" s="7">
        <v>99</v>
      </c>
      <c r="O827" s="7" t="b">
        <v>1</v>
      </c>
      <c r="P827" s="14">
        <f t="shared" si="50"/>
        <v>1.0043200000000001</v>
      </c>
      <c r="Q827" s="9">
        <f t="shared" si="51"/>
        <v>126.8080808080808</v>
      </c>
      <c r="R827" s="7" t="s">
        <v>8282</v>
      </c>
      <c r="S827" s="7" t="s">
        <v>8283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17">
        <f t="shared" si="48"/>
        <v>40993.788541666661</v>
      </c>
      <c r="K828" s="7">
        <v>1330908930</v>
      </c>
      <c r="L828" s="17">
        <f t="shared" si="49"/>
        <v>40972.830208333333</v>
      </c>
      <c r="M828" s="7" t="b">
        <v>0</v>
      </c>
      <c r="N828" s="7">
        <v>49</v>
      </c>
      <c r="O828" s="7" t="b">
        <v>1</v>
      </c>
      <c r="P828" s="14">
        <f t="shared" si="50"/>
        <v>1.0145454545454546</v>
      </c>
      <c r="Q828" s="9">
        <f t="shared" si="51"/>
        <v>113.87755102040816</v>
      </c>
      <c r="R828" s="7" t="s">
        <v>8282</v>
      </c>
      <c r="S828" s="7" t="s">
        <v>8283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17">
        <f t="shared" si="48"/>
        <v>40953.617361111108</v>
      </c>
      <c r="K829" s="7">
        <v>1326972107</v>
      </c>
      <c r="L829" s="17">
        <f t="shared" si="49"/>
        <v>40927.265127314815</v>
      </c>
      <c r="M829" s="7" t="b">
        <v>0</v>
      </c>
      <c r="N829" s="7">
        <v>11</v>
      </c>
      <c r="O829" s="7" t="b">
        <v>1</v>
      </c>
      <c r="P829" s="14">
        <f t="shared" si="50"/>
        <v>1.0333333333333334</v>
      </c>
      <c r="Q829" s="9">
        <f t="shared" si="51"/>
        <v>28.181818181818183</v>
      </c>
      <c r="R829" s="7" t="s">
        <v>8282</v>
      </c>
      <c r="S829" s="7" t="s">
        <v>8283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17">
        <f t="shared" si="48"/>
        <v>41085.474999999999</v>
      </c>
      <c r="K830" s="7">
        <v>1339549982</v>
      </c>
      <c r="L830" s="17">
        <f t="shared" si="49"/>
        <v>41072.84238425926</v>
      </c>
      <c r="M830" s="7" t="b">
        <v>0</v>
      </c>
      <c r="N830" s="7">
        <v>38</v>
      </c>
      <c r="O830" s="7" t="b">
        <v>1</v>
      </c>
      <c r="P830" s="14">
        <f t="shared" si="50"/>
        <v>1.07</v>
      </c>
      <c r="Q830" s="9">
        <f t="shared" si="51"/>
        <v>36.60526315789474</v>
      </c>
      <c r="R830" s="7" t="s">
        <v>8282</v>
      </c>
      <c r="S830" s="7" t="s">
        <v>8283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17">
        <f t="shared" si="48"/>
        <v>42564.593055555553</v>
      </c>
      <c r="K831" s="7">
        <v>1463253240</v>
      </c>
      <c r="L831" s="17">
        <f t="shared" si="49"/>
        <v>42504.593055555553</v>
      </c>
      <c r="M831" s="7" t="b">
        <v>0</v>
      </c>
      <c r="N831" s="7">
        <v>16</v>
      </c>
      <c r="O831" s="7" t="b">
        <v>1</v>
      </c>
      <c r="P831" s="14">
        <f t="shared" si="50"/>
        <v>1.04</v>
      </c>
      <c r="Q831" s="9">
        <f t="shared" si="51"/>
        <v>32.5</v>
      </c>
      <c r="R831" s="7" t="s">
        <v>8282</v>
      </c>
      <c r="S831" s="7" t="s">
        <v>8283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17">
        <f t="shared" si="48"/>
        <v>41355.27575231481</v>
      </c>
      <c r="K832" s="7">
        <v>1361363825</v>
      </c>
      <c r="L832" s="17">
        <f t="shared" si="49"/>
        <v>41325.317418981482</v>
      </c>
      <c r="M832" s="7" t="b">
        <v>0</v>
      </c>
      <c r="N832" s="7">
        <v>32</v>
      </c>
      <c r="O832" s="7" t="b">
        <v>1</v>
      </c>
      <c r="P832" s="14">
        <f t="shared" si="50"/>
        <v>1.0783333333333334</v>
      </c>
      <c r="Q832" s="9">
        <f t="shared" si="51"/>
        <v>60.65625</v>
      </c>
      <c r="R832" s="7" t="s">
        <v>8282</v>
      </c>
      <c r="S832" s="7" t="s">
        <v>8283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17">
        <f t="shared" si="48"/>
        <v>41026.438587962963</v>
      </c>
      <c r="K833" s="7">
        <v>1332948694</v>
      </c>
      <c r="L833" s="17">
        <f t="shared" si="49"/>
        <v>40996.438587962963</v>
      </c>
      <c r="M833" s="7" t="b">
        <v>0</v>
      </c>
      <c r="N833" s="7">
        <v>20</v>
      </c>
      <c r="O833" s="7" t="b">
        <v>1</v>
      </c>
      <c r="P833" s="14">
        <f t="shared" si="50"/>
        <v>2.3333333333333335</v>
      </c>
      <c r="Q833" s="9">
        <f t="shared" si="51"/>
        <v>175</v>
      </c>
      <c r="R833" s="7" t="s">
        <v>8282</v>
      </c>
      <c r="S833" s="7" t="s">
        <v>8283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17">
        <f t="shared" si="48"/>
        <v>40929.134027777778</v>
      </c>
      <c r="K834" s="7">
        <v>1321978335</v>
      </c>
      <c r="L834" s="17">
        <f t="shared" si="49"/>
        <v>40869.466840277775</v>
      </c>
      <c r="M834" s="7" t="b">
        <v>0</v>
      </c>
      <c r="N834" s="7">
        <v>154</v>
      </c>
      <c r="O834" s="7" t="b">
        <v>1</v>
      </c>
      <c r="P834" s="14">
        <f t="shared" si="50"/>
        <v>1.0060706666666666</v>
      </c>
      <c r="Q834" s="9">
        <f t="shared" si="51"/>
        <v>97.993896103896105</v>
      </c>
      <c r="R834" s="7" t="s">
        <v>8282</v>
      </c>
      <c r="S834" s="7" t="s">
        <v>8283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17">
        <f t="shared" ref="J835:J898" si="52">(((I835/60)/60)/24)+DATE(1970,1,1)+(-5/24)</f>
        <v>41748.669849537036</v>
      </c>
      <c r="K835" s="7">
        <v>1395349475</v>
      </c>
      <c r="L835" s="17">
        <f t="shared" ref="L835:L898" si="53">(((K835/60)/60)/24)+DATE(1970,1,1)+(-5/24)</f>
        <v>41718.669849537036</v>
      </c>
      <c r="M835" s="7" t="b">
        <v>0</v>
      </c>
      <c r="N835" s="7">
        <v>41</v>
      </c>
      <c r="O835" s="7" t="b">
        <v>1</v>
      </c>
      <c r="P835" s="14">
        <f t="shared" ref="P835:P898" si="54">IFERROR(E835/D835,0)</f>
        <v>1.0166666666666666</v>
      </c>
      <c r="Q835" s="9">
        <f t="shared" ref="Q835:Q898" si="55">IFERROR(E835/N835,0)</f>
        <v>148.78048780487805</v>
      </c>
      <c r="R835" s="7" t="s">
        <v>8282</v>
      </c>
      <c r="S835" s="7" t="s">
        <v>8283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17">
        <f t="shared" si="52"/>
        <v>41455.957638888889</v>
      </c>
      <c r="K836" s="7">
        <v>1369770292</v>
      </c>
      <c r="L836" s="17">
        <f t="shared" si="53"/>
        <v>41422.614490740736</v>
      </c>
      <c r="M836" s="7" t="b">
        <v>0</v>
      </c>
      <c r="N836" s="7">
        <v>75</v>
      </c>
      <c r="O836" s="7" t="b">
        <v>1</v>
      </c>
      <c r="P836" s="14">
        <f t="shared" si="54"/>
        <v>1.3101818181818181</v>
      </c>
      <c r="Q836" s="9">
        <f t="shared" si="55"/>
        <v>96.08</v>
      </c>
      <c r="R836" s="7" t="s">
        <v>8282</v>
      </c>
      <c r="S836" s="7" t="s">
        <v>8283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17">
        <f t="shared" si="52"/>
        <v>41047.916666666664</v>
      </c>
      <c r="K837" s="7">
        <v>1333709958</v>
      </c>
      <c r="L837" s="17">
        <f t="shared" si="53"/>
        <v>41005.249513888884</v>
      </c>
      <c r="M837" s="7" t="b">
        <v>0</v>
      </c>
      <c r="N837" s="7">
        <v>40</v>
      </c>
      <c r="O837" s="7" t="b">
        <v>1</v>
      </c>
      <c r="P837" s="14">
        <f t="shared" si="54"/>
        <v>1.1725000000000001</v>
      </c>
      <c r="Q837" s="9">
        <f t="shared" si="55"/>
        <v>58.625</v>
      </c>
      <c r="R837" s="7" t="s">
        <v>8282</v>
      </c>
      <c r="S837" s="7" t="s">
        <v>8283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17">
        <f t="shared" si="52"/>
        <v>41553.848587962959</v>
      </c>
      <c r="K838" s="7">
        <v>1378516918</v>
      </c>
      <c r="L838" s="17">
        <f t="shared" si="53"/>
        <v>41523.848587962959</v>
      </c>
      <c r="M838" s="7" t="b">
        <v>0</v>
      </c>
      <c r="N838" s="7">
        <v>46</v>
      </c>
      <c r="O838" s="7" t="b">
        <v>1</v>
      </c>
      <c r="P838" s="14">
        <f t="shared" si="54"/>
        <v>1.009304</v>
      </c>
      <c r="Q838" s="9">
        <f t="shared" si="55"/>
        <v>109.70695652173914</v>
      </c>
      <c r="R838" s="7" t="s">
        <v>8282</v>
      </c>
      <c r="S838" s="7" t="s">
        <v>8283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17">
        <f t="shared" si="52"/>
        <v>41760.79006944444</v>
      </c>
      <c r="K839" s="7">
        <v>1396396662</v>
      </c>
      <c r="L839" s="17">
        <f t="shared" si="53"/>
        <v>41730.79006944444</v>
      </c>
      <c r="M839" s="7" t="b">
        <v>0</v>
      </c>
      <c r="N839" s="7">
        <v>62</v>
      </c>
      <c r="O839" s="7" t="b">
        <v>1</v>
      </c>
      <c r="P839" s="14">
        <f t="shared" si="54"/>
        <v>1.218</v>
      </c>
      <c r="Q839" s="9">
        <f t="shared" si="55"/>
        <v>49.112903225806448</v>
      </c>
      <c r="R839" s="7" t="s">
        <v>8282</v>
      </c>
      <c r="S839" s="7" t="s">
        <v>8283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17">
        <f t="shared" si="52"/>
        <v>40925.689641203702</v>
      </c>
      <c r="K840" s="7">
        <v>1324243985</v>
      </c>
      <c r="L840" s="17">
        <f t="shared" si="53"/>
        <v>40895.689641203702</v>
      </c>
      <c r="M840" s="7" t="b">
        <v>0</v>
      </c>
      <c r="N840" s="7">
        <v>61</v>
      </c>
      <c r="O840" s="7" t="b">
        <v>1</v>
      </c>
      <c r="P840" s="14">
        <f t="shared" si="54"/>
        <v>1.454</v>
      </c>
      <c r="Q840" s="9">
        <f t="shared" si="55"/>
        <v>47.672131147540981</v>
      </c>
      <c r="R840" s="7" t="s">
        <v>8282</v>
      </c>
      <c r="S840" s="7" t="s">
        <v>8283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17">
        <f t="shared" si="52"/>
        <v>41174.555046296293</v>
      </c>
      <c r="K841" s="7">
        <v>1345745956</v>
      </c>
      <c r="L841" s="17">
        <f t="shared" si="53"/>
        <v>41144.555046296293</v>
      </c>
      <c r="M841" s="7" t="b">
        <v>0</v>
      </c>
      <c r="N841" s="7">
        <v>96</v>
      </c>
      <c r="O841" s="7" t="b">
        <v>1</v>
      </c>
      <c r="P841" s="14">
        <f t="shared" si="54"/>
        <v>1.166166</v>
      </c>
      <c r="Q841" s="9">
        <f t="shared" si="55"/>
        <v>60.737812499999997</v>
      </c>
      <c r="R841" s="7" t="s">
        <v>8282</v>
      </c>
      <c r="S841" s="7" t="s">
        <v>8283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17">
        <f t="shared" si="52"/>
        <v>42637.018368055556</v>
      </c>
      <c r="K842" s="7">
        <v>1472102787</v>
      </c>
      <c r="L842" s="17">
        <f t="shared" si="53"/>
        <v>42607.018368055556</v>
      </c>
      <c r="M842" s="7" t="b">
        <v>0</v>
      </c>
      <c r="N842" s="7">
        <v>190</v>
      </c>
      <c r="O842" s="7" t="b">
        <v>1</v>
      </c>
      <c r="P842" s="14">
        <f t="shared" si="54"/>
        <v>1.2041660000000001</v>
      </c>
      <c r="Q842" s="9">
        <f t="shared" si="55"/>
        <v>63.37715789473684</v>
      </c>
      <c r="R842" s="7" t="s">
        <v>8282</v>
      </c>
      <c r="S842" s="7" t="s">
        <v>8284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17">
        <f t="shared" si="52"/>
        <v>41953.672025462954</v>
      </c>
      <c r="K843" s="7">
        <v>1413058063</v>
      </c>
      <c r="L843" s="17">
        <f t="shared" si="53"/>
        <v>41923.63035879629</v>
      </c>
      <c r="M843" s="7" t="b">
        <v>1</v>
      </c>
      <c r="N843" s="7">
        <v>94</v>
      </c>
      <c r="O843" s="7" t="b">
        <v>1</v>
      </c>
      <c r="P843" s="14">
        <f t="shared" si="54"/>
        <v>1.0132000000000001</v>
      </c>
      <c r="Q843" s="9">
        <f t="shared" si="55"/>
        <v>53.893617021276597</v>
      </c>
      <c r="R843" s="7" t="s">
        <v>8282</v>
      </c>
      <c r="S843" s="7" t="s">
        <v>8284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17">
        <f t="shared" si="52"/>
        <v>41560.957638888889</v>
      </c>
      <c r="K844" s="7">
        <v>1378735983</v>
      </c>
      <c r="L844" s="17">
        <f t="shared" si="53"/>
        <v>41526.384062500001</v>
      </c>
      <c r="M844" s="7" t="b">
        <v>1</v>
      </c>
      <c r="N844" s="7">
        <v>39</v>
      </c>
      <c r="O844" s="7" t="b">
        <v>1</v>
      </c>
      <c r="P844" s="14">
        <f t="shared" si="54"/>
        <v>1.0431999999999999</v>
      </c>
      <c r="Q844" s="9">
        <f t="shared" si="55"/>
        <v>66.871794871794876</v>
      </c>
      <c r="R844" s="7" t="s">
        <v>8282</v>
      </c>
      <c r="S844" s="7" t="s">
        <v>8284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17">
        <f t="shared" si="52"/>
        <v>42712.124999999993</v>
      </c>
      <c r="K845" s="7">
        <v>1479708680</v>
      </c>
      <c r="L845" s="17">
        <f t="shared" si="53"/>
        <v>42695.049537037034</v>
      </c>
      <c r="M845" s="7" t="b">
        <v>0</v>
      </c>
      <c r="N845" s="7">
        <v>127</v>
      </c>
      <c r="O845" s="7" t="b">
        <v>1</v>
      </c>
      <c r="P845" s="14">
        <f t="shared" si="54"/>
        <v>2.6713333333333331</v>
      </c>
      <c r="Q845" s="9">
        <f t="shared" si="55"/>
        <v>63.102362204724407</v>
      </c>
      <c r="R845" s="7" t="s">
        <v>8282</v>
      </c>
      <c r="S845" s="7" t="s">
        <v>8284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17">
        <f t="shared" si="52"/>
        <v>41943.999305555553</v>
      </c>
      <c r="K846" s="7">
        <v>1411489552</v>
      </c>
      <c r="L846" s="17">
        <f t="shared" si="53"/>
        <v>41905.476296296292</v>
      </c>
      <c r="M846" s="7" t="b">
        <v>1</v>
      </c>
      <c r="N846" s="7">
        <v>159</v>
      </c>
      <c r="O846" s="7" t="b">
        <v>1</v>
      </c>
      <c r="P846" s="14">
        <f t="shared" si="54"/>
        <v>1.9413333333333334</v>
      </c>
      <c r="Q846" s="9">
        <f t="shared" si="55"/>
        <v>36.628930817610062</v>
      </c>
      <c r="R846" s="7" t="s">
        <v>8282</v>
      </c>
      <c r="S846" s="7" t="s">
        <v>8284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17">
        <f t="shared" si="52"/>
        <v>42617.957638888889</v>
      </c>
      <c r="K847" s="7">
        <v>1469595396</v>
      </c>
      <c r="L847" s="17">
        <f t="shared" si="53"/>
        <v>42577.997638888883</v>
      </c>
      <c r="M847" s="7" t="b">
        <v>0</v>
      </c>
      <c r="N847" s="7">
        <v>177</v>
      </c>
      <c r="O847" s="7" t="b">
        <v>1</v>
      </c>
      <c r="P847" s="14">
        <f t="shared" si="54"/>
        <v>1.203802</v>
      </c>
      <c r="Q847" s="9">
        <f t="shared" si="55"/>
        <v>34.005706214689269</v>
      </c>
      <c r="R847" s="7" t="s">
        <v>8282</v>
      </c>
      <c r="S847" s="7" t="s">
        <v>8284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17">
        <f t="shared" si="52"/>
        <v>41708.375</v>
      </c>
      <c r="K848" s="7">
        <v>1393233855</v>
      </c>
      <c r="L848" s="17">
        <f t="shared" si="53"/>
        <v>41694.183506944442</v>
      </c>
      <c r="M848" s="7" t="b">
        <v>0</v>
      </c>
      <c r="N848" s="7">
        <v>47</v>
      </c>
      <c r="O848" s="7" t="b">
        <v>1</v>
      </c>
      <c r="P848" s="14">
        <f t="shared" si="54"/>
        <v>1.2200090909090908</v>
      </c>
      <c r="Q848" s="9">
        <f t="shared" si="55"/>
        <v>28.553404255319148</v>
      </c>
      <c r="R848" s="7" t="s">
        <v>8282</v>
      </c>
      <c r="S848" s="7" t="s">
        <v>8284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17">
        <f t="shared" si="52"/>
        <v>42195.590000000004</v>
      </c>
      <c r="K849" s="7">
        <v>1433963376</v>
      </c>
      <c r="L849" s="17">
        <f t="shared" si="53"/>
        <v>42165.590000000004</v>
      </c>
      <c r="M849" s="7" t="b">
        <v>0</v>
      </c>
      <c r="N849" s="7">
        <v>1</v>
      </c>
      <c r="O849" s="7" t="b">
        <v>1</v>
      </c>
      <c r="P849" s="14">
        <f t="shared" si="54"/>
        <v>1</v>
      </c>
      <c r="Q849" s="9">
        <f t="shared" si="55"/>
        <v>10</v>
      </c>
      <c r="R849" s="7" t="s">
        <v>8282</v>
      </c>
      <c r="S849" s="7" t="s">
        <v>8284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17">
        <f t="shared" si="52"/>
        <v>42108.583715277775</v>
      </c>
      <c r="K850" s="7">
        <v>1426446033</v>
      </c>
      <c r="L850" s="17">
        <f t="shared" si="53"/>
        <v>42078.583715277775</v>
      </c>
      <c r="M850" s="7" t="b">
        <v>0</v>
      </c>
      <c r="N850" s="7">
        <v>16</v>
      </c>
      <c r="O850" s="7" t="b">
        <v>1</v>
      </c>
      <c r="P850" s="14">
        <f t="shared" si="54"/>
        <v>1</v>
      </c>
      <c r="Q850" s="9">
        <f t="shared" si="55"/>
        <v>18.75</v>
      </c>
      <c r="R850" s="7" t="s">
        <v>8282</v>
      </c>
      <c r="S850" s="7" t="s">
        <v>8284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17">
        <f t="shared" si="52"/>
        <v>42078.898888888885</v>
      </c>
      <c r="K851" s="7">
        <v>1424057664</v>
      </c>
      <c r="L851" s="17">
        <f t="shared" si="53"/>
        <v>42050.94055555555</v>
      </c>
      <c r="M851" s="7" t="b">
        <v>0</v>
      </c>
      <c r="N851" s="7">
        <v>115</v>
      </c>
      <c r="O851" s="7" t="b">
        <v>1</v>
      </c>
      <c r="P851" s="14">
        <f t="shared" si="54"/>
        <v>1.1990000000000001</v>
      </c>
      <c r="Q851" s="9">
        <f t="shared" si="55"/>
        <v>41.704347826086959</v>
      </c>
      <c r="R851" s="7" t="s">
        <v>8282</v>
      </c>
      <c r="S851" s="7" t="s">
        <v>8284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17">
        <f t="shared" si="52"/>
        <v>42484.999305555553</v>
      </c>
      <c r="K852" s="7">
        <v>1458762717</v>
      </c>
      <c r="L852" s="17">
        <f t="shared" si="53"/>
        <v>42452.619409722225</v>
      </c>
      <c r="M852" s="7" t="b">
        <v>0</v>
      </c>
      <c r="N852" s="7">
        <v>133</v>
      </c>
      <c r="O852" s="7" t="b">
        <v>1</v>
      </c>
      <c r="P852" s="14">
        <f t="shared" si="54"/>
        <v>1.55175</v>
      </c>
      <c r="Q852" s="9">
        <f t="shared" si="55"/>
        <v>46.669172932330824</v>
      </c>
      <c r="R852" s="7" t="s">
        <v>8282</v>
      </c>
      <c r="S852" s="7" t="s">
        <v>8284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17">
        <f t="shared" si="52"/>
        <v>42582.614583333336</v>
      </c>
      <c r="K853" s="7">
        <v>1464815253</v>
      </c>
      <c r="L853" s="17">
        <f t="shared" si="53"/>
        <v>42522.671909722216</v>
      </c>
      <c r="M853" s="7" t="b">
        <v>0</v>
      </c>
      <c r="N853" s="7">
        <v>70</v>
      </c>
      <c r="O853" s="7" t="b">
        <v>1</v>
      </c>
      <c r="P853" s="14">
        <f t="shared" si="54"/>
        <v>1.3045</v>
      </c>
      <c r="Q853" s="9">
        <f t="shared" si="55"/>
        <v>37.271428571428572</v>
      </c>
      <c r="R853" s="7" t="s">
        <v>8282</v>
      </c>
      <c r="S853" s="7" t="s">
        <v>8284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17">
        <f t="shared" si="52"/>
        <v>42667.666666666664</v>
      </c>
      <c r="K854" s="7">
        <v>1476386395</v>
      </c>
      <c r="L854" s="17">
        <f t="shared" si="53"/>
        <v>42656.59716435185</v>
      </c>
      <c r="M854" s="7" t="b">
        <v>0</v>
      </c>
      <c r="N854" s="7">
        <v>62</v>
      </c>
      <c r="O854" s="7" t="b">
        <v>1</v>
      </c>
      <c r="P854" s="14">
        <f t="shared" si="54"/>
        <v>1.0497142857142858</v>
      </c>
      <c r="Q854" s="9">
        <f t="shared" si="55"/>
        <v>59.258064516129032</v>
      </c>
      <c r="R854" s="7" t="s">
        <v>8282</v>
      </c>
      <c r="S854" s="7" t="s">
        <v>8284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17">
        <f t="shared" si="52"/>
        <v>42051.62394675926</v>
      </c>
      <c r="K855" s="7">
        <v>1421524709</v>
      </c>
      <c r="L855" s="17">
        <f t="shared" si="53"/>
        <v>42021.62394675926</v>
      </c>
      <c r="M855" s="7" t="b">
        <v>0</v>
      </c>
      <c r="N855" s="7">
        <v>10</v>
      </c>
      <c r="O855" s="7" t="b">
        <v>1</v>
      </c>
      <c r="P855" s="14">
        <f t="shared" si="54"/>
        <v>1</v>
      </c>
      <c r="Q855" s="9">
        <f t="shared" si="55"/>
        <v>30</v>
      </c>
      <c r="R855" s="7" t="s">
        <v>8282</v>
      </c>
      <c r="S855" s="7" t="s">
        <v>8284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17">
        <f t="shared" si="52"/>
        <v>42732.004004629627</v>
      </c>
      <c r="K856" s="7">
        <v>1480309546</v>
      </c>
      <c r="L856" s="17">
        <f t="shared" si="53"/>
        <v>42702.004004629627</v>
      </c>
      <c r="M856" s="7" t="b">
        <v>0</v>
      </c>
      <c r="N856" s="7">
        <v>499</v>
      </c>
      <c r="O856" s="7" t="b">
        <v>1</v>
      </c>
      <c r="P856" s="14">
        <f t="shared" si="54"/>
        <v>1.1822050359712231</v>
      </c>
      <c r="Q856" s="9">
        <f t="shared" si="55"/>
        <v>65.8623246492986</v>
      </c>
      <c r="R856" s="7" t="s">
        <v>8282</v>
      </c>
      <c r="S856" s="7" t="s">
        <v>8284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17">
        <f t="shared" si="52"/>
        <v>42574.916863425926</v>
      </c>
      <c r="K857" s="7">
        <v>1466737217</v>
      </c>
      <c r="L857" s="17">
        <f t="shared" si="53"/>
        <v>42544.916863425926</v>
      </c>
      <c r="M857" s="7" t="b">
        <v>0</v>
      </c>
      <c r="N857" s="7">
        <v>47</v>
      </c>
      <c r="O857" s="7" t="b">
        <v>1</v>
      </c>
      <c r="P857" s="14">
        <f t="shared" si="54"/>
        <v>1.0344827586206897</v>
      </c>
      <c r="Q857" s="9">
        <f t="shared" si="55"/>
        <v>31.914893617021278</v>
      </c>
      <c r="R857" s="7" t="s">
        <v>8282</v>
      </c>
      <c r="S857" s="7" t="s">
        <v>8284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17">
        <f t="shared" si="52"/>
        <v>42668.583333333336</v>
      </c>
      <c r="K858" s="7">
        <v>1472282956</v>
      </c>
      <c r="L858" s="17">
        <f t="shared" si="53"/>
        <v>42609.103657407402</v>
      </c>
      <c r="M858" s="7" t="b">
        <v>0</v>
      </c>
      <c r="N858" s="7">
        <v>28</v>
      </c>
      <c r="O858" s="7" t="b">
        <v>1</v>
      </c>
      <c r="P858" s="14">
        <f t="shared" si="54"/>
        <v>2.1800000000000002</v>
      </c>
      <c r="Q858" s="9">
        <f t="shared" si="55"/>
        <v>19.464285714285715</v>
      </c>
      <c r="R858" s="7" t="s">
        <v>8282</v>
      </c>
      <c r="S858" s="7" t="s">
        <v>8284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17">
        <f t="shared" si="52"/>
        <v>42333.414710648147</v>
      </c>
      <c r="K859" s="7">
        <v>1444831031</v>
      </c>
      <c r="L859" s="17">
        <f t="shared" si="53"/>
        <v>42291.373043981475</v>
      </c>
      <c r="M859" s="7" t="b">
        <v>0</v>
      </c>
      <c r="N859" s="7">
        <v>24</v>
      </c>
      <c r="O859" s="7" t="b">
        <v>1</v>
      </c>
      <c r="P859" s="14">
        <f t="shared" si="54"/>
        <v>1</v>
      </c>
      <c r="Q859" s="9">
        <f t="shared" si="55"/>
        <v>50</v>
      </c>
      <c r="R859" s="7" t="s">
        <v>8282</v>
      </c>
      <c r="S859" s="7" t="s">
        <v>8284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17">
        <f t="shared" si="52"/>
        <v>42109.749305555553</v>
      </c>
      <c r="K860" s="7">
        <v>1426528418</v>
      </c>
      <c r="L860" s="17">
        <f t="shared" si="53"/>
        <v>42079.537245370368</v>
      </c>
      <c r="M860" s="7" t="b">
        <v>0</v>
      </c>
      <c r="N860" s="7">
        <v>76</v>
      </c>
      <c r="O860" s="7" t="b">
        <v>1</v>
      </c>
      <c r="P860" s="14">
        <f t="shared" si="54"/>
        <v>1.4400583333333332</v>
      </c>
      <c r="Q860" s="9">
        <f t="shared" si="55"/>
        <v>22.737763157894737</v>
      </c>
      <c r="R860" s="7" t="s">
        <v>8282</v>
      </c>
      <c r="S860" s="7" t="s">
        <v>8284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17">
        <f t="shared" si="52"/>
        <v>42158.791666666664</v>
      </c>
      <c r="K861" s="7">
        <v>1430768468</v>
      </c>
      <c r="L861" s="17">
        <f t="shared" si="53"/>
        <v>42128.611898148149</v>
      </c>
      <c r="M861" s="7" t="b">
        <v>0</v>
      </c>
      <c r="N861" s="7">
        <v>98</v>
      </c>
      <c r="O861" s="7" t="b">
        <v>1</v>
      </c>
      <c r="P861" s="14">
        <f t="shared" si="54"/>
        <v>1.0467500000000001</v>
      </c>
      <c r="Q861" s="9">
        <f t="shared" si="55"/>
        <v>42.724489795918366</v>
      </c>
      <c r="R861" s="7" t="s">
        <v>8282</v>
      </c>
      <c r="S861" s="7" t="s">
        <v>8284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17">
        <f t="shared" si="52"/>
        <v>41600.316122685181</v>
      </c>
      <c r="K862" s="7">
        <v>1382528113</v>
      </c>
      <c r="L862" s="17">
        <f t="shared" si="53"/>
        <v>41570.274456018517</v>
      </c>
      <c r="M862" s="7" t="b">
        <v>0</v>
      </c>
      <c r="N862" s="7">
        <v>48</v>
      </c>
      <c r="O862" s="7" t="b">
        <v>0</v>
      </c>
      <c r="P862" s="14">
        <f t="shared" si="54"/>
        <v>0.18142857142857144</v>
      </c>
      <c r="Q862" s="9">
        <f t="shared" si="55"/>
        <v>52.916666666666664</v>
      </c>
      <c r="R862" s="7" t="s">
        <v>8282</v>
      </c>
      <c r="S862" s="7" t="s">
        <v>8285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17">
        <f t="shared" si="52"/>
        <v>42629.756990740738</v>
      </c>
      <c r="K863" s="7">
        <v>1471475404</v>
      </c>
      <c r="L863" s="17">
        <f t="shared" si="53"/>
        <v>42599.756990740738</v>
      </c>
      <c r="M863" s="7" t="b">
        <v>0</v>
      </c>
      <c r="N863" s="7">
        <v>2</v>
      </c>
      <c r="O863" s="7" t="b">
        <v>0</v>
      </c>
      <c r="P863" s="14">
        <f t="shared" si="54"/>
        <v>2.2444444444444444E-2</v>
      </c>
      <c r="Q863" s="9">
        <f t="shared" si="55"/>
        <v>50.5</v>
      </c>
      <c r="R863" s="7" t="s">
        <v>8282</v>
      </c>
      <c r="S863" s="7" t="s">
        <v>8285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17">
        <f t="shared" si="52"/>
        <v>41589.388287037036</v>
      </c>
      <c r="K864" s="7">
        <v>1381583948</v>
      </c>
      <c r="L864" s="17">
        <f t="shared" si="53"/>
        <v>41559.346620370365</v>
      </c>
      <c r="M864" s="7" t="b">
        <v>0</v>
      </c>
      <c r="N864" s="7">
        <v>4</v>
      </c>
      <c r="O864" s="7" t="b">
        <v>0</v>
      </c>
      <c r="P864" s="14">
        <f t="shared" si="54"/>
        <v>3.3999999999999998E-3</v>
      </c>
      <c r="Q864" s="9">
        <f t="shared" si="55"/>
        <v>42.5</v>
      </c>
      <c r="R864" s="7" t="s">
        <v>8282</v>
      </c>
      <c r="S864" s="7" t="s">
        <v>8285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17">
        <f t="shared" si="52"/>
        <v>40950.909328703703</v>
      </c>
      <c r="K865" s="7">
        <v>1326422966</v>
      </c>
      <c r="L865" s="17">
        <f t="shared" si="53"/>
        <v>40920.909328703703</v>
      </c>
      <c r="M865" s="7" t="b">
        <v>0</v>
      </c>
      <c r="N865" s="7">
        <v>5</v>
      </c>
      <c r="O865" s="7" t="b">
        <v>0</v>
      </c>
      <c r="P865" s="14">
        <f t="shared" si="54"/>
        <v>4.4999999999999998E-2</v>
      </c>
      <c r="Q865" s="9">
        <f t="shared" si="55"/>
        <v>18</v>
      </c>
      <c r="R865" s="7" t="s">
        <v>8282</v>
      </c>
      <c r="S865" s="7" t="s">
        <v>8285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17">
        <f t="shared" si="52"/>
        <v>41563.207638888889</v>
      </c>
      <c r="K866" s="7">
        <v>1379990038</v>
      </c>
      <c r="L866" s="17">
        <f t="shared" si="53"/>
        <v>41540.898587962962</v>
      </c>
      <c r="M866" s="7" t="b">
        <v>0</v>
      </c>
      <c r="N866" s="7">
        <v>79</v>
      </c>
      <c r="O866" s="7" t="b">
        <v>0</v>
      </c>
      <c r="P866" s="14">
        <f t="shared" si="54"/>
        <v>0.41538461538461541</v>
      </c>
      <c r="Q866" s="9">
        <f t="shared" si="55"/>
        <v>34.177215189873415</v>
      </c>
      <c r="R866" s="7" t="s">
        <v>8282</v>
      </c>
      <c r="S866" s="7" t="s">
        <v>8285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17">
        <f t="shared" si="52"/>
        <v>41290.564780092594</v>
      </c>
      <c r="K867" s="7">
        <v>1353177197</v>
      </c>
      <c r="L867" s="17">
        <f t="shared" si="53"/>
        <v>41230.564780092594</v>
      </c>
      <c r="M867" s="7" t="b">
        <v>0</v>
      </c>
      <c r="N867" s="7">
        <v>2</v>
      </c>
      <c r="O867" s="7" t="b">
        <v>0</v>
      </c>
      <c r="P867" s="14">
        <f t="shared" si="54"/>
        <v>2.0454545454545454E-2</v>
      </c>
      <c r="Q867" s="9">
        <f t="shared" si="55"/>
        <v>22.5</v>
      </c>
      <c r="R867" s="7" t="s">
        <v>8282</v>
      </c>
      <c r="S867" s="7" t="s">
        <v>8285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17">
        <f t="shared" si="52"/>
        <v>42063.423611111109</v>
      </c>
      <c r="K868" s="7">
        <v>1421853518</v>
      </c>
      <c r="L868" s="17">
        <f t="shared" si="53"/>
        <v>42025.429606481477</v>
      </c>
      <c r="M868" s="7" t="b">
        <v>0</v>
      </c>
      <c r="N868" s="7">
        <v>11</v>
      </c>
      <c r="O868" s="7" t="b">
        <v>0</v>
      </c>
      <c r="P868" s="14">
        <f t="shared" si="54"/>
        <v>0.18285714285714286</v>
      </c>
      <c r="Q868" s="9">
        <f t="shared" si="55"/>
        <v>58.18181818181818</v>
      </c>
      <c r="R868" s="7" t="s">
        <v>8282</v>
      </c>
      <c r="S868" s="7" t="s">
        <v>8285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17">
        <f t="shared" si="52"/>
        <v>40147.999305555553</v>
      </c>
      <c r="K869" s="7">
        <v>1254450706</v>
      </c>
      <c r="L869" s="17">
        <f t="shared" si="53"/>
        <v>40087.897060185183</v>
      </c>
      <c r="M869" s="7" t="b">
        <v>0</v>
      </c>
      <c r="N869" s="7">
        <v>11</v>
      </c>
      <c r="O869" s="7" t="b">
        <v>0</v>
      </c>
      <c r="P869" s="14">
        <f t="shared" si="54"/>
        <v>0.2402</v>
      </c>
      <c r="Q869" s="9">
        <f t="shared" si="55"/>
        <v>109.18181818181819</v>
      </c>
      <c r="R869" s="7" t="s">
        <v>8282</v>
      </c>
      <c r="S869" s="7" t="s">
        <v>8285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17">
        <f t="shared" si="52"/>
        <v>41645.819421296292</v>
      </c>
      <c r="K870" s="7">
        <v>1386463198</v>
      </c>
      <c r="L870" s="17">
        <f t="shared" si="53"/>
        <v>41615.819421296292</v>
      </c>
      <c r="M870" s="7" t="b">
        <v>0</v>
      </c>
      <c r="N870" s="7">
        <v>1</v>
      </c>
      <c r="O870" s="7" t="b">
        <v>0</v>
      </c>
      <c r="P870" s="14">
        <f t="shared" si="54"/>
        <v>1.1111111111111111E-3</v>
      </c>
      <c r="Q870" s="9">
        <f t="shared" si="55"/>
        <v>50</v>
      </c>
      <c r="R870" s="7" t="s">
        <v>8282</v>
      </c>
      <c r="S870" s="7" t="s">
        <v>8285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17">
        <f t="shared" si="52"/>
        <v>41372.595567129625</v>
      </c>
      <c r="K871" s="7">
        <v>1362860257</v>
      </c>
      <c r="L871" s="17">
        <f t="shared" si="53"/>
        <v>41342.637233796297</v>
      </c>
      <c r="M871" s="7" t="b">
        <v>0</v>
      </c>
      <c r="N871" s="7">
        <v>3</v>
      </c>
      <c r="O871" s="7" t="b">
        <v>0</v>
      </c>
      <c r="P871" s="14">
        <f t="shared" si="54"/>
        <v>0.11818181818181818</v>
      </c>
      <c r="Q871" s="9">
        <f t="shared" si="55"/>
        <v>346.66666666666669</v>
      </c>
      <c r="R871" s="7" t="s">
        <v>8282</v>
      </c>
      <c r="S871" s="7" t="s">
        <v>8285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17">
        <f t="shared" si="52"/>
        <v>41517.813923611109</v>
      </c>
      <c r="K872" s="7">
        <v>1375403523</v>
      </c>
      <c r="L872" s="17">
        <f t="shared" si="53"/>
        <v>41487.813923611109</v>
      </c>
      <c r="M872" s="7" t="b">
        <v>0</v>
      </c>
      <c r="N872" s="7">
        <v>5</v>
      </c>
      <c r="O872" s="7" t="b">
        <v>0</v>
      </c>
      <c r="P872" s="14">
        <f t="shared" si="54"/>
        <v>3.0999999999999999E-3</v>
      </c>
      <c r="Q872" s="9">
        <f t="shared" si="55"/>
        <v>12.4</v>
      </c>
      <c r="R872" s="7" t="s">
        <v>8282</v>
      </c>
      <c r="S872" s="7" t="s">
        <v>8285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17">
        <f t="shared" si="52"/>
        <v>41607.39461805555</v>
      </c>
      <c r="K873" s="7">
        <v>1383139695</v>
      </c>
      <c r="L873" s="17">
        <f t="shared" si="53"/>
        <v>41577.352951388886</v>
      </c>
      <c r="M873" s="7" t="b">
        <v>0</v>
      </c>
      <c r="N873" s="7">
        <v>12</v>
      </c>
      <c r="O873" s="7" t="b">
        <v>0</v>
      </c>
      <c r="P873" s="14">
        <f t="shared" si="54"/>
        <v>5.4166666666666669E-2</v>
      </c>
      <c r="Q873" s="9">
        <f t="shared" si="55"/>
        <v>27.083333333333332</v>
      </c>
      <c r="R873" s="7" t="s">
        <v>8282</v>
      </c>
      <c r="S873" s="7" t="s">
        <v>8285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17">
        <f t="shared" si="52"/>
        <v>40612.617210648146</v>
      </c>
      <c r="K874" s="7">
        <v>1295898527</v>
      </c>
      <c r="L874" s="17">
        <f t="shared" si="53"/>
        <v>40567.617210648146</v>
      </c>
      <c r="M874" s="7" t="b">
        <v>0</v>
      </c>
      <c r="N874" s="7">
        <v>2</v>
      </c>
      <c r="O874" s="7" t="b">
        <v>0</v>
      </c>
      <c r="P874" s="14">
        <f t="shared" si="54"/>
        <v>8.1250000000000003E-3</v>
      </c>
      <c r="Q874" s="9">
        <f t="shared" si="55"/>
        <v>32.5</v>
      </c>
      <c r="R874" s="7" t="s">
        <v>8282</v>
      </c>
      <c r="S874" s="7" t="s">
        <v>8285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17">
        <f t="shared" si="52"/>
        <v>41224.000462962962</v>
      </c>
      <c r="K875" s="7">
        <v>1349150440</v>
      </c>
      <c r="L875" s="17">
        <f t="shared" si="53"/>
        <v>41183.958796296298</v>
      </c>
      <c r="M875" s="7" t="b">
        <v>0</v>
      </c>
      <c r="N875" s="7">
        <v>5</v>
      </c>
      <c r="O875" s="7" t="b">
        <v>0</v>
      </c>
      <c r="P875" s="14">
        <f t="shared" si="54"/>
        <v>1.2857142857142857E-2</v>
      </c>
      <c r="Q875" s="9">
        <f t="shared" si="55"/>
        <v>9</v>
      </c>
      <c r="R875" s="7" t="s">
        <v>8282</v>
      </c>
      <c r="S875" s="7" t="s">
        <v>8285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17">
        <f t="shared" si="52"/>
        <v>41398.375393518516</v>
      </c>
      <c r="K876" s="7">
        <v>1365084034</v>
      </c>
      <c r="L876" s="17">
        <f t="shared" si="53"/>
        <v>41368.375393518516</v>
      </c>
      <c r="M876" s="7" t="b">
        <v>0</v>
      </c>
      <c r="N876" s="7">
        <v>21</v>
      </c>
      <c r="O876" s="7" t="b">
        <v>0</v>
      </c>
      <c r="P876" s="14">
        <f t="shared" si="54"/>
        <v>0.24333333333333335</v>
      </c>
      <c r="Q876" s="9">
        <f t="shared" si="55"/>
        <v>34.761904761904759</v>
      </c>
      <c r="R876" s="7" t="s">
        <v>8282</v>
      </c>
      <c r="S876" s="7" t="s">
        <v>8285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17">
        <f t="shared" si="52"/>
        <v>42268.515405092585</v>
      </c>
      <c r="K877" s="7">
        <v>1441128131</v>
      </c>
      <c r="L877" s="17">
        <f t="shared" si="53"/>
        <v>42248.515405092585</v>
      </c>
      <c r="M877" s="7" t="b">
        <v>0</v>
      </c>
      <c r="N877" s="7">
        <v>0</v>
      </c>
      <c r="O877" s="7" t="b">
        <v>0</v>
      </c>
      <c r="P877" s="14">
        <f t="shared" si="54"/>
        <v>0</v>
      </c>
      <c r="Q877" s="9">
        <f t="shared" si="55"/>
        <v>0</v>
      </c>
      <c r="R877" s="7" t="s">
        <v>8282</v>
      </c>
      <c r="S877" s="7" t="s">
        <v>8285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17">
        <f t="shared" si="52"/>
        <v>41309.288506944438</v>
      </c>
      <c r="K878" s="7">
        <v>1357127727</v>
      </c>
      <c r="L878" s="17">
        <f t="shared" si="53"/>
        <v>41276.288506944438</v>
      </c>
      <c r="M878" s="7" t="b">
        <v>0</v>
      </c>
      <c r="N878" s="7">
        <v>45</v>
      </c>
      <c r="O878" s="7" t="b">
        <v>0</v>
      </c>
      <c r="P878" s="14">
        <f t="shared" si="54"/>
        <v>0.40799492385786801</v>
      </c>
      <c r="Q878" s="9">
        <f t="shared" si="55"/>
        <v>28.577777777777779</v>
      </c>
      <c r="R878" s="7" t="s">
        <v>8282</v>
      </c>
      <c r="S878" s="7" t="s">
        <v>8285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17">
        <f t="shared" si="52"/>
        <v>41627.580555555556</v>
      </c>
      <c r="K879" s="7">
        <v>1384887360</v>
      </c>
      <c r="L879" s="17">
        <f t="shared" si="53"/>
        <v>41597.580555555556</v>
      </c>
      <c r="M879" s="7" t="b">
        <v>0</v>
      </c>
      <c r="N879" s="7">
        <v>29</v>
      </c>
      <c r="O879" s="7" t="b">
        <v>0</v>
      </c>
      <c r="P879" s="14">
        <f t="shared" si="54"/>
        <v>0.67549999999999999</v>
      </c>
      <c r="Q879" s="9">
        <f t="shared" si="55"/>
        <v>46.586206896551722</v>
      </c>
      <c r="R879" s="7" t="s">
        <v>8282</v>
      </c>
      <c r="S879" s="7" t="s">
        <v>8285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17">
        <f t="shared" si="52"/>
        <v>40535.024583333332</v>
      </c>
      <c r="K880" s="7">
        <v>1290490524</v>
      </c>
      <c r="L880" s="17">
        <f t="shared" si="53"/>
        <v>40505.024583333332</v>
      </c>
      <c r="M880" s="7" t="b">
        <v>0</v>
      </c>
      <c r="N880" s="7">
        <v>2</v>
      </c>
      <c r="O880" s="7" t="b">
        <v>0</v>
      </c>
      <c r="P880" s="14">
        <f t="shared" si="54"/>
        <v>1.2999999999999999E-2</v>
      </c>
      <c r="Q880" s="9">
        <f t="shared" si="55"/>
        <v>32.5</v>
      </c>
      <c r="R880" s="7" t="s">
        <v>8282</v>
      </c>
      <c r="S880" s="7" t="s">
        <v>8285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17">
        <f t="shared" si="52"/>
        <v>41058.621585648143</v>
      </c>
      <c r="K881" s="7">
        <v>1336506905</v>
      </c>
      <c r="L881" s="17">
        <f t="shared" si="53"/>
        <v>41037.621585648143</v>
      </c>
      <c r="M881" s="7" t="b">
        <v>0</v>
      </c>
      <c r="N881" s="7">
        <v>30</v>
      </c>
      <c r="O881" s="7" t="b">
        <v>0</v>
      </c>
      <c r="P881" s="14">
        <f t="shared" si="54"/>
        <v>0.30666666666666664</v>
      </c>
      <c r="Q881" s="9">
        <f t="shared" si="55"/>
        <v>21.466666666666665</v>
      </c>
      <c r="R881" s="7" t="s">
        <v>8282</v>
      </c>
      <c r="S881" s="7" t="s">
        <v>8285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17">
        <f t="shared" si="52"/>
        <v>41212.112708333334</v>
      </c>
      <c r="K882" s="7">
        <v>1348731738</v>
      </c>
      <c r="L882" s="17">
        <f t="shared" si="53"/>
        <v>41179.112708333334</v>
      </c>
      <c r="M882" s="7" t="b">
        <v>0</v>
      </c>
      <c r="N882" s="7">
        <v>8</v>
      </c>
      <c r="O882" s="7" t="b">
        <v>0</v>
      </c>
      <c r="P882" s="14">
        <f t="shared" si="54"/>
        <v>2.9894179894179893E-2</v>
      </c>
      <c r="Q882" s="9">
        <f t="shared" si="55"/>
        <v>14.125</v>
      </c>
      <c r="R882" s="7" t="s">
        <v>8282</v>
      </c>
      <c r="S882" s="7" t="s">
        <v>8286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17">
        <f t="shared" si="52"/>
        <v>40922.042662037034</v>
      </c>
      <c r="K883" s="7">
        <v>1322632886</v>
      </c>
      <c r="L883" s="17">
        <f t="shared" si="53"/>
        <v>40877.042662037034</v>
      </c>
      <c r="M883" s="7" t="b">
        <v>0</v>
      </c>
      <c r="N883" s="7">
        <v>1</v>
      </c>
      <c r="O883" s="7" t="b">
        <v>0</v>
      </c>
      <c r="P883" s="14">
        <f t="shared" si="54"/>
        <v>8.0000000000000002E-3</v>
      </c>
      <c r="Q883" s="9">
        <f t="shared" si="55"/>
        <v>30</v>
      </c>
      <c r="R883" s="7" t="s">
        <v>8282</v>
      </c>
      <c r="S883" s="7" t="s">
        <v>8286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17">
        <f t="shared" si="52"/>
        <v>40792.652199074073</v>
      </c>
      <c r="K884" s="7">
        <v>1312490350</v>
      </c>
      <c r="L884" s="17">
        <f t="shared" si="53"/>
        <v>40759.652199074073</v>
      </c>
      <c r="M884" s="7" t="b">
        <v>0</v>
      </c>
      <c r="N884" s="7">
        <v>14</v>
      </c>
      <c r="O884" s="7" t="b">
        <v>0</v>
      </c>
      <c r="P884" s="14">
        <f t="shared" si="54"/>
        <v>0.20133333333333334</v>
      </c>
      <c r="Q884" s="9">
        <f t="shared" si="55"/>
        <v>21.571428571428573</v>
      </c>
      <c r="R884" s="7" t="s">
        <v>8282</v>
      </c>
      <c r="S884" s="7" t="s">
        <v>8286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17">
        <f t="shared" si="52"/>
        <v>42431.727256944439</v>
      </c>
      <c r="K885" s="7">
        <v>1451773635</v>
      </c>
      <c r="L885" s="17">
        <f t="shared" si="53"/>
        <v>42371.727256944439</v>
      </c>
      <c r="M885" s="7" t="b">
        <v>0</v>
      </c>
      <c r="N885" s="7">
        <v>24</v>
      </c>
      <c r="O885" s="7" t="b">
        <v>0</v>
      </c>
      <c r="P885" s="14">
        <f t="shared" si="54"/>
        <v>0.4002</v>
      </c>
      <c r="Q885" s="9">
        <f t="shared" si="55"/>
        <v>83.375</v>
      </c>
      <c r="R885" s="7" t="s">
        <v>8282</v>
      </c>
      <c r="S885" s="7" t="s">
        <v>8286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17">
        <f t="shared" si="52"/>
        <v>41040.896527777775</v>
      </c>
      <c r="K886" s="7">
        <v>1331666146</v>
      </c>
      <c r="L886" s="17">
        <f t="shared" si="53"/>
        <v>40981.594282407401</v>
      </c>
      <c r="M886" s="7" t="b">
        <v>0</v>
      </c>
      <c r="N886" s="7">
        <v>2</v>
      </c>
      <c r="O886" s="7" t="b">
        <v>0</v>
      </c>
      <c r="P886" s="14">
        <f t="shared" si="54"/>
        <v>0.01</v>
      </c>
      <c r="Q886" s="9">
        <f t="shared" si="55"/>
        <v>10</v>
      </c>
      <c r="R886" s="7" t="s">
        <v>8282</v>
      </c>
      <c r="S886" s="7" t="s">
        <v>8286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17">
        <f t="shared" si="52"/>
        <v>42734.732766203706</v>
      </c>
      <c r="K887" s="7">
        <v>1481322911</v>
      </c>
      <c r="L887" s="17">
        <f t="shared" si="53"/>
        <v>42713.732766203706</v>
      </c>
      <c r="M887" s="7" t="b">
        <v>0</v>
      </c>
      <c r="N887" s="7">
        <v>21</v>
      </c>
      <c r="O887" s="7" t="b">
        <v>0</v>
      </c>
      <c r="P887" s="14">
        <f t="shared" si="54"/>
        <v>0.75</v>
      </c>
      <c r="Q887" s="9">
        <f t="shared" si="55"/>
        <v>35.714285714285715</v>
      </c>
      <c r="R887" s="7" t="s">
        <v>8282</v>
      </c>
      <c r="S887" s="7" t="s">
        <v>8286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17">
        <f t="shared" si="52"/>
        <v>42628.662187499998</v>
      </c>
      <c r="K888" s="7">
        <v>1471812813</v>
      </c>
      <c r="L888" s="17">
        <f t="shared" si="53"/>
        <v>42603.662187499998</v>
      </c>
      <c r="M888" s="7" t="b">
        <v>0</v>
      </c>
      <c r="N888" s="7">
        <v>7</v>
      </c>
      <c r="O888" s="7" t="b">
        <v>0</v>
      </c>
      <c r="P888" s="14">
        <f t="shared" si="54"/>
        <v>0.41</v>
      </c>
      <c r="Q888" s="9">
        <f t="shared" si="55"/>
        <v>29.285714285714285</v>
      </c>
      <c r="R888" s="7" t="s">
        <v>8282</v>
      </c>
      <c r="S888" s="7" t="s">
        <v>8286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17">
        <f t="shared" si="52"/>
        <v>41056.75063657407</v>
      </c>
      <c r="K889" s="7">
        <v>1335567655</v>
      </c>
      <c r="L889" s="17">
        <f t="shared" si="53"/>
        <v>41026.75063657407</v>
      </c>
      <c r="M889" s="7" t="b">
        <v>0</v>
      </c>
      <c r="N889" s="7">
        <v>0</v>
      </c>
      <c r="O889" s="7" t="b">
        <v>0</v>
      </c>
      <c r="P889" s="14">
        <f t="shared" si="54"/>
        <v>0</v>
      </c>
      <c r="Q889" s="9">
        <f t="shared" si="55"/>
        <v>0</v>
      </c>
      <c r="R889" s="7" t="s">
        <v>8282</v>
      </c>
      <c r="S889" s="7" t="s">
        <v>8286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17">
        <f t="shared" si="52"/>
        <v>40787.041666666664</v>
      </c>
      <c r="K890" s="7">
        <v>1311789885</v>
      </c>
      <c r="L890" s="17">
        <f t="shared" si="53"/>
        <v>40751.544965277775</v>
      </c>
      <c r="M890" s="7" t="b">
        <v>0</v>
      </c>
      <c r="N890" s="7">
        <v>4</v>
      </c>
      <c r="O890" s="7" t="b">
        <v>0</v>
      </c>
      <c r="P890" s="14">
        <f t="shared" si="54"/>
        <v>7.1999999999999995E-2</v>
      </c>
      <c r="Q890" s="9">
        <f t="shared" si="55"/>
        <v>18</v>
      </c>
      <c r="R890" s="7" t="s">
        <v>8282</v>
      </c>
      <c r="S890" s="7" t="s">
        <v>8286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17">
        <f t="shared" si="52"/>
        <v>41917.575729166667</v>
      </c>
      <c r="K891" s="7">
        <v>1409942943</v>
      </c>
      <c r="L891" s="17">
        <f t="shared" si="53"/>
        <v>41887.575729166667</v>
      </c>
      <c r="M891" s="7" t="b">
        <v>0</v>
      </c>
      <c r="N891" s="7">
        <v>32</v>
      </c>
      <c r="O891" s="7" t="b">
        <v>0</v>
      </c>
      <c r="P891" s="14">
        <f t="shared" si="54"/>
        <v>9.4412800000000005E-2</v>
      </c>
      <c r="Q891" s="9">
        <f t="shared" si="55"/>
        <v>73.760000000000005</v>
      </c>
      <c r="R891" s="7" t="s">
        <v>8282</v>
      </c>
      <c r="S891" s="7" t="s">
        <v>8286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17">
        <f t="shared" si="52"/>
        <v>41599.532164351847</v>
      </c>
      <c r="K892" s="7">
        <v>1382460379</v>
      </c>
      <c r="L892" s="17">
        <f t="shared" si="53"/>
        <v>41569.490497685183</v>
      </c>
      <c r="M892" s="7" t="b">
        <v>0</v>
      </c>
      <c r="N892" s="7">
        <v>4</v>
      </c>
      <c r="O892" s="7" t="b">
        <v>0</v>
      </c>
      <c r="P892" s="14">
        <f t="shared" si="54"/>
        <v>4.1666666666666664E-2</v>
      </c>
      <c r="Q892" s="9">
        <f t="shared" si="55"/>
        <v>31.25</v>
      </c>
      <c r="R892" s="7" t="s">
        <v>8282</v>
      </c>
      <c r="S892" s="7" t="s">
        <v>8286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17">
        <f t="shared" si="52"/>
        <v>41871.823263888888</v>
      </c>
      <c r="K893" s="7">
        <v>1405989930</v>
      </c>
      <c r="L893" s="17">
        <f t="shared" si="53"/>
        <v>41841.823263888888</v>
      </c>
      <c r="M893" s="7" t="b">
        <v>0</v>
      </c>
      <c r="N893" s="7">
        <v>9</v>
      </c>
      <c r="O893" s="7" t="b">
        <v>0</v>
      </c>
      <c r="P893" s="14">
        <f t="shared" si="54"/>
        <v>3.2500000000000001E-2</v>
      </c>
      <c r="Q893" s="9">
        <f t="shared" si="55"/>
        <v>28.888888888888889</v>
      </c>
      <c r="R893" s="7" t="s">
        <v>8282</v>
      </c>
      <c r="S893" s="7" t="s">
        <v>8286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17">
        <f t="shared" si="52"/>
        <v>40390.958333333328</v>
      </c>
      <c r="K894" s="7">
        <v>1273121283</v>
      </c>
      <c r="L894" s="17">
        <f t="shared" si="53"/>
        <v>40303.991701388884</v>
      </c>
      <c r="M894" s="7" t="b">
        <v>0</v>
      </c>
      <c r="N894" s="7">
        <v>17</v>
      </c>
      <c r="O894" s="7" t="b">
        <v>0</v>
      </c>
      <c r="P894" s="14">
        <f t="shared" si="54"/>
        <v>0.40749999999999997</v>
      </c>
      <c r="Q894" s="9">
        <f t="shared" si="55"/>
        <v>143.8235294117647</v>
      </c>
      <c r="R894" s="7" t="s">
        <v>8282</v>
      </c>
      <c r="S894" s="7" t="s">
        <v>8286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17">
        <f t="shared" si="52"/>
        <v>42095.647719907407</v>
      </c>
      <c r="K895" s="7">
        <v>1425331963</v>
      </c>
      <c r="L895" s="17">
        <f t="shared" si="53"/>
        <v>42065.689386574071</v>
      </c>
      <c r="M895" s="7" t="b">
        <v>0</v>
      </c>
      <c r="N895" s="7">
        <v>5</v>
      </c>
      <c r="O895" s="7" t="b">
        <v>0</v>
      </c>
      <c r="P895" s="14">
        <f t="shared" si="54"/>
        <v>0.1</v>
      </c>
      <c r="Q895" s="9">
        <f t="shared" si="55"/>
        <v>40</v>
      </c>
      <c r="R895" s="7" t="s">
        <v>8282</v>
      </c>
      <c r="S895" s="7" t="s">
        <v>8286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17">
        <f t="shared" si="52"/>
        <v>42526.773263888892</v>
      </c>
      <c r="K896" s="7">
        <v>1462577610</v>
      </c>
      <c r="L896" s="17">
        <f t="shared" si="53"/>
        <v>42496.773263888892</v>
      </c>
      <c r="M896" s="7" t="b">
        <v>0</v>
      </c>
      <c r="N896" s="7">
        <v>53</v>
      </c>
      <c r="O896" s="7" t="b">
        <v>0</v>
      </c>
      <c r="P896" s="14">
        <f t="shared" si="54"/>
        <v>0.39169999999999999</v>
      </c>
      <c r="Q896" s="9">
        <f t="shared" si="55"/>
        <v>147.81132075471697</v>
      </c>
      <c r="R896" s="7" t="s">
        <v>8282</v>
      </c>
      <c r="S896" s="7" t="s">
        <v>8286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17">
        <f t="shared" si="52"/>
        <v>40475.919317129628</v>
      </c>
      <c r="K897" s="7">
        <v>1284087829</v>
      </c>
      <c r="L897" s="17">
        <f t="shared" si="53"/>
        <v>40430.919317129628</v>
      </c>
      <c r="M897" s="7" t="b">
        <v>0</v>
      </c>
      <c r="N897" s="7">
        <v>7</v>
      </c>
      <c r="O897" s="7" t="b">
        <v>0</v>
      </c>
      <c r="P897" s="14">
        <f t="shared" si="54"/>
        <v>2.4375000000000001E-2</v>
      </c>
      <c r="Q897" s="9">
        <f t="shared" si="55"/>
        <v>27.857142857142858</v>
      </c>
      <c r="R897" s="7" t="s">
        <v>8282</v>
      </c>
      <c r="S897" s="7" t="s">
        <v>8286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17">
        <f t="shared" si="52"/>
        <v>42243.958333333336</v>
      </c>
      <c r="K898" s="7">
        <v>1438549026</v>
      </c>
      <c r="L898" s="17">
        <f t="shared" si="53"/>
        <v>42218.664652777778</v>
      </c>
      <c r="M898" s="7" t="b">
        <v>0</v>
      </c>
      <c r="N898" s="7">
        <v>72</v>
      </c>
      <c r="O898" s="7" t="b">
        <v>0</v>
      </c>
      <c r="P898" s="14">
        <f t="shared" si="54"/>
        <v>0.4</v>
      </c>
      <c r="Q898" s="9">
        <f t="shared" si="55"/>
        <v>44.444444444444443</v>
      </c>
      <c r="R898" s="7" t="s">
        <v>8282</v>
      </c>
      <c r="S898" s="7" t="s">
        <v>8286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17">
        <f t="shared" ref="J899:J962" si="56">(((I899/60)/60)/24)+DATE(1970,1,1)+(-5/24)</f>
        <v>41241.52208333333</v>
      </c>
      <c r="K899" s="7">
        <v>1351528308</v>
      </c>
      <c r="L899" s="17">
        <f t="shared" ref="L899:L962" si="57">(((K899/60)/60)/24)+DATE(1970,1,1)+(-5/24)</f>
        <v>41211.480416666665</v>
      </c>
      <c r="M899" s="7" t="b">
        <v>0</v>
      </c>
      <c r="N899" s="7">
        <v>0</v>
      </c>
      <c r="O899" s="7" t="b">
        <v>0</v>
      </c>
      <c r="P899" s="14">
        <f t="shared" ref="P899:P962" si="58">IFERROR(E899/D899,0)</f>
        <v>0</v>
      </c>
      <c r="Q899" s="9">
        <f t="shared" ref="Q899:Q962" si="59">IFERROR(E899/N899,0)</f>
        <v>0</v>
      </c>
      <c r="R899" s="7" t="s">
        <v>8282</v>
      </c>
      <c r="S899" s="7" t="s">
        <v>8286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17">
        <f t="shared" si="56"/>
        <v>40923.549884259257</v>
      </c>
      <c r="K900" s="7">
        <v>1322763110</v>
      </c>
      <c r="L900" s="17">
        <f t="shared" si="57"/>
        <v>40878.549884259257</v>
      </c>
      <c r="M900" s="7" t="b">
        <v>0</v>
      </c>
      <c r="N900" s="7">
        <v>2</v>
      </c>
      <c r="O900" s="7" t="b">
        <v>0</v>
      </c>
      <c r="P900" s="14">
        <f t="shared" si="58"/>
        <v>2.8000000000000001E-2</v>
      </c>
      <c r="Q900" s="9">
        <f t="shared" si="59"/>
        <v>35</v>
      </c>
      <c r="R900" s="7" t="s">
        <v>8282</v>
      </c>
      <c r="S900" s="7" t="s">
        <v>8286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17">
        <f t="shared" si="56"/>
        <v>40690.890763888885</v>
      </c>
      <c r="K901" s="7">
        <v>1302661362</v>
      </c>
      <c r="L901" s="17">
        <f t="shared" si="57"/>
        <v>40645.890763888885</v>
      </c>
      <c r="M901" s="7" t="b">
        <v>0</v>
      </c>
      <c r="N901" s="7">
        <v>8</v>
      </c>
      <c r="O901" s="7" t="b">
        <v>0</v>
      </c>
      <c r="P901" s="14">
        <f t="shared" si="58"/>
        <v>0.37333333333333335</v>
      </c>
      <c r="Q901" s="9">
        <f t="shared" si="59"/>
        <v>35</v>
      </c>
      <c r="R901" s="7" t="s">
        <v>8282</v>
      </c>
      <c r="S901" s="7" t="s">
        <v>8286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17">
        <f t="shared" si="56"/>
        <v>42459.599560185183</v>
      </c>
      <c r="K902" s="7">
        <v>1456777402</v>
      </c>
      <c r="L902" s="17">
        <f t="shared" si="57"/>
        <v>42429.641226851854</v>
      </c>
      <c r="M902" s="7" t="b">
        <v>0</v>
      </c>
      <c r="N902" s="7">
        <v>2</v>
      </c>
      <c r="O902" s="7" t="b">
        <v>0</v>
      </c>
      <c r="P902" s="14">
        <f t="shared" si="58"/>
        <v>4.1999999999999997E-3</v>
      </c>
      <c r="Q902" s="9">
        <f t="shared" si="59"/>
        <v>10.5</v>
      </c>
      <c r="R902" s="7" t="s">
        <v>8282</v>
      </c>
      <c r="S902" s="7" t="s">
        <v>8285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17">
        <f t="shared" si="56"/>
        <v>40337.59097222222</v>
      </c>
      <c r="K903" s="7">
        <v>1272050914</v>
      </c>
      <c r="L903" s="17">
        <f t="shared" si="57"/>
        <v>40291.603171296294</v>
      </c>
      <c r="M903" s="7" t="b">
        <v>0</v>
      </c>
      <c r="N903" s="7">
        <v>0</v>
      </c>
      <c r="O903" s="7" t="b">
        <v>0</v>
      </c>
      <c r="P903" s="14">
        <f t="shared" si="58"/>
        <v>0</v>
      </c>
      <c r="Q903" s="9">
        <f t="shared" si="59"/>
        <v>0</v>
      </c>
      <c r="R903" s="7" t="s">
        <v>8282</v>
      </c>
      <c r="S903" s="7" t="s">
        <v>8285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17">
        <f t="shared" si="56"/>
        <v>41881.4375</v>
      </c>
      <c r="K904" s="7">
        <v>1404947422</v>
      </c>
      <c r="L904" s="17">
        <f t="shared" si="57"/>
        <v>41829.757199074069</v>
      </c>
      <c r="M904" s="7" t="b">
        <v>0</v>
      </c>
      <c r="N904" s="7">
        <v>3</v>
      </c>
      <c r="O904" s="7" t="b">
        <v>0</v>
      </c>
      <c r="P904" s="14">
        <f t="shared" si="58"/>
        <v>3.0000000000000001E-3</v>
      </c>
      <c r="Q904" s="9">
        <f t="shared" si="59"/>
        <v>30</v>
      </c>
      <c r="R904" s="7" t="s">
        <v>8282</v>
      </c>
      <c r="S904" s="7" t="s">
        <v>8285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17">
        <f t="shared" si="56"/>
        <v>41174.892361111109</v>
      </c>
      <c r="K905" s="7">
        <v>1346180780</v>
      </c>
      <c r="L905" s="17">
        <f t="shared" si="57"/>
        <v>41149.587731481479</v>
      </c>
      <c r="M905" s="7" t="b">
        <v>0</v>
      </c>
      <c r="N905" s="7">
        <v>4</v>
      </c>
      <c r="O905" s="7" t="b">
        <v>0</v>
      </c>
      <c r="P905" s="14">
        <f t="shared" si="58"/>
        <v>3.2000000000000001E-2</v>
      </c>
      <c r="Q905" s="9">
        <f t="shared" si="59"/>
        <v>40</v>
      </c>
      <c r="R905" s="7" t="s">
        <v>8282</v>
      </c>
      <c r="S905" s="7" t="s">
        <v>8285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17">
        <f t="shared" si="56"/>
        <v>42371.87195601852</v>
      </c>
      <c r="K906" s="7">
        <v>1449194137</v>
      </c>
      <c r="L906" s="17">
        <f t="shared" si="57"/>
        <v>42341.87195601852</v>
      </c>
      <c r="M906" s="7" t="b">
        <v>0</v>
      </c>
      <c r="N906" s="7">
        <v>3</v>
      </c>
      <c r="O906" s="7" t="b">
        <v>0</v>
      </c>
      <c r="P906" s="14">
        <f t="shared" si="58"/>
        <v>3.0200000000000001E-3</v>
      </c>
      <c r="Q906" s="9">
        <f t="shared" si="59"/>
        <v>50.333333333333336</v>
      </c>
      <c r="R906" s="7" t="s">
        <v>8282</v>
      </c>
      <c r="S906" s="7" t="s">
        <v>8285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17">
        <f t="shared" si="56"/>
        <v>40567.031550925924</v>
      </c>
      <c r="K907" s="7">
        <v>1290663926</v>
      </c>
      <c r="L907" s="17">
        <f t="shared" si="57"/>
        <v>40507.031550925924</v>
      </c>
      <c r="M907" s="7" t="b">
        <v>0</v>
      </c>
      <c r="N907" s="7">
        <v>6</v>
      </c>
      <c r="O907" s="7" t="b">
        <v>0</v>
      </c>
      <c r="P907" s="14">
        <f t="shared" si="58"/>
        <v>3.0153846153846153E-2</v>
      </c>
      <c r="Q907" s="9">
        <f t="shared" si="59"/>
        <v>32.666666666666664</v>
      </c>
      <c r="R907" s="7" t="s">
        <v>8282</v>
      </c>
      <c r="S907" s="7" t="s">
        <v>8285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17">
        <f t="shared" si="56"/>
        <v>41710.939699074072</v>
      </c>
      <c r="K908" s="7">
        <v>1392093190</v>
      </c>
      <c r="L908" s="17">
        <f t="shared" si="57"/>
        <v>41680.981365740736</v>
      </c>
      <c r="M908" s="7" t="b">
        <v>0</v>
      </c>
      <c r="N908" s="7">
        <v>0</v>
      </c>
      <c r="O908" s="7" t="b">
        <v>0</v>
      </c>
      <c r="P908" s="14">
        <f t="shared" si="58"/>
        <v>0</v>
      </c>
      <c r="Q908" s="9">
        <f t="shared" si="59"/>
        <v>0</v>
      </c>
      <c r="R908" s="7" t="s">
        <v>8282</v>
      </c>
      <c r="S908" s="7" t="s">
        <v>8285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17">
        <f t="shared" si="56"/>
        <v>40796.9840625</v>
      </c>
      <c r="K909" s="7">
        <v>1313123823</v>
      </c>
      <c r="L909" s="17">
        <f t="shared" si="57"/>
        <v>40766.9840625</v>
      </c>
      <c r="M909" s="7" t="b">
        <v>0</v>
      </c>
      <c r="N909" s="7">
        <v>0</v>
      </c>
      <c r="O909" s="7" t="b">
        <v>0</v>
      </c>
      <c r="P909" s="14">
        <f t="shared" si="58"/>
        <v>0</v>
      </c>
      <c r="Q909" s="9">
        <f t="shared" si="59"/>
        <v>0</v>
      </c>
      <c r="R909" s="7" t="s">
        <v>8282</v>
      </c>
      <c r="S909" s="7" t="s">
        <v>8285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17">
        <f t="shared" si="56"/>
        <v>40385.999305555553</v>
      </c>
      <c r="K910" s="7">
        <v>1276283655</v>
      </c>
      <c r="L910" s="17">
        <f t="shared" si="57"/>
        <v>40340.593229166661</v>
      </c>
      <c r="M910" s="7" t="b">
        <v>0</v>
      </c>
      <c r="N910" s="7">
        <v>0</v>
      </c>
      <c r="O910" s="7" t="b">
        <v>0</v>
      </c>
      <c r="P910" s="14">
        <f t="shared" si="58"/>
        <v>0</v>
      </c>
      <c r="Q910" s="9">
        <f t="shared" si="59"/>
        <v>0</v>
      </c>
      <c r="R910" s="7" t="s">
        <v>8282</v>
      </c>
      <c r="S910" s="7" t="s">
        <v>8285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17">
        <f t="shared" si="56"/>
        <v>41112.958333333328</v>
      </c>
      <c r="K911" s="7">
        <v>1340296440</v>
      </c>
      <c r="L911" s="17">
        <f t="shared" si="57"/>
        <v>41081.481944444444</v>
      </c>
      <c r="M911" s="7" t="b">
        <v>0</v>
      </c>
      <c r="N911" s="7">
        <v>8</v>
      </c>
      <c r="O911" s="7" t="b">
        <v>0</v>
      </c>
      <c r="P911" s="14">
        <f t="shared" si="58"/>
        <v>3.2500000000000001E-2</v>
      </c>
      <c r="Q911" s="9">
        <f t="shared" si="59"/>
        <v>65</v>
      </c>
      <c r="R911" s="7" t="s">
        <v>8282</v>
      </c>
      <c r="S911" s="7" t="s">
        <v>8285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17">
        <f t="shared" si="56"/>
        <v>42797.337025462963</v>
      </c>
      <c r="K912" s="7">
        <v>1483362319</v>
      </c>
      <c r="L912" s="17">
        <f t="shared" si="57"/>
        <v>42737.337025462963</v>
      </c>
      <c r="M912" s="7" t="b">
        <v>0</v>
      </c>
      <c r="N912" s="7">
        <v>5</v>
      </c>
      <c r="O912" s="7" t="b">
        <v>0</v>
      </c>
      <c r="P912" s="14">
        <f t="shared" si="58"/>
        <v>0.22363636363636363</v>
      </c>
      <c r="Q912" s="9">
        <f t="shared" si="59"/>
        <v>24.6</v>
      </c>
      <c r="R912" s="7" t="s">
        <v>8282</v>
      </c>
      <c r="S912" s="7" t="s">
        <v>8285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17">
        <f t="shared" si="56"/>
        <v>41662.796817129631</v>
      </c>
      <c r="K913" s="7">
        <v>1388707645</v>
      </c>
      <c r="L913" s="17">
        <f t="shared" si="57"/>
        <v>41641.796817129631</v>
      </c>
      <c r="M913" s="7" t="b">
        <v>0</v>
      </c>
      <c r="N913" s="7">
        <v>0</v>
      </c>
      <c r="O913" s="7" t="b">
        <v>0</v>
      </c>
      <c r="P913" s="14">
        <f t="shared" si="58"/>
        <v>0</v>
      </c>
      <c r="Q913" s="9">
        <f t="shared" si="59"/>
        <v>0</v>
      </c>
      <c r="R913" s="7" t="s">
        <v>8282</v>
      </c>
      <c r="S913" s="7" t="s">
        <v>8285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17">
        <f t="shared" si="56"/>
        <v>41253.942673611105</v>
      </c>
      <c r="K914" s="7">
        <v>1350009447</v>
      </c>
      <c r="L914" s="17">
        <f t="shared" si="57"/>
        <v>41193.901006944441</v>
      </c>
      <c r="M914" s="7" t="b">
        <v>0</v>
      </c>
      <c r="N914" s="7">
        <v>2</v>
      </c>
      <c r="O914" s="7" t="b">
        <v>0</v>
      </c>
      <c r="P914" s="14">
        <f t="shared" si="58"/>
        <v>8.5714285714285719E-3</v>
      </c>
      <c r="Q914" s="9">
        <f t="shared" si="59"/>
        <v>15</v>
      </c>
      <c r="R914" s="7" t="s">
        <v>8282</v>
      </c>
      <c r="S914" s="7" t="s">
        <v>8285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17">
        <f t="shared" si="56"/>
        <v>41033.930775462963</v>
      </c>
      <c r="K915" s="7">
        <v>1333596019</v>
      </c>
      <c r="L915" s="17">
        <f t="shared" si="57"/>
        <v>41003.930775462963</v>
      </c>
      <c r="M915" s="7" t="b">
        <v>0</v>
      </c>
      <c r="N915" s="7">
        <v>24</v>
      </c>
      <c r="O915" s="7" t="b">
        <v>0</v>
      </c>
      <c r="P915" s="14">
        <f t="shared" si="58"/>
        <v>6.6066666666666662E-2</v>
      </c>
      <c r="Q915" s="9">
        <f t="shared" si="59"/>
        <v>82.583333333333329</v>
      </c>
      <c r="R915" s="7" t="s">
        <v>8282</v>
      </c>
      <c r="S915" s="7" t="s">
        <v>8285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17">
        <f t="shared" si="56"/>
        <v>41146.554942129631</v>
      </c>
      <c r="K916" s="7">
        <v>1343326747</v>
      </c>
      <c r="L916" s="17">
        <f t="shared" si="57"/>
        <v>41116.554942129631</v>
      </c>
      <c r="M916" s="7" t="b">
        <v>0</v>
      </c>
      <c r="N916" s="7">
        <v>0</v>
      </c>
      <c r="O916" s="7" t="b">
        <v>0</v>
      </c>
      <c r="P916" s="14">
        <f t="shared" si="58"/>
        <v>0</v>
      </c>
      <c r="Q916" s="9">
        <f t="shared" si="59"/>
        <v>0</v>
      </c>
      <c r="R916" s="7" t="s">
        <v>8282</v>
      </c>
      <c r="S916" s="7" t="s">
        <v>8285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17">
        <f t="shared" si="56"/>
        <v>40968.999305555553</v>
      </c>
      <c r="K917" s="7">
        <v>1327853914</v>
      </c>
      <c r="L917" s="17">
        <f t="shared" si="57"/>
        <v>40937.471226851849</v>
      </c>
      <c r="M917" s="7" t="b">
        <v>0</v>
      </c>
      <c r="N917" s="7">
        <v>9</v>
      </c>
      <c r="O917" s="7" t="b">
        <v>0</v>
      </c>
      <c r="P917" s="14">
        <f t="shared" si="58"/>
        <v>5.7692307692307696E-2</v>
      </c>
      <c r="Q917" s="9">
        <f t="shared" si="59"/>
        <v>41.666666666666664</v>
      </c>
      <c r="R917" s="7" t="s">
        <v>8282</v>
      </c>
      <c r="S917" s="7" t="s">
        <v>8285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17">
        <f t="shared" si="56"/>
        <v>40473</v>
      </c>
      <c r="K918" s="7">
        <v>1284409734</v>
      </c>
      <c r="L918" s="17">
        <f t="shared" si="57"/>
        <v>40434.645069444443</v>
      </c>
      <c r="M918" s="7" t="b">
        <v>0</v>
      </c>
      <c r="N918" s="7">
        <v>0</v>
      </c>
      <c r="O918" s="7" t="b">
        <v>0</v>
      </c>
      <c r="P918" s="14">
        <f t="shared" si="58"/>
        <v>0</v>
      </c>
      <c r="Q918" s="9">
        <f t="shared" si="59"/>
        <v>0</v>
      </c>
      <c r="R918" s="7" t="s">
        <v>8282</v>
      </c>
      <c r="S918" s="7" t="s">
        <v>8285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17">
        <f t="shared" si="56"/>
        <v>41833.895833333328</v>
      </c>
      <c r="K919" s="7">
        <v>1402612730</v>
      </c>
      <c r="L919" s="17">
        <f t="shared" si="57"/>
        <v>41802.735300925924</v>
      </c>
      <c r="M919" s="7" t="b">
        <v>0</v>
      </c>
      <c r="N919" s="7">
        <v>1</v>
      </c>
      <c r="O919" s="7" t="b">
        <v>0</v>
      </c>
      <c r="P919" s="14">
        <f t="shared" si="58"/>
        <v>6.0000000000000001E-3</v>
      </c>
      <c r="Q919" s="9">
        <f t="shared" si="59"/>
        <v>30</v>
      </c>
      <c r="R919" s="7" t="s">
        <v>8282</v>
      </c>
      <c r="S919" s="7" t="s">
        <v>8285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17">
        <f t="shared" si="56"/>
        <v>41974.749548611107</v>
      </c>
      <c r="K920" s="7">
        <v>1414879161</v>
      </c>
      <c r="L920" s="17">
        <f t="shared" si="57"/>
        <v>41944.707881944443</v>
      </c>
      <c r="M920" s="7" t="b">
        <v>0</v>
      </c>
      <c r="N920" s="7">
        <v>10</v>
      </c>
      <c r="O920" s="7" t="b">
        <v>0</v>
      </c>
      <c r="P920" s="14">
        <f t="shared" si="58"/>
        <v>5.0256410256410255E-2</v>
      </c>
      <c r="Q920" s="9">
        <f t="shared" si="59"/>
        <v>19.600000000000001</v>
      </c>
      <c r="R920" s="7" t="s">
        <v>8282</v>
      </c>
      <c r="S920" s="7" t="s">
        <v>8285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17">
        <f t="shared" si="56"/>
        <v>41262.433391203704</v>
      </c>
      <c r="K921" s="7">
        <v>1352906645</v>
      </c>
      <c r="L921" s="17">
        <f t="shared" si="57"/>
        <v>41227.433391203704</v>
      </c>
      <c r="M921" s="7" t="b">
        <v>0</v>
      </c>
      <c r="N921" s="7">
        <v>1</v>
      </c>
      <c r="O921" s="7" t="b">
        <v>0</v>
      </c>
      <c r="P921" s="14">
        <f t="shared" si="58"/>
        <v>5.0000000000000001E-3</v>
      </c>
      <c r="Q921" s="9">
        <f t="shared" si="59"/>
        <v>100</v>
      </c>
      <c r="R921" s="7" t="s">
        <v>8282</v>
      </c>
      <c r="S921" s="7" t="s">
        <v>8285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17">
        <f t="shared" si="56"/>
        <v>41592.504884259259</v>
      </c>
      <c r="K922" s="7">
        <v>1381853222</v>
      </c>
      <c r="L922" s="17">
        <f t="shared" si="57"/>
        <v>41562.463217592594</v>
      </c>
      <c r="M922" s="7" t="b">
        <v>0</v>
      </c>
      <c r="N922" s="7">
        <v>0</v>
      </c>
      <c r="O922" s="7" t="b">
        <v>0</v>
      </c>
      <c r="P922" s="14">
        <f t="shared" si="58"/>
        <v>0</v>
      </c>
      <c r="Q922" s="9">
        <f t="shared" si="59"/>
        <v>0</v>
      </c>
      <c r="R922" s="7" t="s">
        <v>8282</v>
      </c>
      <c r="S922" s="7" t="s">
        <v>8285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17">
        <f t="shared" si="56"/>
        <v>40889.004351851851</v>
      </c>
      <c r="K923" s="7">
        <v>1320033976</v>
      </c>
      <c r="L923" s="17">
        <f t="shared" si="57"/>
        <v>40846.962685185179</v>
      </c>
      <c r="M923" s="7" t="b">
        <v>0</v>
      </c>
      <c r="N923" s="7">
        <v>20</v>
      </c>
      <c r="O923" s="7" t="b">
        <v>0</v>
      </c>
      <c r="P923" s="14">
        <f t="shared" si="58"/>
        <v>0.309</v>
      </c>
      <c r="Q923" s="9">
        <f t="shared" si="59"/>
        <v>231.75</v>
      </c>
      <c r="R923" s="7" t="s">
        <v>8282</v>
      </c>
      <c r="S923" s="7" t="s">
        <v>8285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17">
        <f t="shared" si="56"/>
        <v>41913.32167824074</v>
      </c>
      <c r="K924" s="7">
        <v>1409143393</v>
      </c>
      <c r="L924" s="17">
        <f t="shared" si="57"/>
        <v>41878.32167824074</v>
      </c>
      <c r="M924" s="7" t="b">
        <v>0</v>
      </c>
      <c r="N924" s="7">
        <v>30</v>
      </c>
      <c r="O924" s="7" t="b">
        <v>0</v>
      </c>
      <c r="P924" s="14">
        <f t="shared" si="58"/>
        <v>0.21037037037037037</v>
      </c>
      <c r="Q924" s="9">
        <f t="shared" si="59"/>
        <v>189.33333333333334</v>
      </c>
      <c r="R924" s="7" t="s">
        <v>8282</v>
      </c>
      <c r="S924" s="7" t="s">
        <v>8285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17">
        <f t="shared" si="56"/>
        <v>41964.793090277781</v>
      </c>
      <c r="K925" s="7">
        <v>1414018923</v>
      </c>
      <c r="L925" s="17">
        <f t="shared" si="57"/>
        <v>41934.751423611109</v>
      </c>
      <c r="M925" s="7" t="b">
        <v>0</v>
      </c>
      <c r="N925" s="7">
        <v>6</v>
      </c>
      <c r="O925" s="7" t="b">
        <v>0</v>
      </c>
      <c r="P925" s="14">
        <f t="shared" si="58"/>
        <v>2.1999999999999999E-2</v>
      </c>
      <c r="Q925" s="9">
        <f t="shared" si="59"/>
        <v>55</v>
      </c>
      <c r="R925" s="7" t="s">
        <v>8282</v>
      </c>
      <c r="S925" s="7" t="s">
        <v>8285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17">
        <f t="shared" si="56"/>
        <v>41318.734594907408</v>
      </c>
      <c r="K926" s="7">
        <v>1358203069</v>
      </c>
      <c r="L926" s="17">
        <f t="shared" si="57"/>
        <v>41288.734594907408</v>
      </c>
      <c r="M926" s="7" t="b">
        <v>0</v>
      </c>
      <c r="N926" s="7">
        <v>15</v>
      </c>
      <c r="O926" s="7" t="b">
        <v>0</v>
      </c>
      <c r="P926" s="14">
        <f t="shared" si="58"/>
        <v>0.109</v>
      </c>
      <c r="Q926" s="9">
        <f t="shared" si="59"/>
        <v>21.8</v>
      </c>
      <c r="R926" s="7" t="s">
        <v>8282</v>
      </c>
      <c r="S926" s="7" t="s">
        <v>8285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17">
        <f t="shared" si="56"/>
        <v>41605.71424768518</v>
      </c>
      <c r="K927" s="7">
        <v>1382994511</v>
      </c>
      <c r="L927" s="17">
        <f t="shared" si="57"/>
        <v>41575.672581018516</v>
      </c>
      <c r="M927" s="7" t="b">
        <v>0</v>
      </c>
      <c r="N927" s="7">
        <v>5</v>
      </c>
      <c r="O927" s="7" t="b">
        <v>0</v>
      </c>
      <c r="P927" s="14">
        <f t="shared" si="58"/>
        <v>2.6666666666666668E-2</v>
      </c>
      <c r="Q927" s="9">
        <f t="shared" si="59"/>
        <v>32</v>
      </c>
      <c r="R927" s="7" t="s">
        <v>8282</v>
      </c>
      <c r="S927" s="7" t="s">
        <v>8285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17">
        <f t="shared" si="56"/>
        <v>40367.736111111109</v>
      </c>
      <c r="K928" s="7">
        <v>1276043330</v>
      </c>
      <c r="L928" s="17">
        <f t="shared" si="57"/>
        <v>40337.811689814815</v>
      </c>
      <c r="M928" s="7" t="b">
        <v>0</v>
      </c>
      <c r="N928" s="7">
        <v>0</v>
      </c>
      <c r="O928" s="7" t="b">
        <v>0</v>
      </c>
      <c r="P928" s="14">
        <f t="shared" si="58"/>
        <v>0</v>
      </c>
      <c r="Q928" s="9">
        <f t="shared" si="59"/>
        <v>0</v>
      </c>
      <c r="R928" s="7" t="s">
        <v>8282</v>
      </c>
      <c r="S928" s="7" t="s">
        <v>8285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17">
        <f t="shared" si="56"/>
        <v>41043.614525462959</v>
      </c>
      <c r="K929" s="7">
        <v>1334432695</v>
      </c>
      <c r="L929" s="17">
        <f t="shared" si="57"/>
        <v>41013.614525462959</v>
      </c>
      <c r="M929" s="7" t="b">
        <v>0</v>
      </c>
      <c r="N929" s="7">
        <v>0</v>
      </c>
      <c r="O929" s="7" t="b">
        <v>0</v>
      </c>
      <c r="P929" s="14">
        <f t="shared" si="58"/>
        <v>0</v>
      </c>
      <c r="Q929" s="9">
        <f t="shared" si="59"/>
        <v>0</v>
      </c>
      <c r="R929" s="7" t="s">
        <v>8282</v>
      </c>
      <c r="S929" s="7" t="s">
        <v>8285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17">
        <f t="shared" si="56"/>
        <v>41230.791666666664</v>
      </c>
      <c r="K930" s="7">
        <v>1348864913</v>
      </c>
      <c r="L930" s="17">
        <f t="shared" si="57"/>
        <v>41180.654085648144</v>
      </c>
      <c r="M930" s="7" t="b">
        <v>0</v>
      </c>
      <c r="N930" s="7">
        <v>28</v>
      </c>
      <c r="O930" s="7" t="b">
        <v>0</v>
      </c>
      <c r="P930" s="14">
        <f t="shared" si="58"/>
        <v>0.10862068965517241</v>
      </c>
      <c r="Q930" s="9">
        <f t="shared" si="59"/>
        <v>56.25</v>
      </c>
      <c r="R930" s="7" t="s">
        <v>8282</v>
      </c>
      <c r="S930" s="7" t="s">
        <v>8285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17">
        <f t="shared" si="56"/>
        <v>41007.988067129627</v>
      </c>
      <c r="K931" s="7">
        <v>1331358169</v>
      </c>
      <c r="L931" s="17">
        <f t="shared" si="57"/>
        <v>40978.029733796291</v>
      </c>
      <c r="M931" s="7" t="b">
        <v>0</v>
      </c>
      <c r="N931" s="7">
        <v>0</v>
      </c>
      <c r="O931" s="7" t="b">
        <v>0</v>
      </c>
      <c r="P931" s="14">
        <f t="shared" si="58"/>
        <v>0</v>
      </c>
      <c r="Q931" s="9">
        <f t="shared" si="59"/>
        <v>0</v>
      </c>
      <c r="R931" s="7" t="s">
        <v>8282</v>
      </c>
      <c r="S931" s="7" t="s">
        <v>8285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17">
        <f t="shared" si="56"/>
        <v>40354.688888888886</v>
      </c>
      <c r="K932" s="7">
        <v>1273874306</v>
      </c>
      <c r="L932" s="17">
        <f t="shared" si="57"/>
        <v>40312.707245370366</v>
      </c>
      <c r="M932" s="7" t="b">
        <v>0</v>
      </c>
      <c r="N932" s="7">
        <v>5</v>
      </c>
      <c r="O932" s="7" t="b">
        <v>0</v>
      </c>
      <c r="P932" s="14">
        <f t="shared" si="58"/>
        <v>0.38333333333333336</v>
      </c>
      <c r="Q932" s="9">
        <f t="shared" si="59"/>
        <v>69</v>
      </c>
      <c r="R932" s="7" t="s">
        <v>8282</v>
      </c>
      <c r="S932" s="7" t="s">
        <v>8285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17">
        <f t="shared" si="56"/>
        <v>41714.708333333328</v>
      </c>
      <c r="K933" s="7">
        <v>1392021502</v>
      </c>
      <c r="L933" s="17">
        <f t="shared" si="57"/>
        <v>41680.151643518519</v>
      </c>
      <c r="M933" s="7" t="b">
        <v>0</v>
      </c>
      <c r="N933" s="7">
        <v>7</v>
      </c>
      <c r="O933" s="7" t="b">
        <v>0</v>
      </c>
      <c r="P933" s="14">
        <f t="shared" si="58"/>
        <v>6.5500000000000003E-2</v>
      </c>
      <c r="Q933" s="9">
        <f t="shared" si="59"/>
        <v>18.714285714285715</v>
      </c>
      <c r="R933" s="7" t="s">
        <v>8282</v>
      </c>
      <c r="S933" s="7" t="s">
        <v>8285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17">
        <f t="shared" si="56"/>
        <v>41355.719270833331</v>
      </c>
      <c r="K934" s="7">
        <v>1360106145</v>
      </c>
      <c r="L934" s="17">
        <f t="shared" si="57"/>
        <v>41310.760937499996</v>
      </c>
      <c r="M934" s="7" t="b">
        <v>0</v>
      </c>
      <c r="N934" s="7">
        <v>30</v>
      </c>
      <c r="O934" s="7" t="b">
        <v>0</v>
      </c>
      <c r="P934" s="14">
        <f t="shared" si="58"/>
        <v>0.14536842105263159</v>
      </c>
      <c r="Q934" s="9">
        <f t="shared" si="59"/>
        <v>46.033333333333331</v>
      </c>
      <c r="R934" s="7" t="s">
        <v>8282</v>
      </c>
      <c r="S934" s="7" t="s">
        <v>8285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17">
        <f t="shared" si="56"/>
        <v>41770.960752314815</v>
      </c>
      <c r="K935" s="7">
        <v>1394683409</v>
      </c>
      <c r="L935" s="17">
        <f t="shared" si="57"/>
        <v>41710.960752314815</v>
      </c>
      <c r="M935" s="7" t="b">
        <v>0</v>
      </c>
      <c r="N935" s="7">
        <v>2</v>
      </c>
      <c r="O935" s="7" t="b">
        <v>0</v>
      </c>
      <c r="P935" s="14">
        <f t="shared" si="58"/>
        <v>0.06</v>
      </c>
      <c r="Q935" s="9">
        <f t="shared" si="59"/>
        <v>60</v>
      </c>
      <c r="R935" s="7" t="s">
        <v>8282</v>
      </c>
      <c r="S935" s="7" t="s">
        <v>8285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17">
        <f t="shared" si="56"/>
        <v>41763.041666666664</v>
      </c>
      <c r="K936" s="7">
        <v>1396633284</v>
      </c>
      <c r="L936" s="17">
        <f t="shared" si="57"/>
        <v>41733.528749999998</v>
      </c>
      <c r="M936" s="7" t="b">
        <v>0</v>
      </c>
      <c r="N936" s="7">
        <v>30</v>
      </c>
      <c r="O936" s="7" t="b">
        <v>0</v>
      </c>
      <c r="P936" s="14">
        <f t="shared" si="58"/>
        <v>0.30399999999999999</v>
      </c>
      <c r="Q936" s="9">
        <f t="shared" si="59"/>
        <v>50.666666666666664</v>
      </c>
      <c r="R936" s="7" t="s">
        <v>8282</v>
      </c>
      <c r="S936" s="7" t="s">
        <v>8285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17">
        <f t="shared" si="56"/>
        <v>42398.125335648147</v>
      </c>
      <c r="K937" s="7">
        <v>1451462429</v>
      </c>
      <c r="L937" s="17">
        <f t="shared" si="57"/>
        <v>42368.125335648147</v>
      </c>
      <c r="M937" s="7" t="b">
        <v>0</v>
      </c>
      <c r="N937" s="7">
        <v>2</v>
      </c>
      <c r="O937" s="7" t="b">
        <v>0</v>
      </c>
      <c r="P937" s="14">
        <f t="shared" si="58"/>
        <v>1.4285714285714285E-2</v>
      </c>
      <c r="Q937" s="9">
        <f t="shared" si="59"/>
        <v>25</v>
      </c>
      <c r="R937" s="7" t="s">
        <v>8282</v>
      </c>
      <c r="S937" s="7" t="s">
        <v>8285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17">
        <f t="shared" si="56"/>
        <v>40926.625</v>
      </c>
      <c r="K938" s="7">
        <v>1323131689</v>
      </c>
      <c r="L938" s="17">
        <f t="shared" si="57"/>
        <v>40882.815844907404</v>
      </c>
      <c r="M938" s="7" t="b">
        <v>0</v>
      </c>
      <c r="N938" s="7">
        <v>0</v>
      </c>
      <c r="O938" s="7" t="b">
        <v>0</v>
      </c>
      <c r="P938" s="14">
        <f t="shared" si="58"/>
        <v>0</v>
      </c>
      <c r="Q938" s="9">
        <f t="shared" si="59"/>
        <v>0</v>
      </c>
      <c r="R938" s="7" t="s">
        <v>8282</v>
      </c>
      <c r="S938" s="7" t="s">
        <v>8285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17">
        <f t="shared" si="56"/>
        <v>41581.63144675926</v>
      </c>
      <c r="K939" s="7">
        <v>1380913757</v>
      </c>
      <c r="L939" s="17">
        <f t="shared" si="57"/>
        <v>41551.589780092589</v>
      </c>
      <c r="M939" s="7" t="b">
        <v>0</v>
      </c>
      <c r="N939" s="7">
        <v>2</v>
      </c>
      <c r="O939" s="7" t="b">
        <v>0</v>
      </c>
      <c r="P939" s="14">
        <f t="shared" si="58"/>
        <v>1.1428571428571429E-2</v>
      </c>
      <c r="Q939" s="9">
        <f t="shared" si="59"/>
        <v>20</v>
      </c>
      <c r="R939" s="7" t="s">
        <v>8282</v>
      </c>
      <c r="S939" s="7" t="s">
        <v>8285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17">
        <f t="shared" si="56"/>
        <v>41154.27138888889</v>
      </c>
      <c r="K940" s="7">
        <v>1343993448</v>
      </c>
      <c r="L940" s="17">
        <f t="shared" si="57"/>
        <v>41124.27138888889</v>
      </c>
      <c r="M940" s="7" t="b">
        <v>0</v>
      </c>
      <c r="N940" s="7">
        <v>1</v>
      </c>
      <c r="O940" s="7" t="b">
        <v>0</v>
      </c>
      <c r="P940" s="14">
        <f t="shared" si="58"/>
        <v>3.5714285714285713E-3</v>
      </c>
      <c r="Q940" s="9">
        <f t="shared" si="59"/>
        <v>25</v>
      </c>
      <c r="R940" s="7" t="s">
        <v>8282</v>
      </c>
      <c r="S940" s="7" t="s">
        <v>8285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17">
        <f t="shared" si="56"/>
        <v>41455.623611111107</v>
      </c>
      <c r="K941" s="7">
        <v>1369246738</v>
      </c>
      <c r="L941" s="17">
        <f t="shared" si="57"/>
        <v>41416.554837962962</v>
      </c>
      <c r="M941" s="7" t="b">
        <v>0</v>
      </c>
      <c r="N941" s="7">
        <v>2</v>
      </c>
      <c r="O941" s="7" t="b">
        <v>0</v>
      </c>
      <c r="P941" s="14">
        <f t="shared" si="58"/>
        <v>1.4545454545454545E-2</v>
      </c>
      <c r="Q941" s="9">
        <f t="shared" si="59"/>
        <v>20</v>
      </c>
      <c r="R941" s="7" t="s">
        <v>8282</v>
      </c>
      <c r="S941" s="7" t="s">
        <v>8285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17">
        <f t="shared" si="56"/>
        <v>42226.800069444442</v>
      </c>
      <c r="K942" s="7">
        <v>1435363926</v>
      </c>
      <c r="L942" s="17">
        <f t="shared" si="57"/>
        <v>42181.800069444442</v>
      </c>
      <c r="M942" s="7" t="b">
        <v>0</v>
      </c>
      <c r="N942" s="7">
        <v>14</v>
      </c>
      <c r="O942" s="7" t="b">
        <v>0</v>
      </c>
      <c r="P942" s="14">
        <f t="shared" si="58"/>
        <v>0.17155555555555554</v>
      </c>
      <c r="Q942" s="9">
        <f t="shared" si="59"/>
        <v>110.28571428571429</v>
      </c>
      <c r="R942" s="7" t="s">
        <v>8276</v>
      </c>
      <c r="S942" s="7" t="s">
        <v>8278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17">
        <f t="shared" si="56"/>
        <v>42775.888252314813</v>
      </c>
      <c r="K943" s="7">
        <v>1484101145</v>
      </c>
      <c r="L943" s="17">
        <f t="shared" si="57"/>
        <v>42745.888252314813</v>
      </c>
      <c r="M943" s="7" t="b">
        <v>0</v>
      </c>
      <c r="N943" s="7">
        <v>31</v>
      </c>
      <c r="O943" s="7" t="b">
        <v>0</v>
      </c>
      <c r="P943" s="14">
        <f t="shared" si="58"/>
        <v>2.3220000000000001E-2</v>
      </c>
      <c r="Q943" s="9">
        <f t="shared" si="59"/>
        <v>37.451612903225808</v>
      </c>
      <c r="R943" s="7" t="s">
        <v>8276</v>
      </c>
      <c r="S943" s="7" t="s">
        <v>8278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17">
        <f t="shared" si="56"/>
        <v>42418.634953703695</v>
      </c>
      <c r="K944" s="7">
        <v>1452716060</v>
      </c>
      <c r="L944" s="17">
        <f t="shared" si="57"/>
        <v>42382.634953703695</v>
      </c>
      <c r="M944" s="7" t="b">
        <v>0</v>
      </c>
      <c r="N944" s="7">
        <v>16</v>
      </c>
      <c r="O944" s="7" t="b">
        <v>0</v>
      </c>
      <c r="P944" s="14">
        <f t="shared" si="58"/>
        <v>8.9066666666666669E-2</v>
      </c>
      <c r="Q944" s="9">
        <f t="shared" si="59"/>
        <v>41.75</v>
      </c>
      <c r="R944" s="7" t="s">
        <v>8276</v>
      </c>
      <c r="S944" s="7" t="s">
        <v>8278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17">
        <f t="shared" si="56"/>
        <v>42703.501215277771</v>
      </c>
      <c r="K945" s="7">
        <v>1477843305</v>
      </c>
      <c r="L945" s="17">
        <f t="shared" si="57"/>
        <v>42673.459548611114</v>
      </c>
      <c r="M945" s="7" t="b">
        <v>0</v>
      </c>
      <c r="N945" s="7">
        <v>12</v>
      </c>
      <c r="O945" s="7" t="b">
        <v>0</v>
      </c>
      <c r="P945" s="14">
        <f t="shared" si="58"/>
        <v>9.633333333333334E-2</v>
      </c>
      <c r="Q945" s="9">
        <f t="shared" si="59"/>
        <v>24.083333333333332</v>
      </c>
      <c r="R945" s="7" t="s">
        <v>8276</v>
      </c>
      <c r="S945" s="7" t="s">
        <v>8278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17">
        <f t="shared" si="56"/>
        <v>42478.374999999993</v>
      </c>
      <c r="K946" s="7">
        <v>1458050450</v>
      </c>
      <c r="L946" s="17">
        <f t="shared" si="57"/>
        <v>42444.375578703701</v>
      </c>
      <c r="M946" s="7" t="b">
        <v>0</v>
      </c>
      <c r="N946" s="7">
        <v>96</v>
      </c>
      <c r="O946" s="7" t="b">
        <v>0</v>
      </c>
      <c r="P946" s="14">
        <f t="shared" si="58"/>
        <v>0.13325999999999999</v>
      </c>
      <c r="Q946" s="9">
        <f t="shared" si="59"/>
        <v>69.40625</v>
      </c>
      <c r="R946" s="7" t="s">
        <v>8276</v>
      </c>
      <c r="S946" s="7" t="s">
        <v>8278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17">
        <f t="shared" si="56"/>
        <v>42784.790972222218</v>
      </c>
      <c r="K947" s="7">
        <v>1482958626</v>
      </c>
      <c r="L947" s="17">
        <f t="shared" si="57"/>
        <v>42732.664652777778</v>
      </c>
      <c r="M947" s="7" t="b">
        <v>0</v>
      </c>
      <c r="N947" s="7">
        <v>16</v>
      </c>
      <c r="O947" s="7" t="b">
        <v>0</v>
      </c>
      <c r="P947" s="14">
        <f t="shared" si="58"/>
        <v>2.4840000000000001E-2</v>
      </c>
      <c r="Q947" s="9">
        <f t="shared" si="59"/>
        <v>155.25</v>
      </c>
      <c r="R947" s="7" t="s">
        <v>8276</v>
      </c>
      <c r="S947" s="7" t="s">
        <v>8278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17">
        <f t="shared" si="56"/>
        <v>42622.542222222219</v>
      </c>
      <c r="K948" s="7">
        <v>1470852048</v>
      </c>
      <c r="L948" s="17">
        <f t="shared" si="57"/>
        <v>42592.542222222219</v>
      </c>
      <c r="M948" s="7" t="b">
        <v>0</v>
      </c>
      <c r="N948" s="7">
        <v>5</v>
      </c>
      <c r="O948" s="7" t="b">
        <v>0</v>
      </c>
      <c r="P948" s="14">
        <f t="shared" si="58"/>
        <v>1.9066666666666666E-2</v>
      </c>
      <c r="Q948" s="9">
        <f t="shared" si="59"/>
        <v>57.2</v>
      </c>
      <c r="R948" s="7" t="s">
        <v>8276</v>
      </c>
      <c r="S948" s="7" t="s">
        <v>8278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17">
        <f t="shared" si="56"/>
        <v>42551.57298611111</v>
      </c>
      <c r="K949" s="7">
        <v>1462128306</v>
      </c>
      <c r="L949" s="17">
        <f t="shared" si="57"/>
        <v>42491.57298611111</v>
      </c>
      <c r="M949" s="7" t="b">
        <v>0</v>
      </c>
      <c r="N949" s="7">
        <v>0</v>
      </c>
      <c r="O949" s="7" t="b">
        <v>0</v>
      </c>
      <c r="P949" s="14">
        <f t="shared" si="58"/>
        <v>0</v>
      </c>
      <c r="Q949" s="9">
        <f t="shared" si="59"/>
        <v>0</v>
      </c>
      <c r="R949" s="7" t="s">
        <v>8276</v>
      </c>
      <c r="S949" s="7" t="s">
        <v>8278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17">
        <f t="shared" si="56"/>
        <v>42441.619953703703</v>
      </c>
      <c r="K950" s="7">
        <v>1455220364</v>
      </c>
      <c r="L950" s="17">
        <f t="shared" si="57"/>
        <v>42411.619953703703</v>
      </c>
      <c r="M950" s="7" t="b">
        <v>0</v>
      </c>
      <c r="N950" s="7">
        <v>8</v>
      </c>
      <c r="O950" s="7" t="b">
        <v>0</v>
      </c>
      <c r="P950" s="14">
        <f t="shared" si="58"/>
        <v>0.12</v>
      </c>
      <c r="Q950" s="9">
        <f t="shared" si="59"/>
        <v>60</v>
      </c>
      <c r="R950" s="7" t="s">
        <v>8276</v>
      </c>
      <c r="S950" s="7" t="s">
        <v>8278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17">
        <f t="shared" si="56"/>
        <v>42420.835370370369</v>
      </c>
      <c r="K951" s="7">
        <v>1450832576</v>
      </c>
      <c r="L951" s="17">
        <f t="shared" si="57"/>
        <v>42360.835370370369</v>
      </c>
      <c r="M951" s="7" t="b">
        <v>0</v>
      </c>
      <c r="N951" s="7">
        <v>7</v>
      </c>
      <c r="O951" s="7" t="b">
        <v>0</v>
      </c>
      <c r="P951" s="14">
        <f t="shared" si="58"/>
        <v>1.3650000000000001E-2</v>
      </c>
      <c r="Q951" s="9">
        <f t="shared" si="59"/>
        <v>39</v>
      </c>
      <c r="R951" s="7" t="s">
        <v>8276</v>
      </c>
      <c r="S951" s="7" t="s">
        <v>8278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17">
        <f t="shared" si="56"/>
        <v>42386.54237268518</v>
      </c>
      <c r="K952" s="7">
        <v>1450461661</v>
      </c>
      <c r="L952" s="17">
        <f t="shared" si="57"/>
        <v>42356.54237268518</v>
      </c>
      <c r="M952" s="7" t="b">
        <v>0</v>
      </c>
      <c r="N952" s="7">
        <v>24</v>
      </c>
      <c r="O952" s="7" t="b">
        <v>0</v>
      </c>
      <c r="P952" s="14">
        <f t="shared" si="58"/>
        <v>0.28039999999999998</v>
      </c>
      <c r="Q952" s="9">
        <f t="shared" si="59"/>
        <v>58.416666666666664</v>
      </c>
      <c r="R952" s="7" t="s">
        <v>8276</v>
      </c>
      <c r="S952" s="7" t="s">
        <v>8278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17">
        <f t="shared" si="56"/>
        <v>42525.44527777777</v>
      </c>
      <c r="K953" s="7">
        <v>1461166872</v>
      </c>
      <c r="L953" s="17">
        <f t="shared" si="57"/>
        <v>42480.44527777777</v>
      </c>
      <c r="M953" s="7" t="b">
        <v>0</v>
      </c>
      <c r="N953" s="7">
        <v>121</v>
      </c>
      <c r="O953" s="7" t="b">
        <v>0</v>
      </c>
      <c r="P953" s="14">
        <f t="shared" si="58"/>
        <v>0.38390000000000002</v>
      </c>
      <c r="Q953" s="9">
        <f t="shared" si="59"/>
        <v>158.63636363636363</v>
      </c>
      <c r="R953" s="7" t="s">
        <v>8276</v>
      </c>
      <c r="S953" s="7" t="s">
        <v>8278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17">
        <f t="shared" si="56"/>
        <v>42692.446898148148</v>
      </c>
      <c r="K954" s="7">
        <v>1476888212</v>
      </c>
      <c r="L954" s="17">
        <f t="shared" si="57"/>
        <v>42662.405231481483</v>
      </c>
      <c r="M954" s="7" t="b">
        <v>0</v>
      </c>
      <c r="N954" s="7">
        <v>196</v>
      </c>
      <c r="O954" s="7" t="b">
        <v>0</v>
      </c>
      <c r="P954" s="14">
        <f t="shared" si="58"/>
        <v>0.39942857142857141</v>
      </c>
      <c r="Q954" s="9">
        <f t="shared" si="59"/>
        <v>99.857142857142861</v>
      </c>
      <c r="R954" s="7" t="s">
        <v>8276</v>
      </c>
      <c r="S954" s="7" t="s">
        <v>8278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17">
        <f t="shared" si="56"/>
        <v>42028.956006944441</v>
      </c>
      <c r="K955" s="7">
        <v>1419566199</v>
      </c>
      <c r="L955" s="17">
        <f t="shared" si="57"/>
        <v>41998.956006944441</v>
      </c>
      <c r="M955" s="7" t="b">
        <v>0</v>
      </c>
      <c r="N955" s="7">
        <v>5</v>
      </c>
      <c r="O955" s="7" t="b">
        <v>0</v>
      </c>
      <c r="P955" s="14">
        <f t="shared" si="58"/>
        <v>8.3999999999999995E-3</v>
      </c>
      <c r="Q955" s="9">
        <f t="shared" si="59"/>
        <v>25.2</v>
      </c>
      <c r="R955" s="7" t="s">
        <v>8276</v>
      </c>
      <c r="S955" s="7" t="s">
        <v>8278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17">
        <f t="shared" si="56"/>
        <v>42236.625451388885</v>
      </c>
      <c r="K956" s="7">
        <v>1436472039</v>
      </c>
      <c r="L956" s="17">
        <f t="shared" si="57"/>
        <v>42194.625451388885</v>
      </c>
      <c r="M956" s="7" t="b">
        <v>0</v>
      </c>
      <c r="N956" s="7">
        <v>73</v>
      </c>
      <c r="O956" s="7" t="b">
        <v>0</v>
      </c>
      <c r="P956" s="14">
        <f t="shared" si="58"/>
        <v>0.43406666666666666</v>
      </c>
      <c r="Q956" s="9">
        <f t="shared" si="59"/>
        <v>89.191780821917803</v>
      </c>
      <c r="R956" s="7" t="s">
        <v>8276</v>
      </c>
      <c r="S956" s="7" t="s">
        <v>8278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17">
        <f t="shared" si="56"/>
        <v>42626.086805555555</v>
      </c>
      <c r="K957" s="7">
        <v>1470294300</v>
      </c>
      <c r="L957" s="17">
        <f t="shared" si="57"/>
        <v>42586.086805555555</v>
      </c>
      <c r="M957" s="7" t="b">
        <v>0</v>
      </c>
      <c r="N957" s="7">
        <v>93</v>
      </c>
      <c r="O957" s="7" t="b">
        <v>0</v>
      </c>
      <c r="P957" s="14">
        <f t="shared" si="58"/>
        <v>5.6613333333333335E-2</v>
      </c>
      <c r="Q957" s="9">
        <f t="shared" si="59"/>
        <v>182.6236559139785</v>
      </c>
      <c r="R957" s="7" t="s">
        <v>8276</v>
      </c>
      <c r="S957" s="7" t="s">
        <v>8278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17">
        <f t="shared" si="56"/>
        <v>42120.663877314808</v>
      </c>
      <c r="K958" s="7">
        <v>1424901359</v>
      </c>
      <c r="L958" s="17">
        <f t="shared" si="57"/>
        <v>42060.705543981479</v>
      </c>
      <c r="M958" s="7" t="b">
        <v>0</v>
      </c>
      <c r="N958" s="7">
        <v>17</v>
      </c>
      <c r="O958" s="7" t="b">
        <v>0</v>
      </c>
      <c r="P958" s="14">
        <f t="shared" si="58"/>
        <v>1.7219999999999999E-2</v>
      </c>
      <c r="Q958" s="9">
        <f t="shared" si="59"/>
        <v>50.647058823529413</v>
      </c>
      <c r="R958" s="7" t="s">
        <v>8276</v>
      </c>
      <c r="S958" s="7" t="s">
        <v>8278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17">
        <f t="shared" si="56"/>
        <v>42691.385798611103</v>
      </c>
      <c r="K959" s="7">
        <v>1476710133</v>
      </c>
      <c r="L959" s="17">
        <f t="shared" si="57"/>
        <v>42660.344131944446</v>
      </c>
      <c r="M959" s="7" t="b">
        <v>0</v>
      </c>
      <c r="N959" s="7">
        <v>7</v>
      </c>
      <c r="O959" s="7" t="b">
        <v>0</v>
      </c>
      <c r="P959" s="14">
        <f t="shared" si="58"/>
        <v>1.9416666666666665E-2</v>
      </c>
      <c r="Q959" s="9">
        <f t="shared" si="59"/>
        <v>33.285714285714285</v>
      </c>
      <c r="R959" s="7" t="s">
        <v>8276</v>
      </c>
      <c r="S959" s="7" t="s">
        <v>8278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17">
        <f t="shared" si="56"/>
        <v>42103.999305555553</v>
      </c>
      <c r="K960" s="7">
        <v>1426792563</v>
      </c>
      <c r="L960" s="17">
        <f t="shared" si="57"/>
        <v>42082.594479166662</v>
      </c>
      <c r="M960" s="7" t="b">
        <v>0</v>
      </c>
      <c r="N960" s="7">
        <v>17</v>
      </c>
      <c r="O960" s="7" t="b">
        <v>0</v>
      </c>
      <c r="P960" s="14">
        <f t="shared" si="58"/>
        <v>0.11328275684711328</v>
      </c>
      <c r="Q960" s="9">
        <f t="shared" si="59"/>
        <v>51.823529411764703</v>
      </c>
      <c r="R960" s="7" t="s">
        <v>8276</v>
      </c>
      <c r="S960" s="7" t="s">
        <v>8278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17">
        <f t="shared" si="56"/>
        <v>42022.96603009259</v>
      </c>
      <c r="K961" s="7">
        <v>1419048665</v>
      </c>
      <c r="L961" s="17">
        <f t="shared" si="57"/>
        <v>41992.96603009259</v>
      </c>
      <c r="M961" s="7" t="b">
        <v>0</v>
      </c>
      <c r="N961" s="7">
        <v>171</v>
      </c>
      <c r="O961" s="7" t="b">
        <v>0</v>
      </c>
      <c r="P961" s="14">
        <f t="shared" si="58"/>
        <v>0.3886</v>
      </c>
      <c r="Q961" s="9">
        <f t="shared" si="59"/>
        <v>113.62573099415205</v>
      </c>
      <c r="R961" s="7" t="s">
        <v>8276</v>
      </c>
      <c r="S961" s="7" t="s">
        <v>8278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17">
        <f t="shared" si="56"/>
        <v>42808.376793981479</v>
      </c>
      <c r="K962" s="7">
        <v>1485874955</v>
      </c>
      <c r="L962" s="17">
        <f t="shared" si="57"/>
        <v>42766.41846064815</v>
      </c>
      <c r="M962" s="7" t="b">
        <v>0</v>
      </c>
      <c r="N962" s="7">
        <v>188</v>
      </c>
      <c r="O962" s="7" t="b">
        <v>0</v>
      </c>
      <c r="P962" s="14">
        <f t="shared" si="58"/>
        <v>0.46100628930817611</v>
      </c>
      <c r="Q962" s="9">
        <f t="shared" si="59"/>
        <v>136.46276595744681</v>
      </c>
      <c r="R962" s="7" t="s">
        <v>8276</v>
      </c>
      <c r="S962" s="7" t="s">
        <v>8278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17">
        <f t="shared" ref="J963:J1026" si="60">(((I963/60)/60)/24)+DATE(1970,1,1)+(-5/24)</f>
        <v>42786.583333333336</v>
      </c>
      <c r="K963" s="7">
        <v>1483634335</v>
      </c>
      <c r="L963" s="17">
        <f t="shared" ref="L963:L1026" si="61">(((K963/60)/60)/24)+DATE(1970,1,1)+(-5/24)</f>
        <v>42740.485358796293</v>
      </c>
      <c r="M963" s="7" t="b">
        <v>0</v>
      </c>
      <c r="N963" s="7">
        <v>110</v>
      </c>
      <c r="O963" s="7" t="b">
        <v>0</v>
      </c>
      <c r="P963" s="14">
        <f t="shared" ref="P963:P1026" si="62">IFERROR(E963/D963,0)</f>
        <v>0.42188421052631581</v>
      </c>
      <c r="Q963" s="9">
        <f t="shared" ref="Q963:Q1026" si="63">IFERROR(E963/N963,0)</f>
        <v>364.35454545454547</v>
      </c>
      <c r="R963" s="7" t="s">
        <v>8276</v>
      </c>
      <c r="S963" s="7" t="s">
        <v>8278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17">
        <f t="shared" si="60"/>
        <v>42411.504085648143</v>
      </c>
      <c r="K964" s="7">
        <v>1451927153</v>
      </c>
      <c r="L964" s="17">
        <f t="shared" si="61"/>
        <v>42373.504085648143</v>
      </c>
      <c r="M964" s="7" t="b">
        <v>0</v>
      </c>
      <c r="N964" s="7">
        <v>37</v>
      </c>
      <c r="O964" s="7" t="b">
        <v>0</v>
      </c>
      <c r="P964" s="14">
        <f t="shared" si="62"/>
        <v>0.2848</v>
      </c>
      <c r="Q964" s="9">
        <f t="shared" si="63"/>
        <v>19.243243243243242</v>
      </c>
      <c r="R964" s="7" t="s">
        <v>8276</v>
      </c>
      <c r="S964" s="7" t="s">
        <v>8278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17">
        <f t="shared" si="60"/>
        <v>42660.427303240744</v>
      </c>
      <c r="K965" s="7">
        <v>1473693319</v>
      </c>
      <c r="L965" s="17">
        <f t="shared" si="61"/>
        <v>42625.427303240744</v>
      </c>
      <c r="M965" s="7" t="b">
        <v>0</v>
      </c>
      <c r="N965" s="7">
        <v>9</v>
      </c>
      <c r="O965" s="7" t="b">
        <v>0</v>
      </c>
      <c r="P965" s="14">
        <f t="shared" si="62"/>
        <v>1.0771428571428571E-2</v>
      </c>
      <c r="Q965" s="9">
        <f t="shared" si="63"/>
        <v>41.888888888888886</v>
      </c>
      <c r="R965" s="7" t="s">
        <v>8276</v>
      </c>
      <c r="S965" s="7" t="s">
        <v>8278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17">
        <f t="shared" si="60"/>
        <v>42248.420358796291</v>
      </c>
      <c r="K966" s="7">
        <v>1437663919</v>
      </c>
      <c r="L966" s="17">
        <f t="shared" si="61"/>
        <v>42208.420358796291</v>
      </c>
      <c r="M966" s="7" t="b">
        <v>0</v>
      </c>
      <c r="N966" s="7">
        <v>29</v>
      </c>
      <c r="O966" s="7" t="b">
        <v>0</v>
      </c>
      <c r="P966" s="14">
        <f t="shared" si="62"/>
        <v>7.9909090909090902E-3</v>
      </c>
      <c r="Q966" s="9">
        <f t="shared" si="63"/>
        <v>30.310344827586206</v>
      </c>
      <c r="R966" s="7" t="s">
        <v>8276</v>
      </c>
      <c r="S966" s="7" t="s">
        <v>8278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17">
        <f t="shared" si="60"/>
        <v>42668.957638888889</v>
      </c>
      <c r="K967" s="7">
        <v>1474676646</v>
      </c>
      <c r="L967" s="17">
        <f t="shared" si="61"/>
        <v>42636.808402777773</v>
      </c>
      <c r="M967" s="7" t="b">
        <v>0</v>
      </c>
      <c r="N967" s="7">
        <v>6</v>
      </c>
      <c r="O967" s="7" t="b">
        <v>0</v>
      </c>
      <c r="P967" s="14">
        <f t="shared" si="62"/>
        <v>1.192E-2</v>
      </c>
      <c r="Q967" s="9">
        <f t="shared" si="63"/>
        <v>49.666666666666664</v>
      </c>
      <c r="R967" s="7" t="s">
        <v>8276</v>
      </c>
      <c r="S967" s="7" t="s">
        <v>8278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17">
        <f t="shared" si="60"/>
        <v>42649.427453703705</v>
      </c>
      <c r="K968" s="7">
        <v>1473174932</v>
      </c>
      <c r="L968" s="17">
        <f t="shared" si="61"/>
        <v>42619.427453703705</v>
      </c>
      <c r="M968" s="7" t="b">
        <v>0</v>
      </c>
      <c r="N968" s="7">
        <v>30</v>
      </c>
      <c r="O968" s="7" t="b">
        <v>0</v>
      </c>
      <c r="P968" s="14">
        <f t="shared" si="62"/>
        <v>0.14799999999999999</v>
      </c>
      <c r="Q968" s="9">
        <f t="shared" si="63"/>
        <v>59.2</v>
      </c>
      <c r="R968" s="7" t="s">
        <v>8276</v>
      </c>
      <c r="S968" s="7" t="s">
        <v>8278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17">
        <f t="shared" si="60"/>
        <v>42482.004328703704</v>
      </c>
      <c r="K969" s="7">
        <v>1456121174</v>
      </c>
      <c r="L969" s="17">
        <f t="shared" si="61"/>
        <v>42422.045995370368</v>
      </c>
      <c r="M969" s="7" t="b">
        <v>0</v>
      </c>
      <c r="N969" s="7">
        <v>81</v>
      </c>
      <c r="O969" s="7" t="b">
        <v>0</v>
      </c>
      <c r="P969" s="14">
        <f t="shared" si="62"/>
        <v>0.17810000000000001</v>
      </c>
      <c r="Q969" s="9">
        <f t="shared" si="63"/>
        <v>43.97530864197531</v>
      </c>
      <c r="R969" s="7" t="s">
        <v>8276</v>
      </c>
      <c r="S969" s="7" t="s">
        <v>8278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17">
        <f t="shared" si="60"/>
        <v>41866.639282407406</v>
      </c>
      <c r="K970" s="7">
        <v>1405542034</v>
      </c>
      <c r="L970" s="17">
        <f t="shared" si="61"/>
        <v>41836.639282407406</v>
      </c>
      <c r="M970" s="7" t="b">
        <v>0</v>
      </c>
      <c r="N970" s="7">
        <v>4</v>
      </c>
      <c r="O970" s="7" t="b">
        <v>0</v>
      </c>
      <c r="P970" s="14">
        <f t="shared" si="62"/>
        <v>1.325E-2</v>
      </c>
      <c r="Q970" s="9">
        <f t="shared" si="63"/>
        <v>26.5</v>
      </c>
      <c r="R970" s="7" t="s">
        <v>8276</v>
      </c>
      <c r="S970" s="7" t="s">
        <v>8278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17">
        <f t="shared" si="60"/>
        <v>42775.094988425924</v>
      </c>
      <c r="K971" s="7">
        <v>1483773407</v>
      </c>
      <c r="L971" s="17">
        <f t="shared" si="61"/>
        <v>42742.094988425924</v>
      </c>
      <c r="M971" s="7" t="b">
        <v>0</v>
      </c>
      <c r="N971" s="7">
        <v>11</v>
      </c>
      <c r="O971" s="7" t="b">
        <v>0</v>
      </c>
      <c r="P971" s="14">
        <f t="shared" si="62"/>
        <v>0.46666666666666667</v>
      </c>
      <c r="Q971" s="9">
        <f t="shared" si="63"/>
        <v>1272.7272727272727</v>
      </c>
      <c r="R971" s="7" t="s">
        <v>8276</v>
      </c>
      <c r="S971" s="7" t="s">
        <v>8278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17">
        <f t="shared" si="60"/>
        <v>42757.999305555553</v>
      </c>
      <c r="K972" s="7">
        <v>1481951853</v>
      </c>
      <c r="L972" s="17">
        <f t="shared" si="61"/>
        <v>42721.012187499997</v>
      </c>
      <c r="M972" s="7" t="b">
        <v>0</v>
      </c>
      <c r="N972" s="7">
        <v>14</v>
      </c>
      <c r="O972" s="7" t="b">
        <v>0</v>
      </c>
      <c r="P972" s="14">
        <f t="shared" si="62"/>
        <v>0.4592</v>
      </c>
      <c r="Q972" s="9">
        <f t="shared" si="63"/>
        <v>164</v>
      </c>
      <c r="R972" s="7" t="s">
        <v>8276</v>
      </c>
      <c r="S972" s="7" t="s">
        <v>8278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17">
        <f t="shared" si="60"/>
        <v>42156.500694444439</v>
      </c>
      <c r="K973" s="7">
        <v>1429290060</v>
      </c>
      <c r="L973" s="17">
        <f t="shared" si="61"/>
        <v>42111.500694444439</v>
      </c>
      <c r="M973" s="7" t="b">
        <v>0</v>
      </c>
      <c r="N973" s="7">
        <v>5</v>
      </c>
      <c r="O973" s="7" t="b">
        <v>0</v>
      </c>
      <c r="P973" s="14">
        <f t="shared" si="62"/>
        <v>2.2599999999999999E-3</v>
      </c>
      <c r="Q973" s="9">
        <f t="shared" si="63"/>
        <v>45.2</v>
      </c>
      <c r="R973" s="7" t="s">
        <v>8276</v>
      </c>
      <c r="S973" s="7" t="s">
        <v>8278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17">
        <f t="shared" si="60"/>
        <v>41886.082638888889</v>
      </c>
      <c r="K974" s="7">
        <v>1407271598</v>
      </c>
      <c r="L974" s="17">
        <f t="shared" si="61"/>
        <v>41856.657384259255</v>
      </c>
      <c r="M974" s="7" t="b">
        <v>0</v>
      </c>
      <c r="N974" s="7">
        <v>45</v>
      </c>
      <c r="O974" s="7" t="b">
        <v>0</v>
      </c>
      <c r="P974" s="14">
        <f t="shared" si="62"/>
        <v>0.34625</v>
      </c>
      <c r="Q974" s="9">
        <f t="shared" si="63"/>
        <v>153.88888888888889</v>
      </c>
      <c r="R974" s="7" t="s">
        <v>8276</v>
      </c>
      <c r="S974" s="7" t="s">
        <v>8278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17">
        <f t="shared" si="60"/>
        <v>42316.848298611112</v>
      </c>
      <c r="K975" s="7">
        <v>1441844493</v>
      </c>
      <c r="L975" s="17">
        <f t="shared" si="61"/>
        <v>42256.806631944441</v>
      </c>
      <c r="M975" s="7" t="b">
        <v>0</v>
      </c>
      <c r="N975" s="7">
        <v>8</v>
      </c>
      <c r="O975" s="7" t="b">
        <v>0</v>
      </c>
      <c r="P975" s="14">
        <f t="shared" si="62"/>
        <v>2.0549999999999999E-2</v>
      </c>
      <c r="Q975" s="9">
        <f t="shared" si="63"/>
        <v>51.375</v>
      </c>
      <c r="R975" s="7" t="s">
        <v>8276</v>
      </c>
      <c r="S975" s="7" t="s">
        <v>8278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17">
        <f t="shared" si="60"/>
        <v>42454.499490740738</v>
      </c>
      <c r="K976" s="7">
        <v>1456336756</v>
      </c>
      <c r="L976" s="17">
        <f t="shared" si="61"/>
        <v>42424.541157407402</v>
      </c>
      <c r="M976" s="7" t="b">
        <v>0</v>
      </c>
      <c r="N976" s="7">
        <v>3</v>
      </c>
      <c r="O976" s="7" t="b">
        <v>0</v>
      </c>
      <c r="P976" s="14">
        <f t="shared" si="62"/>
        <v>5.5999999999999999E-3</v>
      </c>
      <c r="Q976" s="9">
        <f t="shared" si="63"/>
        <v>93.333333333333329</v>
      </c>
      <c r="R976" s="7" t="s">
        <v>8276</v>
      </c>
      <c r="S976" s="7" t="s">
        <v>8278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17">
        <f t="shared" si="60"/>
        <v>42549.488252314812</v>
      </c>
      <c r="K977" s="7">
        <v>1461948185</v>
      </c>
      <c r="L977" s="17">
        <f t="shared" si="61"/>
        <v>42489.488252314812</v>
      </c>
      <c r="M977" s="7" t="b">
        <v>0</v>
      </c>
      <c r="N977" s="7">
        <v>24</v>
      </c>
      <c r="O977" s="7" t="b">
        <v>0</v>
      </c>
      <c r="P977" s="14">
        <f t="shared" si="62"/>
        <v>2.6069999999999999E-2</v>
      </c>
      <c r="Q977" s="9">
        <f t="shared" si="63"/>
        <v>108.625</v>
      </c>
      <c r="R977" s="7" t="s">
        <v>8276</v>
      </c>
      <c r="S977" s="7" t="s">
        <v>8278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17">
        <f t="shared" si="60"/>
        <v>42229.850659722222</v>
      </c>
      <c r="K978" s="7">
        <v>1435627497</v>
      </c>
      <c r="L978" s="17">
        <f t="shared" si="61"/>
        <v>42184.850659722222</v>
      </c>
      <c r="M978" s="7" t="b">
        <v>0</v>
      </c>
      <c r="N978" s="7">
        <v>18</v>
      </c>
      <c r="O978" s="7" t="b">
        <v>0</v>
      </c>
      <c r="P978" s="14">
        <f t="shared" si="62"/>
        <v>1.9259999999999999E-2</v>
      </c>
      <c r="Q978" s="9">
        <f t="shared" si="63"/>
        <v>160.5</v>
      </c>
      <c r="R978" s="7" t="s">
        <v>8276</v>
      </c>
      <c r="S978" s="7" t="s">
        <v>8278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17">
        <f t="shared" si="60"/>
        <v>42421.733761574076</v>
      </c>
      <c r="K979" s="7">
        <v>1453502197</v>
      </c>
      <c r="L979" s="17">
        <f t="shared" si="61"/>
        <v>42391.733761574076</v>
      </c>
      <c r="M979" s="7" t="b">
        <v>0</v>
      </c>
      <c r="N979" s="7">
        <v>12</v>
      </c>
      <c r="O979" s="7" t="b">
        <v>0</v>
      </c>
      <c r="P979" s="14">
        <f t="shared" si="62"/>
        <v>0.33666666666666667</v>
      </c>
      <c r="Q979" s="9">
        <f t="shared" si="63"/>
        <v>75.75</v>
      </c>
      <c r="R979" s="7" t="s">
        <v>8276</v>
      </c>
      <c r="S979" s="7" t="s">
        <v>8278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17">
        <f t="shared" si="60"/>
        <v>42425.100706018515</v>
      </c>
      <c r="K980" s="7">
        <v>1453793101</v>
      </c>
      <c r="L980" s="17">
        <f t="shared" si="61"/>
        <v>42395.100706018515</v>
      </c>
      <c r="M980" s="7" t="b">
        <v>0</v>
      </c>
      <c r="N980" s="7">
        <v>123</v>
      </c>
      <c r="O980" s="7" t="b">
        <v>0</v>
      </c>
      <c r="P980" s="14">
        <f t="shared" si="62"/>
        <v>0.5626326718299024</v>
      </c>
      <c r="Q980" s="9">
        <f t="shared" si="63"/>
        <v>790.83739837398377</v>
      </c>
      <c r="R980" s="7" t="s">
        <v>8276</v>
      </c>
      <c r="S980" s="7" t="s">
        <v>8278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17">
        <f t="shared" si="60"/>
        <v>42541.582638888889</v>
      </c>
      <c r="K981" s="7">
        <v>1463392828</v>
      </c>
      <c r="L981" s="17">
        <f t="shared" si="61"/>
        <v>42506.208657407398</v>
      </c>
      <c r="M981" s="7" t="b">
        <v>0</v>
      </c>
      <c r="N981" s="7">
        <v>96</v>
      </c>
      <c r="O981" s="7" t="b">
        <v>0</v>
      </c>
      <c r="P981" s="14">
        <f t="shared" si="62"/>
        <v>0.82817600000000002</v>
      </c>
      <c r="Q981" s="9">
        <f t="shared" si="63"/>
        <v>301.93916666666667</v>
      </c>
      <c r="R981" s="7" t="s">
        <v>8276</v>
      </c>
      <c r="S981" s="7" t="s">
        <v>8278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17">
        <f t="shared" si="60"/>
        <v>41973.737523148149</v>
      </c>
      <c r="K982" s="7">
        <v>1413495722</v>
      </c>
      <c r="L982" s="17">
        <f t="shared" si="61"/>
        <v>41928.695856481478</v>
      </c>
      <c r="M982" s="7" t="b">
        <v>0</v>
      </c>
      <c r="N982" s="7">
        <v>31</v>
      </c>
      <c r="O982" s="7" t="b">
        <v>0</v>
      </c>
      <c r="P982" s="14">
        <f t="shared" si="62"/>
        <v>0.14860000000000001</v>
      </c>
      <c r="Q982" s="9">
        <f t="shared" si="63"/>
        <v>47.935483870967744</v>
      </c>
      <c r="R982" s="7" t="s">
        <v>8276</v>
      </c>
      <c r="S982" s="7" t="s">
        <v>8278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17">
        <f t="shared" si="60"/>
        <v>41860.738680555551</v>
      </c>
      <c r="K983" s="7">
        <v>1405032222</v>
      </c>
      <c r="L983" s="17">
        <f t="shared" si="61"/>
        <v>41830.738680555551</v>
      </c>
      <c r="M983" s="7" t="b">
        <v>0</v>
      </c>
      <c r="N983" s="7">
        <v>4</v>
      </c>
      <c r="O983" s="7" t="b">
        <v>0</v>
      </c>
      <c r="P983" s="14">
        <f t="shared" si="62"/>
        <v>1.2375123751237513E-4</v>
      </c>
      <c r="Q983" s="9">
        <f t="shared" si="63"/>
        <v>2.75</v>
      </c>
      <c r="R983" s="7" t="s">
        <v>8276</v>
      </c>
      <c r="S983" s="7" t="s">
        <v>8278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17">
        <f t="shared" si="60"/>
        <v>42645.544976851852</v>
      </c>
      <c r="K984" s="7">
        <v>1472839486</v>
      </c>
      <c r="L984" s="17">
        <f t="shared" si="61"/>
        <v>42615.544976851852</v>
      </c>
      <c r="M984" s="7" t="b">
        <v>0</v>
      </c>
      <c r="N984" s="7">
        <v>3</v>
      </c>
      <c r="O984" s="7" t="b">
        <v>0</v>
      </c>
      <c r="P984" s="14">
        <f t="shared" si="62"/>
        <v>1.7142857142857143E-4</v>
      </c>
      <c r="Q984" s="9">
        <f t="shared" si="63"/>
        <v>1</v>
      </c>
      <c r="R984" s="7" t="s">
        <v>8276</v>
      </c>
      <c r="S984" s="7" t="s">
        <v>8278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17">
        <f t="shared" si="60"/>
        <v>42605.662499999999</v>
      </c>
      <c r="K985" s="7">
        <v>1469289685</v>
      </c>
      <c r="L985" s="17">
        <f t="shared" si="61"/>
        <v>42574.459317129629</v>
      </c>
      <c r="M985" s="7" t="b">
        <v>0</v>
      </c>
      <c r="N985" s="7">
        <v>179</v>
      </c>
      <c r="O985" s="7" t="b">
        <v>0</v>
      </c>
      <c r="P985" s="14">
        <f t="shared" si="62"/>
        <v>0.2950613611721471</v>
      </c>
      <c r="Q985" s="9">
        <f t="shared" si="63"/>
        <v>171.79329608938548</v>
      </c>
      <c r="R985" s="7" t="s">
        <v>8276</v>
      </c>
      <c r="S985" s="7" t="s">
        <v>8278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17">
        <f t="shared" si="60"/>
        <v>42090.865833333337</v>
      </c>
      <c r="K986" s="7">
        <v>1424918808</v>
      </c>
      <c r="L986" s="17">
        <f t="shared" si="61"/>
        <v>42060.907499999994</v>
      </c>
      <c r="M986" s="7" t="b">
        <v>0</v>
      </c>
      <c r="N986" s="7">
        <v>3</v>
      </c>
      <c r="O986" s="7" t="b">
        <v>0</v>
      </c>
      <c r="P986" s="14">
        <f t="shared" si="62"/>
        <v>1.06E-2</v>
      </c>
      <c r="Q986" s="9">
        <f t="shared" si="63"/>
        <v>35.333333333333336</v>
      </c>
      <c r="R986" s="7" t="s">
        <v>8276</v>
      </c>
      <c r="S986" s="7" t="s">
        <v>8278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17">
        <f t="shared" si="60"/>
        <v>42369.749999999993</v>
      </c>
      <c r="K987" s="7">
        <v>1449011610</v>
      </c>
      <c r="L987" s="17">
        <f t="shared" si="61"/>
        <v>42339.759375000001</v>
      </c>
      <c r="M987" s="7" t="b">
        <v>0</v>
      </c>
      <c r="N987" s="7">
        <v>23</v>
      </c>
      <c r="O987" s="7" t="b">
        <v>0</v>
      </c>
      <c r="P987" s="14">
        <f t="shared" si="62"/>
        <v>6.2933333333333327E-2</v>
      </c>
      <c r="Q987" s="9">
        <f t="shared" si="63"/>
        <v>82.086956521739125</v>
      </c>
      <c r="R987" s="7" t="s">
        <v>8276</v>
      </c>
      <c r="S987" s="7" t="s">
        <v>8278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17">
        <f t="shared" si="60"/>
        <v>42378.791666666664</v>
      </c>
      <c r="K988" s="7">
        <v>1447698300</v>
      </c>
      <c r="L988" s="17">
        <f t="shared" si="61"/>
        <v>42324.559027777774</v>
      </c>
      <c r="M988" s="7" t="b">
        <v>0</v>
      </c>
      <c r="N988" s="7">
        <v>23</v>
      </c>
      <c r="O988" s="7" t="b">
        <v>0</v>
      </c>
      <c r="P988" s="14">
        <f t="shared" si="62"/>
        <v>0.1275</v>
      </c>
      <c r="Q988" s="9">
        <f t="shared" si="63"/>
        <v>110.8695652173913</v>
      </c>
      <c r="R988" s="7" t="s">
        <v>8276</v>
      </c>
      <c r="S988" s="7" t="s">
        <v>8278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17">
        <f t="shared" si="60"/>
        <v>41813.086226851847</v>
      </c>
      <c r="K989" s="7">
        <v>1400051050</v>
      </c>
      <c r="L989" s="17">
        <f t="shared" si="61"/>
        <v>41773.086226851847</v>
      </c>
      <c r="M989" s="7" t="b">
        <v>0</v>
      </c>
      <c r="N989" s="7">
        <v>41</v>
      </c>
      <c r="O989" s="7" t="b">
        <v>0</v>
      </c>
      <c r="P989" s="14">
        <f t="shared" si="62"/>
        <v>0.13220000000000001</v>
      </c>
      <c r="Q989" s="9">
        <f t="shared" si="63"/>
        <v>161.21951219512195</v>
      </c>
      <c r="R989" s="7" t="s">
        <v>8276</v>
      </c>
      <c r="S989" s="7" t="s">
        <v>8278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17">
        <f t="shared" si="60"/>
        <v>42644.148437499993</v>
      </c>
      <c r="K990" s="7">
        <v>1472718825</v>
      </c>
      <c r="L990" s="17">
        <f t="shared" si="61"/>
        <v>42614.148437499993</v>
      </c>
      <c r="M990" s="7" t="b">
        <v>0</v>
      </c>
      <c r="N990" s="7">
        <v>0</v>
      </c>
      <c r="O990" s="7" t="b">
        <v>0</v>
      </c>
      <c r="P990" s="14">
        <f t="shared" si="62"/>
        <v>0</v>
      </c>
      <c r="Q990" s="9">
        <f t="shared" si="63"/>
        <v>0</v>
      </c>
      <c r="R990" s="7" t="s">
        <v>8276</v>
      </c>
      <c r="S990" s="7" t="s">
        <v>8278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17">
        <f t="shared" si="60"/>
        <v>42641.725636574069</v>
      </c>
      <c r="K991" s="7">
        <v>1472509495</v>
      </c>
      <c r="L991" s="17">
        <f t="shared" si="61"/>
        <v>42611.725636574069</v>
      </c>
      <c r="M991" s="7" t="b">
        <v>0</v>
      </c>
      <c r="N991" s="7">
        <v>32</v>
      </c>
      <c r="O991" s="7" t="b">
        <v>0</v>
      </c>
      <c r="P991" s="14">
        <f t="shared" si="62"/>
        <v>0.16769999999999999</v>
      </c>
      <c r="Q991" s="9">
        <f t="shared" si="63"/>
        <v>52.40625</v>
      </c>
      <c r="R991" s="7" t="s">
        <v>8276</v>
      </c>
      <c r="S991" s="7" t="s">
        <v>8278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17">
        <f t="shared" si="60"/>
        <v>41885.575972222221</v>
      </c>
      <c r="K992" s="7">
        <v>1407178164</v>
      </c>
      <c r="L992" s="17">
        <f t="shared" si="61"/>
        <v>41855.575972222221</v>
      </c>
      <c r="M992" s="7" t="b">
        <v>0</v>
      </c>
      <c r="N992" s="7">
        <v>2</v>
      </c>
      <c r="O992" s="7" t="b">
        <v>0</v>
      </c>
      <c r="P992" s="14">
        <f t="shared" si="62"/>
        <v>1.0399999999999999E-3</v>
      </c>
      <c r="Q992" s="9">
        <f t="shared" si="63"/>
        <v>13</v>
      </c>
      <c r="R992" s="7" t="s">
        <v>8276</v>
      </c>
      <c r="S992" s="7" t="s">
        <v>8278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17">
        <f t="shared" si="60"/>
        <v>42563.57708333333</v>
      </c>
      <c r="K993" s="7">
        <v>1466186988</v>
      </c>
      <c r="L993" s="17">
        <f t="shared" si="61"/>
        <v>42538.548472222225</v>
      </c>
      <c r="M993" s="7" t="b">
        <v>0</v>
      </c>
      <c r="N993" s="7">
        <v>7</v>
      </c>
      <c r="O993" s="7" t="b">
        <v>0</v>
      </c>
      <c r="P993" s="14">
        <f t="shared" si="62"/>
        <v>4.24E-2</v>
      </c>
      <c r="Q993" s="9">
        <f t="shared" si="63"/>
        <v>30.285714285714285</v>
      </c>
      <c r="R993" s="7" t="s">
        <v>8276</v>
      </c>
      <c r="S993" s="7" t="s">
        <v>8278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17">
        <f t="shared" si="60"/>
        <v>42497.674988425926</v>
      </c>
      <c r="K994" s="7">
        <v>1457475119</v>
      </c>
      <c r="L994" s="17">
        <f t="shared" si="61"/>
        <v>42437.71665509259</v>
      </c>
      <c r="M994" s="7" t="b">
        <v>0</v>
      </c>
      <c r="N994" s="7">
        <v>4</v>
      </c>
      <c r="O994" s="7" t="b">
        <v>0</v>
      </c>
      <c r="P994" s="14">
        <f t="shared" si="62"/>
        <v>4.6699999999999997E-3</v>
      </c>
      <c r="Q994" s="9">
        <f t="shared" si="63"/>
        <v>116.75</v>
      </c>
      <c r="R994" s="7" t="s">
        <v>8276</v>
      </c>
      <c r="S994" s="7" t="s">
        <v>8278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17">
        <f t="shared" si="60"/>
        <v>42685.999999999993</v>
      </c>
      <c r="K995" s="7">
        <v>1476054568</v>
      </c>
      <c r="L995" s="17">
        <f t="shared" si="61"/>
        <v>42652.756574074076</v>
      </c>
      <c r="M995" s="7" t="b">
        <v>0</v>
      </c>
      <c r="N995" s="7">
        <v>196</v>
      </c>
      <c r="O995" s="7" t="b">
        <v>0</v>
      </c>
      <c r="P995" s="14">
        <f t="shared" si="62"/>
        <v>0.25087142857142858</v>
      </c>
      <c r="Q995" s="9">
        <f t="shared" si="63"/>
        <v>89.59693877551021</v>
      </c>
      <c r="R995" s="7" t="s">
        <v>8276</v>
      </c>
      <c r="S995" s="7" t="s">
        <v>8278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17">
        <f t="shared" si="60"/>
        <v>41973.749305555553</v>
      </c>
      <c r="K996" s="7">
        <v>1412835530</v>
      </c>
      <c r="L996" s="17">
        <f t="shared" si="61"/>
        <v>41921.054745370369</v>
      </c>
      <c r="M996" s="7" t="b">
        <v>0</v>
      </c>
      <c r="N996" s="7">
        <v>11</v>
      </c>
      <c r="O996" s="7" t="b">
        <v>0</v>
      </c>
      <c r="P996" s="14">
        <f t="shared" si="62"/>
        <v>2.3345000000000001E-2</v>
      </c>
      <c r="Q996" s="9">
        <f t="shared" si="63"/>
        <v>424.45454545454544</v>
      </c>
      <c r="R996" s="7" t="s">
        <v>8276</v>
      </c>
      <c r="S996" s="7" t="s">
        <v>8278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17">
        <f t="shared" si="60"/>
        <v>41972.458333333336</v>
      </c>
      <c r="K997" s="7">
        <v>1415140480</v>
      </c>
      <c r="L997" s="17">
        <f t="shared" si="61"/>
        <v>41947.732407407406</v>
      </c>
      <c r="M997" s="7" t="b">
        <v>0</v>
      </c>
      <c r="N997" s="7">
        <v>9</v>
      </c>
      <c r="O997" s="7" t="b">
        <v>0</v>
      </c>
      <c r="P997" s="14">
        <f t="shared" si="62"/>
        <v>7.2599999999999998E-2</v>
      </c>
      <c r="Q997" s="9">
        <f t="shared" si="63"/>
        <v>80.666666666666671</v>
      </c>
      <c r="R997" s="7" t="s">
        <v>8276</v>
      </c>
      <c r="S997" s="7" t="s">
        <v>8278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17">
        <f t="shared" si="60"/>
        <v>41847.435416666667</v>
      </c>
      <c r="K998" s="7">
        <v>1403902060</v>
      </c>
      <c r="L998" s="17">
        <f t="shared" si="61"/>
        <v>41817.658101851848</v>
      </c>
      <c r="M998" s="7" t="b">
        <v>0</v>
      </c>
      <c r="N998" s="7">
        <v>5</v>
      </c>
      <c r="O998" s="7" t="b">
        <v>0</v>
      </c>
      <c r="P998" s="14">
        <f t="shared" si="62"/>
        <v>1.6250000000000001E-2</v>
      </c>
      <c r="Q998" s="9">
        <f t="shared" si="63"/>
        <v>13</v>
      </c>
      <c r="R998" s="7" t="s">
        <v>8276</v>
      </c>
      <c r="S998" s="7" t="s">
        <v>8278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17">
        <f t="shared" si="60"/>
        <v>41970.936307870368</v>
      </c>
      <c r="K999" s="7">
        <v>1414549697</v>
      </c>
      <c r="L999" s="17">
        <f t="shared" si="61"/>
        <v>41940.894641203704</v>
      </c>
      <c r="M999" s="7" t="b">
        <v>0</v>
      </c>
      <c r="N999" s="7">
        <v>8</v>
      </c>
      <c r="O999" s="7" t="b">
        <v>0</v>
      </c>
      <c r="P999" s="14">
        <f t="shared" si="62"/>
        <v>1.2999999999999999E-2</v>
      </c>
      <c r="Q999" s="9">
        <f t="shared" si="63"/>
        <v>8.125</v>
      </c>
      <c r="R999" s="7" t="s">
        <v>8276</v>
      </c>
      <c r="S999" s="7" t="s">
        <v>8278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17">
        <f t="shared" si="60"/>
        <v>42327.002326388887</v>
      </c>
      <c r="K1000" s="7">
        <v>1444017801</v>
      </c>
      <c r="L1000" s="17">
        <f t="shared" si="61"/>
        <v>42281.960659722223</v>
      </c>
      <c r="M1000" s="7" t="b">
        <v>0</v>
      </c>
      <c r="N1000" s="7">
        <v>229</v>
      </c>
      <c r="O1000" s="7" t="b">
        <v>0</v>
      </c>
      <c r="P1000" s="14">
        <f t="shared" si="62"/>
        <v>0.58558333333333334</v>
      </c>
      <c r="Q1000" s="9">
        <f t="shared" si="63"/>
        <v>153.42794759825327</v>
      </c>
      <c r="R1000" s="7" t="s">
        <v>8276</v>
      </c>
      <c r="S1000" s="7" t="s">
        <v>8278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17">
        <f t="shared" si="60"/>
        <v>41956.126388888886</v>
      </c>
      <c r="K1001" s="7">
        <v>1413270690</v>
      </c>
      <c r="L1001" s="17">
        <f t="shared" si="61"/>
        <v>41926.091319444444</v>
      </c>
      <c r="M1001" s="7" t="b">
        <v>0</v>
      </c>
      <c r="N1001" s="7">
        <v>40</v>
      </c>
      <c r="O1001" s="7" t="b">
        <v>0</v>
      </c>
      <c r="P1001" s="14">
        <f t="shared" si="62"/>
        <v>7.7886666666666673E-2</v>
      </c>
      <c r="Q1001" s="9">
        <f t="shared" si="63"/>
        <v>292.07499999999999</v>
      </c>
      <c r="R1001" s="7" t="s">
        <v>8276</v>
      </c>
      <c r="S1001" s="7" t="s">
        <v>8278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17">
        <f t="shared" si="60"/>
        <v>42808.80972222222</v>
      </c>
      <c r="K1002" s="7">
        <v>1484357160</v>
      </c>
      <c r="L1002" s="17">
        <f t="shared" si="61"/>
        <v>42748.851388888892</v>
      </c>
      <c r="M1002" s="7" t="b">
        <v>0</v>
      </c>
      <c r="N1002" s="7">
        <v>6</v>
      </c>
      <c r="O1002" s="7" t="b">
        <v>0</v>
      </c>
      <c r="P1002" s="14">
        <f t="shared" si="62"/>
        <v>2.2157147647256063E-2</v>
      </c>
      <c r="Q1002" s="9">
        <f t="shared" si="63"/>
        <v>3304</v>
      </c>
      <c r="R1002" s="7" t="s">
        <v>8276</v>
      </c>
      <c r="S1002" s="7" t="s">
        <v>8278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17">
        <f t="shared" si="60"/>
        <v>42765.511724537035</v>
      </c>
      <c r="K1003" s="7">
        <v>1481908613</v>
      </c>
      <c r="L1003" s="17">
        <f t="shared" si="61"/>
        <v>42720.511724537035</v>
      </c>
      <c r="M1003" s="7" t="b">
        <v>0</v>
      </c>
      <c r="N1003" s="7">
        <v>4</v>
      </c>
      <c r="O1003" s="7" t="b">
        <v>0</v>
      </c>
      <c r="P1003" s="14">
        <f t="shared" si="62"/>
        <v>1.04</v>
      </c>
      <c r="Q1003" s="9">
        <f t="shared" si="63"/>
        <v>1300</v>
      </c>
      <c r="R1003" s="7" t="s">
        <v>8276</v>
      </c>
      <c r="S1003" s="7" t="s">
        <v>8278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17">
        <f t="shared" si="60"/>
        <v>42355.040972222218</v>
      </c>
      <c r="K1004" s="7">
        <v>1447777514</v>
      </c>
      <c r="L1004" s="17">
        <f t="shared" si="61"/>
        <v>42325.475856481477</v>
      </c>
      <c r="M1004" s="7" t="b">
        <v>0</v>
      </c>
      <c r="N1004" s="7">
        <v>22</v>
      </c>
      <c r="O1004" s="7" t="b">
        <v>0</v>
      </c>
      <c r="P1004" s="14">
        <f t="shared" si="62"/>
        <v>0.29602960296029601</v>
      </c>
      <c r="Q1004" s="9">
        <f t="shared" si="63"/>
        <v>134.54545454545453</v>
      </c>
      <c r="R1004" s="7" t="s">
        <v>8276</v>
      </c>
      <c r="S1004" s="7" t="s">
        <v>8278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17">
        <f t="shared" si="60"/>
        <v>42810.459039351852</v>
      </c>
      <c r="K1005" s="7">
        <v>1487091661</v>
      </c>
      <c r="L1005" s="17">
        <f t="shared" si="61"/>
        <v>42780.500706018516</v>
      </c>
      <c r="M1005" s="7" t="b">
        <v>0</v>
      </c>
      <c r="N1005" s="7">
        <v>15</v>
      </c>
      <c r="O1005" s="7" t="b">
        <v>0</v>
      </c>
      <c r="P1005" s="14">
        <f t="shared" si="62"/>
        <v>0.16055</v>
      </c>
      <c r="Q1005" s="9">
        <f t="shared" si="63"/>
        <v>214.06666666666666</v>
      </c>
      <c r="R1005" s="7" t="s">
        <v>8276</v>
      </c>
      <c r="S1005" s="7" t="s">
        <v>8278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17">
        <f t="shared" si="60"/>
        <v>42418.5003125</v>
      </c>
      <c r="K1006" s="7">
        <v>1453222827</v>
      </c>
      <c r="L1006" s="17">
        <f t="shared" si="61"/>
        <v>42388.5003125</v>
      </c>
      <c r="M1006" s="7" t="b">
        <v>0</v>
      </c>
      <c r="N1006" s="7">
        <v>95</v>
      </c>
      <c r="O1006" s="7" t="b">
        <v>0</v>
      </c>
      <c r="P1006" s="14">
        <f t="shared" si="62"/>
        <v>0.82208000000000003</v>
      </c>
      <c r="Q1006" s="9">
        <f t="shared" si="63"/>
        <v>216.33684210526314</v>
      </c>
      <c r="R1006" s="7" t="s">
        <v>8276</v>
      </c>
      <c r="S1006" s="7" t="s">
        <v>8278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17">
        <f t="shared" si="60"/>
        <v>42307.416469907403</v>
      </c>
      <c r="K1007" s="7">
        <v>1443538783</v>
      </c>
      <c r="L1007" s="17">
        <f t="shared" si="61"/>
        <v>42276.416469907403</v>
      </c>
      <c r="M1007" s="7" t="b">
        <v>0</v>
      </c>
      <c r="N1007" s="7">
        <v>161</v>
      </c>
      <c r="O1007" s="7" t="b">
        <v>0</v>
      </c>
      <c r="P1007" s="14">
        <f t="shared" si="62"/>
        <v>0.75051000000000001</v>
      </c>
      <c r="Q1007" s="9">
        <f t="shared" si="63"/>
        <v>932.31055900621118</v>
      </c>
      <c r="R1007" s="7" t="s">
        <v>8276</v>
      </c>
      <c r="S1007" s="7" t="s">
        <v>8278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17">
        <f t="shared" si="60"/>
        <v>41985.09097222222</v>
      </c>
      <c r="K1008" s="7">
        <v>1417654672</v>
      </c>
      <c r="L1008" s="17">
        <f t="shared" si="61"/>
        <v>41976.83185185185</v>
      </c>
      <c r="M1008" s="7" t="b">
        <v>0</v>
      </c>
      <c r="N1008" s="7">
        <v>8</v>
      </c>
      <c r="O1008" s="7" t="b">
        <v>0</v>
      </c>
      <c r="P1008" s="14">
        <f t="shared" si="62"/>
        <v>5.8500000000000003E-2</v>
      </c>
      <c r="Q1008" s="9">
        <f t="shared" si="63"/>
        <v>29.25</v>
      </c>
      <c r="R1008" s="7" t="s">
        <v>8276</v>
      </c>
      <c r="S1008" s="7" t="s">
        <v>8278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17">
        <f t="shared" si="60"/>
        <v>42718.416932870365</v>
      </c>
      <c r="K1009" s="7">
        <v>1478095223</v>
      </c>
      <c r="L1009" s="17">
        <f t="shared" si="61"/>
        <v>42676.3752662037</v>
      </c>
      <c r="M1009" s="7" t="b">
        <v>0</v>
      </c>
      <c r="N1009" s="7">
        <v>76</v>
      </c>
      <c r="O1009" s="7" t="b">
        <v>0</v>
      </c>
      <c r="P1009" s="14">
        <f t="shared" si="62"/>
        <v>0.44319999999999998</v>
      </c>
      <c r="Q1009" s="9">
        <f t="shared" si="63"/>
        <v>174.94736842105263</v>
      </c>
      <c r="R1009" s="7" t="s">
        <v>8276</v>
      </c>
      <c r="S1009" s="7" t="s">
        <v>8278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17">
        <f t="shared" si="60"/>
        <v>42732.600868055553</v>
      </c>
      <c r="K1010" s="7">
        <v>1480361115</v>
      </c>
      <c r="L1010" s="17">
        <f t="shared" si="61"/>
        <v>42702.600868055553</v>
      </c>
      <c r="M1010" s="7" t="b">
        <v>0</v>
      </c>
      <c r="N1010" s="7">
        <v>1</v>
      </c>
      <c r="O1010" s="7" t="b">
        <v>0</v>
      </c>
      <c r="P1010" s="14">
        <f t="shared" si="62"/>
        <v>2.6737967914438501E-3</v>
      </c>
      <c r="Q1010" s="9">
        <f t="shared" si="63"/>
        <v>250</v>
      </c>
      <c r="R1010" s="7" t="s">
        <v>8276</v>
      </c>
      <c r="S1010" s="7" t="s">
        <v>8278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17">
        <f t="shared" si="60"/>
        <v>42540.396365740737</v>
      </c>
      <c r="K1011" s="7">
        <v>1463754646</v>
      </c>
      <c r="L1011" s="17">
        <f t="shared" si="61"/>
        <v>42510.396365740737</v>
      </c>
      <c r="M1011" s="7" t="b">
        <v>0</v>
      </c>
      <c r="N1011" s="7">
        <v>101</v>
      </c>
      <c r="O1011" s="7" t="b">
        <v>0</v>
      </c>
      <c r="P1011" s="14">
        <f t="shared" si="62"/>
        <v>0.1313</v>
      </c>
      <c r="Q1011" s="9">
        <f t="shared" si="63"/>
        <v>65</v>
      </c>
      <c r="R1011" s="7" t="s">
        <v>8276</v>
      </c>
      <c r="S1011" s="7" t="s">
        <v>8278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17">
        <f t="shared" si="60"/>
        <v>42617.915972222218</v>
      </c>
      <c r="K1012" s="7">
        <v>1468180462</v>
      </c>
      <c r="L1012" s="17">
        <f t="shared" si="61"/>
        <v>42561.621087962958</v>
      </c>
      <c r="M1012" s="7" t="b">
        <v>0</v>
      </c>
      <c r="N1012" s="7">
        <v>4</v>
      </c>
      <c r="O1012" s="7" t="b">
        <v>0</v>
      </c>
      <c r="P1012" s="14">
        <f t="shared" si="62"/>
        <v>1.9088937093275488E-3</v>
      </c>
      <c r="Q1012" s="9">
        <f t="shared" si="63"/>
        <v>55</v>
      </c>
      <c r="R1012" s="7" t="s">
        <v>8276</v>
      </c>
      <c r="S1012" s="7" t="s">
        <v>8278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17">
        <f t="shared" si="60"/>
        <v>41991.689756944441</v>
      </c>
      <c r="K1013" s="7">
        <v>1415050395</v>
      </c>
      <c r="L1013" s="17">
        <f t="shared" si="61"/>
        <v>41946.689756944441</v>
      </c>
      <c r="M1013" s="7" t="b">
        <v>0</v>
      </c>
      <c r="N1013" s="7">
        <v>1</v>
      </c>
      <c r="O1013" s="7" t="b">
        <v>0</v>
      </c>
      <c r="P1013" s="14">
        <f t="shared" si="62"/>
        <v>3.7499999999999999E-3</v>
      </c>
      <c r="Q1013" s="9">
        <f t="shared" si="63"/>
        <v>75</v>
      </c>
      <c r="R1013" s="7" t="s">
        <v>8276</v>
      </c>
      <c r="S1013" s="7" t="s">
        <v>8278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17">
        <f t="shared" si="60"/>
        <v>42759.232083333329</v>
      </c>
      <c r="K1014" s="7">
        <v>1481366052</v>
      </c>
      <c r="L1014" s="17">
        <f t="shared" si="61"/>
        <v>42714.232083333329</v>
      </c>
      <c r="M1014" s="7" t="b">
        <v>0</v>
      </c>
      <c r="N1014" s="7">
        <v>775</v>
      </c>
      <c r="O1014" s="7" t="b">
        <v>0</v>
      </c>
      <c r="P1014" s="14">
        <f t="shared" si="62"/>
        <v>215.35021</v>
      </c>
      <c r="Q1014" s="9">
        <f t="shared" si="63"/>
        <v>1389.3561935483872</v>
      </c>
      <c r="R1014" s="7" t="s">
        <v>8276</v>
      </c>
      <c r="S1014" s="7" t="s">
        <v>8278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17">
        <f t="shared" si="60"/>
        <v>42367.624999999993</v>
      </c>
      <c r="K1015" s="7">
        <v>1449000056</v>
      </c>
      <c r="L1015" s="17">
        <f t="shared" si="61"/>
        <v>42339.625648148147</v>
      </c>
      <c r="M1015" s="7" t="b">
        <v>0</v>
      </c>
      <c r="N1015" s="7">
        <v>90</v>
      </c>
      <c r="O1015" s="7" t="b">
        <v>0</v>
      </c>
      <c r="P1015" s="14">
        <f t="shared" si="62"/>
        <v>0.34527999999999998</v>
      </c>
      <c r="Q1015" s="9">
        <f t="shared" si="63"/>
        <v>95.911111111111111</v>
      </c>
      <c r="R1015" s="7" t="s">
        <v>8276</v>
      </c>
      <c r="S1015" s="7" t="s">
        <v>8278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17">
        <f t="shared" si="60"/>
        <v>42004.79415509259</v>
      </c>
      <c r="K1016" s="7">
        <v>1415750615</v>
      </c>
      <c r="L1016" s="17">
        <f t="shared" si="61"/>
        <v>41954.79415509259</v>
      </c>
      <c r="M1016" s="7" t="b">
        <v>0</v>
      </c>
      <c r="N1016" s="7">
        <v>16</v>
      </c>
      <c r="O1016" s="7" t="b">
        <v>0</v>
      </c>
      <c r="P1016" s="14">
        <f t="shared" si="62"/>
        <v>0.30599999999999999</v>
      </c>
      <c r="Q1016" s="9">
        <f t="shared" si="63"/>
        <v>191.25</v>
      </c>
      <c r="R1016" s="7" t="s">
        <v>8276</v>
      </c>
      <c r="S1016" s="7" t="s">
        <v>8278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17">
        <f t="shared" si="60"/>
        <v>42333.711747685178</v>
      </c>
      <c r="K1017" s="7">
        <v>1445893495</v>
      </c>
      <c r="L1017" s="17">
        <f t="shared" si="61"/>
        <v>42303.670081018521</v>
      </c>
      <c r="M1017" s="7" t="b">
        <v>0</v>
      </c>
      <c r="N1017" s="7">
        <v>6</v>
      </c>
      <c r="O1017" s="7" t="b">
        <v>0</v>
      </c>
      <c r="P1017" s="14">
        <f t="shared" si="62"/>
        <v>2.6666666666666668E-2</v>
      </c>
      <c r="Q1017" s="9">
        <f t="shared" si="63"/>
        <v>40</v>
      </c>
      <c r="R1017" s="7" t="s">
        <v>8276</v>
      </c>
      <c r="S1017" s="7" t="s">
        <v>8278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17">
        <f t="shared" si="60"/>
        <v>42466.857129629621</v>
      </c>
      <c r="K1018" s="7">
        <v>1456108456</v>
      </c>
      <c r="L1018" s="17">
        <f t="shared" si="61"/>
        <v>42421.898796296293</v>
      </c>
      <c r="M1018" s="7" t="b">
        <v>0</v>
      </c>
      <c r="N1018" s="7">
        <v>38</v>
      </c>
      <c r="O1018" s="7" t="b">
        <v>0</v>
      </c>
      <c r="P1018" s="14">
        <f t="shared" si="62"/>
        <v>2.8420000000000001E-2</v>
      </c>
      <c r="Q1018" s="9">
        <f t="shared" si="63"/>
        <v>74.78947368421052</v>
      </c>
      <c r="R1018" s="7" t="s">
        <v>8276</v>
      </c>
      <c r="S1018" s="7" t="s">
        <v>8278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17">
        <f t="shared" si="60"/>
        <v>42329.508506944439</v>
      </c>
      <c r="K1019" s="7">
        <v>1444666335</v>
      </c>
      <c r="L1019" s="17">
        <f t="shared" si="61"/>
        <v>42289.466840277775</v>
      </c>
      <c r="M1019" s="7" t="b">
        <v>0</v>
      </c>
      <c r="N1019" s="7">
        <v>355</v>
      </c>
      <c r="O1019" s="7" t="b">
        <v>0</v>
      </c>
      <c r="P1019" s="14">
        <f t="shared" si="62"/>
        <v>0.22878799999999999</v>
      </c>
      <c r="Q1019" s="9">
        <f t="shared" si="63"/>
        <v>161.11830985915492</v>
      </c>
      <c r="R1019" s="7" t="s">
        <v>8276</v>
      </c>
      <c r="S1019" s="7" t="s">
        <v>8278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17">
        <f t="shared" si="60"/>
        <v>42565.283946759257</v>
      </c>
      <c r="K1020" s="7">
        <v>1465904933</v>
      </c>
      <c r="L1020" s="17">
        <f t="shared" si="61"/>
        <v>42535.283946759257</v>
      </c>
      <c r="M1020" s="7" t="b">
        <v>0</v>
      </c>
      <c r="N1020" s="7">
        <v>7</v>
      </c>
      <c r="O1020" s="7" t="b">
        <v>0</v>
      </c>
      <c r="P1020" s="14">
        <f t="shared" si="62"/>
        <v>3.1050000000000001E-2</v>
      </c>
      <c r="Q1020" s="9">
        <f t="shared" si="63"/>
        <v>88.714285714285708</v>
      </c>
      <c r="R1020" s="7" t="s">
        <v>8276</v>
      </c>
      <c r="S1020" s="7" t="s">
        <v>8278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17">
        <f t="shared" si="60"/>
        <v>42039.765613425923</v>
      </c>
      <c r="K1021" s="7">
        <v>1420500149</v>
      </c>
      <c r="L1021" s="17">
        <f t="shared" si="61"/>
        <v>42009.765613425923</v>
      </c>
      <c r="M1021" s="7" t="b">
        <v>0</v>
      </c>
      <c r="N1021" s="7">
        <v>400</v>
      </c>
      <c r="O1021" s="7" t="b">
        <v>0</v>
      </c>
      <c r="P1021" s="14">
        <f t="shared" si="62"/>
        <v>0.47333333333333333</v>
      </c>
      <c r="Q1021" s="9">
        <f t="shared" si="63"/>
        <v>53.25</v>
      </c>
      <c r="R1021" s="7" t="s">
        <v>8276</v>
      </c>
      <c r="S1021" s="7" t="s">
        <v>8278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17">
        <f t="shared" si="60"/>
        <v>42156.824305555558</v>
      </c>
      <c r="K1022" s="7">
        <v>1430617209</v>
      </c>
      <c r="L1022" s="17">
        <f t="shared" si="61"/>
        <v>42126.861215277771</v>
      </c>
      <c r="M1022" s="7" t="b">
        <v>0</v>
      </c>
      <c r="N1022" s="7">
        <v>30</v>
      </c>
      <c r="O1022" s="7" t="b">
        <v>1</v>
      </c>
      <c r="P1022" s="14">
        <f t="shared" si="62"/>
        <v>2.0554838709677421</v>
      </c>
      <c r="Q1022" s="9">
        <f t="shared" si="63"/>
        <v>106.2</v>
      </c>
      <c r="R1022" s="7" t="s">
        <v>8282</v>
      </c>
      <c r="S1022" s="7" t="s">
        <v>8287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17">
        <f t="shared" si="60"/>
        <v>42293.958333333336</v>
      </c>
      <c r="K1023" s="7">
        <v>1443074571</v>
      </c>
      <c r="L1023" s="17">
        <f t="shared" si="61"/>
        <v>42271.043645833335</v>
      </c>
      <c r="M1023" s="7" t="b">
        <v>1</v>
      </c>
      <c r="N1023" s="7">
        <v>478</v>
      </c>
      <c r="O1023" s="7" t="b">
        <v>1</v>
      </c>
      <c r="P1023" s="14">
        <f t="shared" si="62"/>
        <v>3.5180366666666667</v>
      </c>
      <c r="Q1023" s="9">
        <f t="shared" si="63"/>
        <v>22.079728033472804</v>
      </c>
      <c r="R1023" s="7" t="s">
        <v>8282</v>
      </c>
      <c r="S1023" s="7" t="s">
        <v>8287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17">
        <f t="shared" si="60"/>
        <v>42141.438391203708</v>
      </c>
      <c r="K1024" s="7">
        <v>1429284677</v>
      </c>
      <c r="L1024" s="17">
        <f t="shared" si="61"/>
        <v>42111.438391203708</v>
      </c>
      <c r="M1024" s="7" t="b">
        <v>1</v>
      </c>
      <c r="N1024" s="7">
        <v>74</v>
      </c>
      <c r="O1024" s="7" t="b">
        <v>1</v>
      </c>
      <c r="P1024" s="14">
        <f t="shared" si="62"/>
        <v>1.149</v>
      </c>
      <c r="Q1024" s="9">
        <f t="shared" si="63"/>
        <v>31.054054054054053</v>
      </c>
      <c r="R1024" s="7" t="s">
        <v>8282</v>
      </c>
      <c r="S1024" s="7" t="s">
        <v>8287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17">
        <f t="shared" si="60"/>
        <v>42175.711354166669</v>
      </c>
      <c r="K1025" s="7">
        <v>1432245861</v>
      </c>
      <c r="L1025" s="17">
        <f t="shared" si="61"/>
        <v>42145.711354166669</v>
      </c>
      <c r="M1025" s="7" t="b">
        <v>0</v>
      </c>
      <c r="N1025" s="7">
        <v>131</v>
      </c>
      <c r="O1025" s="7" t="b">
        <v>1</v>
      </c>
      <c r="P1025" s="14">
        <f t="shared" si="62"/>
        <v>2.3715000000000002</v>
      </c>
      <c r="Q1025" s="9">
        <f t="shared" si="63"/>
        <v>36.206106870229007</v>
      </c>
      <c r="R1025" s="7" t="s">
        <v>8282</v>
      </c>
      <c r="S1025" s="7" t="s">
        <v>8287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17">
        <f t="shared" si="60"/>
        <v>42400.372256944444</v>
      </c>
      <c r="K1026" s="7">
        <v>1451656563</v>
      </c>
      <c r="L1026" s="17">
        <f t="shared" si="61"/>
        <v>42370.372256944444</v>
      </c>
      <c r="M1026" s="7" t="b">
        <v>1</v>
      </c>
      <c r="N1026" s="7">
        <v>61</v>
      </c>
      <c r="O1026" s="7" t="b">
        <v>1</v>
      </c>
      <c r="P1026" s="14">
        <f t="shared" si="62"/>
        <v>1.1863774999999999</v>
      </c>
      <c r="Q1026" s="9">
        <f t="shared" si="63"/>
        <v>388.9762295081967</v>
      </c>
      <c r="R1026" s="7" t="s">
        <v>8282</v>
      </c>
      <c r="S1026" s="7" t="s">
        <v>8287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17">
        <f t="shared" ref="J1027:J1090" si="64">(((I1027/60)/60)/24)+DATE(1970,1,1)+(-5/24)</f>
        <v>42079.583761574067</v>
      </c>
      <c r="K1027" s="7">
        <v>1423944037</v>
      </c>
      <c r="L1027" s="17">
        <f t="shared" ref="L1027:L1090" si="65">(((K1027/60)/60)/24)+DATE(1970,1,1)+(-5/24)</f>
        <v>42049.625428240739</v>
      </c>
      <c r="M1027" s="7" t="b">
        <v>1</v>
      </c>
      <c r="N1027" s="7">
        <v>1071</v>
      </c>
      <c r="O1027" s="7" t="b">
        <v>1</v>
      </c>
      <c r="P1027" s="14">
        <f t="shared" ref="P1027:P1090" si="66">IFERROR(E1027/D1027,0)</f>
        <v>1.099283142857143</v>
      </c>
      <c r="Q1027" s="9">
        <f t="shared" ref="Q1027:Q1090" si="67">IFERROR(E1027/N1027,0)</f>
        <v>71.848571428571432</v>
      </c>
      <c r="R1027" s="7" t="s">
        <v>8282</v>
      </c>
      <c r="S1027" s="7" t="s">
        <v>8287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17">
        <f t="shared" si="64"/>
        <v>42460.157592592594</v>
      </c>
      <c r="K1028" s="7">
        <v>1456480016</v>
      </c>
      <c r="L1028" s="17">
        <f t="shared" si="65"/>
        <v>42426.199259259258</v>
      </c>
      <c r="M1028" s="7" t="b">
        <v>1</v>
      </c>
      <c r="N1028" s="7">
        <v>122</v>
      </c>
      <c r="O1028" s="7" t="b">
        <v>1</v>
      </c>
      <c r="P1028" s="14">
        <f t="shared" si="66"/>
        <v>1.0000828571428571</v>
      </c>
      <c r="Q1028" s="9">
        <f t="shared" si="67"/>
        <v>57.381803278688523</v>
      </c>
      <c r="R1028" s="7" t="s">
        <v>8282</v>
      </c>
      <c r="S1028" s="7" t="s">
        <v>8287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17">
        <f t="shared" si="64"/>
        <v>41934.825775462959</v>
      </c>
      <c r="K1029" s="7">
        <v>1411433347</v>
      </c>
      <c r="L1029" s="17">
        <f t="shared" si="65"/>
        <v>41904.825775462959</v>
      </c>
      <c r="M1029" s="7" t="b">
        <v>1</v>
      </c>
      <c r="N1029" s="7">
        <v>111</v>
      </c>
      <c r="O1029" s="7" t="b">
        <v>1</v>
      </c>
      <c r="P1029" s="14">
        <f t="shared" si="66"/>
        <v>1.0309292094387414</v>
      </c>
      <c r="Q1029" s="9">
        <f t="shared" si="67"/>
        <v>69.666666666666671</v>
      </c>
      <c r="R1029" s="7" t="s">
        <v>8282</v>
      </c>
      <c r="S1029" s="7" t="s">
        <v>8287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17">
        <f t="shared" si="64"/>
        <v>42800.624999999993</v>
      </c>
      <c r="K1030" s="7">
        <v>1484924605</v>
      </c>
      <c r="L1030" s="17">
        <f t="shared" si="65"/>
        <v>42755.419039351851</v>
      </c>
      <c r="M1030" s="7" t="b">
        <v>1</v>
      </c>
      <c r="N1030" s="7">
        <v>255</v>
      </c>
      <c r="O1030" s="7" t="b">
        <v>1</v>
      </c>
      <c r="P1030" s="14">
        <f t="shared" si="66"/>
        <v>1.1727000000000001</v>
      </c>
      <c r="Q1030" s="9">
        <f t="shared" si="67"/>
        <v>45.988235294117644</v>
      </c>
      <c r="R1030" s="7" t="s">
        <v>8282</v>
      </c>
      <c r="S1030" s="7" t="s">
        <v>8287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17">
        <f t="shared" si="64"/>
        <v>42098.707638888889</v>
      </c>
      <c r="K1031" s="7">
        <v>1423501507</v>
      </c>
      <c r="L1031" s="17">
        <f t="shared" si="65"/>
        <v>42044.503553240742</v>
      </c>
      <c r="M1031" s="7" t="b">
        <v>0</v>
      </c>
      <c r="N1031" s="7">
        <v>141</v>
      </c>
      <c r="O1031" s="7" t="b">
        <v>1</v>
      </c>
      <c r="P1031" s="14">
        <f t="shared" si="66"/>
        <v>1.1175999999999999</v>
      </c>
      <c r="Q1031" s="9">
        <f t="shared" si="67"/>
        <v>79.262411347517727</v>
      </c>
      <c r="R1031" s="7" t="s">
        <v>8282</v>
      </c>
      <c r="S1031" s="7" t="s">
        <v>8287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17">
        <f t="shared" si="64"/>
        <v>42625.274872685179</v>
      </c>
      <c r="K1032" s="7">
        <v>1472470549</v>
      </c>
      <c r="L1032" s="17">
        <f t="shared" si="65"/>
        <v>42611.274872685179</v>
      </c>
      <c r="M1032" s="7" t="b">
        <v>0</v>
      </c>
      <c r="N1032" s="7">
        <v>159</v>
      </c>
      <c r="O1032" s="7" t="b">
        <v>1</v>
      </c>
      <c r="P1032" s="14">
        <f t="shared" si="66"/>
        <v>3.4209999999999998</v>
      </c>
      <c r="Q1032" s="9">
        <f t="shared" si="67"/>
        <v>43.031446540880502</v>
      </c>
      <c r="R1032" s="7" t="s">
        <v>8282</v>
      </c>
      <c r="S1032" s="7" t="s">
        <v>8287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17">
        <f t="shared" si="64"/>
        <v>42354.555671296293</v>
      </c>
      <c r="K1033" s="7">
        <v>1447698010</v>
      </c>
      <c r="L1033" s="17">
        <f t="shared" si="65"/>
        <v>42324.555671296293</v>
      </c>
      <c r="M1033" s="7" t="b">
        <v>0</v>
      </c>
      <c r="N1033" s="7">
        <v>99</v>
      </c>
      <c r="O1033" s="7" t="b">
        <v>1</v>
      </c>
      <c r="P1033" s="14">
        <f t="shared" si="66"/>
        <v>1.0740000000000001</v>
      </c>
      <c r="Q1033" s="9">
        <f t="shared" si="67"/>
        <v>108.48484848484848</v>
      </c>
      <c r="R1033" s="7" t="s">
        <v>8282</v>
      </c>
      <c r="S1033" s="7" t="s">
        <v>8287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17">
        <f t="shared" si="64"/>
        <v>42544.458622685182</v>
      </c>
      <c r="K1034" s="7">
        <v>1464105625</v>
      </c>
      <c r="L1034" s="17">
        <f t="shared" si="65"/>
        <v>42514.458622685182</v>
      </c>
      <c r="M1034" s="7" t="b">
        <v>0</v>
      </c>
      <c r="N1034" s="7">
        <v>96</v>
      </c>
      <c r="O1034" s="7" t="b">
        <v>1</v>
      </c>
      <c r="P1034" s="14">
        <f t="shared" si="66"/>
        <v>1.0849703703703704</v>
      </c>
      <c r="Q1034" s="9">
        <f t="shared" si="67"/>
        <v>61.029583333333335</v>
      </c>
      <c r="R1034" s="7" t="s">
        <v>8282</v>
      </c>
      <c r="S1034" s="7" t="s">
        <v>8287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17">
        <f t="shared" si="64"/>
        <v>42716.524074074077</v>
      </c>
      <c r="K1035" s="7">
        <v>1479144880</v>
      </c>
      <c r="L1035" s="17">
        <f t="shared" si="65"/>
        <v>42688.524074074077</v>
      </c>
      <c r="M1035" s="7" t="b">
        <v>0</v>
      </c>
      <c r="N1035" s="7">
        <v>27</v>
      </c>
      <c r="O1035" s="7" t="b">
        <v>1</v>
      </c>
      <c r="P1035" s="14">
        <f t="shared" si="66"/>
        <v>1.0286144578313252</v>
      </c>
      <c r="Q1035" s="9">
        <f t="shared" si="67"/>
        <v>50.592592592592595</v>
      </c>
      <c r="R1035" s="7" t="s">
        <v>8282</v>
      </c>
      <c r="S1035" s="7" t="s">
        <v>8287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17">
        <f t="shared" si="64"/>
        <v>42586.957638888889</v>
      </c>
      <c r="K1036" s="7">
        <v>1467604804</v>
      </c>
      <c r="L1036" s="17">
        <f t="shared" si="65"/>
        <v>42554.958379629628</v>
      </c>
      <c r="M1036" s="7" t="b">
        <v>0</v>
      </c>
      <c r="N1036" s="7">
        <v>166</v>
      </c>
      <c r="O1036" s="7" t="b">
        <v>1</v>
      </c>
      <c r="P1036" s="14">
        <f t="shared" si="66"/>
        <v>1.3000180000000001</v>
      </c>
      <c r="Q1036" s="9">
        <f t="shared" si="67"/>
        <v>39.157168674698795</v>
      </c>
      <c r="R1036" s="7" t="s">
        <v>8282</v>
      </c>
      <c r="S1036" s="7" t="s">
        <v>8287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17">
        <f t="shared" si="64"/>
        <v>42046.43310185185</v>
      </c>
      <c r="K1037" s="7">
        <v>1421076220</v>
      </c>
      <c r="L1037" s="17">
        <f t="shared" si="65"/>
        <v>42016.43310185185</v>
      </c>
      <c r="M1037" s="7" t="b">
        <v>0</v>
      </c>
      <c r="N1037" s="7">
        <v>76</v>
      </c>
      <c r="O1037" s="7" t="b">
        <v>1</v>
      </c>
      <c r="P1037" s="14">
        <f t="shared" si="66"/>
        <v>1.0765217391304347</v>
      </c>
      <c r="Q1037" s="9">
        <f t="shared" si="67"/>
        <v>65.15789473684211</v>
      </c>
      <c r="R1037" s="7" t="s">
        <v>8282</v>
      </c>
      <c r="S1037" s="7" t="s">
        <v>8287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17">
        <f t="shared" si="64"/>
        <v>41281.125</v>
      </c>
      <c r="K1038" s="7">
        <v>1354790790</v>
      </c>
      <c r="L1038" s="17">
        <f t="shared" si="65"/>
        <v>41249.240624999999</v>
      </c>
      <c r="M1038" s="7" t="b">
        <v>0</v>
      </c>
      <c r="N1038" s="7">
        <v>211</v>
      </c>
      <c r="O1038" s="7" t="b">
        <v>1</v>
      </c>
      <c r="P1038" s="14">
        <f t="shared" si="66"/>
        <v>1.1236044444444444</v>
      </c>
      <c r="Q1038" s="9">
        <f t="shared" si="67"/>
        <v>23.963127962085309</v>
      </c>
      <c r="R1038" s="7" t="s">
        <v>8282</v>
      </c>
      <c r="S1038" s="7" t="s">
        <v>8287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17">
        <f t="shared" si="64"/>
        <v>42141.999999999993</v>
      </c>
      <c r="K1039" s="7">
        <v>1429991062</v>
      </c>
      <c r="L1039" s="17">
        <f t="shared" si="65"/>
        <v>42119.61414351852</v>
      </c>
      <c r="M1039" s="7" t="b">
        <v>0</v>
      </c>
      <c r="N1039" s="7">
        <v>21</v>
      </c>
      <c r="O1039" s="7" t="b">
        <v>1</v>
      </c>
      <c r="P1039" s="14">
        <f t="shared" si="66"/>
        <v>1.0209999999999999</v>
      </c>
      <c r="Q1039" s="9">
        <f t="shared" si="67"/>
        <v>48.61904761904762</v>
      </c>
      <c r="R1039" s="7" t="s">
        <v>8282</v>
      </c>
      <c r="S1039" s="7" t="s">
        <v>8287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17">
        <f t="shared" si="64"/>
        <v>42447.981747685182</v>
      </c>
      <c r="K1040" s="7">
        <v>1455773623</v>
      </c>
      <c r="L1040" s="17">
        <f t="shared" si="65"/>
        <v>42418.023414351854</v>
      </c>
      <c r="M1040" s="7" t="b">
        <v>0</v>
      </c>
      <c r="N1040" s="7">
        <v>61</v>
      </c>
      <c r="O1040" s="7" t="b">
        <v>1</v>
      </c>
      <c r="P1040" s="14">
        <f t="shared" si="66"/>
        <v>1.4533333333333334</v>
      </c>
      <c r="Q1040" s="9">
        <f t="shared" si="67"/>
        <v>35.73770491803279</v>
      </c>
      <c r="R1040" s="7" t="s">
        <v>8282</v>
      </c>
      <c r="S1040" s="7" t="s">
        <v>8287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17">
        <f t="shared" si="64"/>
        <v>42717.124305555553</v>
      </c>
      <c r="K1041" s="7">
        <v>1479436646</v>
      </c>
      <c r="L1041" s="17">
        <f t="shared" si="65"/>
        <v>42691.900995370372</v>
      </c>
      <c r="M1041" s="7" t="b">
        <v>0</v>
      </c>
      <c r="N1041" s="7">
        <v>30</v>
      </c>
      <c r="O1041" s="7" t="b">
        <v>1</v>
      </c>
      <c r="P1041" s="14">
        <f t="shared" si="66"/>
        <v>1.282</v>
      </c>
      <c r="Q1041" s="9">
        <f t="shared" si="67"/>
        <v>21.366666666666667</v>
      </c>
      <c r="R1041" s="7" t="s">
        <v>8282</v>
      </c>
      <c r="S1041" s="7" t="s">
        <v>8287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17">
        <f t="shared" si="64"/>
        <v>42609.500104166662</v>
      </c>
      <c r="K1042" s="7">
        <v>1469725209</v>
      </c>
      <c r="L1042" s="17">
        <f t="shared" si="65"/>
        <v>42579.500104166662</v>
      </c>
      <c r="M1042" s="7" t="b">
        <v>0</v>
      </c>
      <c r="N1042" s="7">
        <v>1</v>
      </c>
      <c r="O1042" s="7" t="b">
        <v>0</v>
      </c>
      <c r="P1042" s="14">
        <f t="shared" si="66"/>
        <v>2.9411764705882353E-3</v>
      </c>
      <c r="Q1042" s="9">
        <f t="shared" si="67"/>
        <v>250</v>
      </c>
      <c r="R1042" s="7" t="s">
        <v>8288</v>
      </c>
      <c r="S1042" s="7" t="s">
        <v>8289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17">
        <f t="shared" si="64"/>
        <v>41850.851759259262</v>
      </c>
      <c r="K1043" s="7">
        <v>1405041992</v>
      </c>
      <c r="L1043" s="17">
        <f t="shared" si="65"/>
        <v>41830.851759259262</v>
      </c>
      <c r="M1043" s="7" t="b">
        <v>0</v>
      </c>
      <c r="N1043" s="7">
        <v>0</v>
      </c>
      <c r="O1043" s="7" t="b">
        <v>0</v>
      </c>
      <c r="P1043" s="14">
        <f t="shared" si="66"/>
        <v>0</v>
      </c>
      <c r="Q1043" s="9">
        <f t="shared" si="67"/>
        <v>0</v>
      </c>
      <c r="R1043" s="7" t="s">
        <v>8288</v>
      </c>
      <c r="S1043" s="7" t="s">
        <v>8289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17">
        <f t="shared" si="64"/>
        <v>41894.208333333328</v>
      </c>
      <c r="K1044" s="7">
        <v>1406824948</v>
      </c>
      <c r="L1044" s="17">
        <f t="shared" si="65"/>
        <v>41851.487824074073</v>
      </c>
      <c r="M1044" s="7" t="b">
        <v>0</v>
      </c>
      <c r="N1044" s="7">
        <v>1</v>
      </c>
      <c r="O1044" s="7" t="b">
        <v>0</v>
      </c>
      <c r="P1044" s="14">
        <f t="shared" si="66"/>
        <v>1.5384615384615385E-2</v>
      </c>
      <c r="Q1044" s="9">
        <f t="shared" si="67"/>
        <v>10</v>
      </c>
      <c r="R1044" s="7" t="s">
        <v>8288</v>
      </c>
      <c r="S1044" s="7" t="s">
        <v>8289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17">
        <f t="shared" si="64"/>
        <v>42144.044618055552</v>
      </c>
      <c r="K1045" s="7">
        <v>1429509855</v>
      </c>
      <c r="L1045" s="17">
        <f t="shared" si="65"/>
        <v>42114.044618055552</v>
      </c>
      <c r="M1045" s="7" t="b">
        <v>0</v>
      </c>
      <c r="N1045" s="7">
        <v>292</v>
      </c>
      <c r="O1045" s="7" t="b">
        <v>0</v>
      </c>
      <c r="P1045" s="14">
        <f t="shared" si="66"/>
        <v>8.5370000000000001E-2</v>
      </c>
      <c r="Q1045" s="9">
        <f t="shared" si="67"/>
        <v>29.236301369863014</v>
      </c>
      <c r="R1045" s="7" t="s">
        <v>8288</v>
      </c>
      <c r="S1045" s="7" t="s">
        <v>8289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17">
        <f t="shared" si="64"/>
        <v>42068.643749999996</v>
      </c>
      <c r="K1046" s="7">
        <v>1420668801</v>
      </c>
      <c r="L1046" s="17">
        <f t="shared" si="65"/>
        <v>42011.717604166661</v>
      </c>
      <c r="M1046" s="7" t="b">
        <v>0</v>
      </c>
      <c r="N1046" s="7">
        <v>2</v>
      </c>
      <c r="O1046" s="7" t="b">
        <v>0</v>
      </c>
      <c r="P1046" s="14">
        <f t="shared" si="66"/>
        <v>8.571428571428571E-4</v>
      </c>
      <c r="Q1046" s="9">
        <f t="shared" si="67"/>
        <v>3</v>
      </c>
      <c r="R1046" s="7" t="s">
        <v>8288</v>
      </c>
      <c r="S1046" s="7" t="s">
        <v>8289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17">
        <f t="shared" si="64"/>
        <v>41874.666087962964</v>
      </c>
      <c r="K1047" s="7">
        <v>1406235550</v>
      </c>
      <c r="L1047" s="17">
        <f t="shared" si="65"/>
        <v>41844.666087962964</v>
      </c>
      <c r="M1047" s="7" t="b">
        <v>0</v>
      </c>
      <c r="N1047" s="7">
        <v>8</v>
      </c>
      <c r="O1047" s="7" t="b">
        <v>0</v>
      </c>
      <c r="P1047" s="14">
        <f t="shared" si="66"/>
        <v>2.6599999999999999E-2</v>
      </c>
      <c r="Q1047" s="9">
        <f t="shared" si="67"/>
        <v>33.25</v>
      </c>
      <c r="R1047" s="7" t="s">
        <v>8288</v>
      </c>
      <c r="S1047" s="7" t="s">
        <v>8289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17">
        <f t="shared" si="64"/>
        <v>42364.643055555549</v>
      </c>
      <c r="K1048" s="7">
        <v>1447273560</v>
      </c>
      <c r="L1048" s="17">
        <f t="shared" si="65"/>
        <v>42319.643055555549</v>
      </c>
      <c r="M1048" s="7" t="b">
        <v>0</v>
      </c>
      <c r="N1048" s="7">
        <v>0</v>
      </c>
      <c r="O1048" s="7" t="b">
        <v>0</v>
      </c>
      <c r="P1048" s="14">
        <f t="shared" si="66"/>
        <v>0</v>
      </c>
      <c r="Q1048" s="9">
        <f t="shared" si="67"/>
        <v>0</v>
      </c>
      <c r="R1048" s="7" t="s">
        <v>8288</v>
      </c>
      <c r="S1048" s="7" t="s">
        <v>8289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17">
        <f t="shared" si="64"/>
        <v>41948.65179398148</v>
      </c>
      <c r="K1049" s="7">
        <v>1412624315</v>
      </c>
      <c r="L1049" s="17">
        <f t="shared" si="65"/>
        <v>41918.610127314809</v>
      </c>
      <c r="M1049" s="7" t="b">
        <v>0</v>
      </c>
      <c r="N1049" s="7">
        <v>1</v>
      </c>
      <c r="O1049" s="7" t="b">
        <v>0</v>
      </c>
      <c r="P1049" s="14">
        <f t="shared" si="66"/>
        <v>5.0000000000000001E-4</v>
      </c>
      <c r="Q1049" s="9">
        <f t="shared" si="67"/>
        <v>1</v>
      </c>
      <c r="R1049" s="7" t="s">
        <v>8288</v>
      </c>
      <c r="S1049" s="7" t="s">
        <v>8289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17">
        <f t="shared" si="64"/>
        <v>42637.844780092586</v>
      </c>
      <c r="K1050" s="7">
        <v>1471310189</v>
      </c>
      <c r="L1050" s="17">
        <f t="shared" si="65"/>
        <v>42597.844780092586</v>
      </c>
      <c r="M1050" s="7" t="b">
        <v>0</v>
      </c>
      <c r="N1050" s="7">
        <v>4</v>
      </c>
      <c r="O1050" s="7" t="b">
        <v>0</v>
      </c>
      <c r="P1050" s="14">
        <f t="shared" si="66"/>
        <v>1.4133333333333333E-2</v>
      </c>
      <c r="Q1050" s="9">
        <f t="shared" si="67"/>
        <v>53</v>
      </c>
      <c r="R1050" s="7" t="s">
        <v>8288</v>
      </c>
      <c r="S1050" s="7" t="s">
        <v>8289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17">
        <f t="shared" si="64"/>
        <v>42412.222743055558</v>
      </c>
      <c r="K1051" s="7">
        <v>1452680445</v>
      </c>
      <c r="L1051" s="17">
        <f t="shared" si="65"/>
        <v>42382.222743055558</v>
      </c>
      <c r="M1051" s="7" t="b">
        <v>0</v>
      </c>
      <c r="N1051" s="7">
        <v>0</v>
      </c>
      <c r="O1051" s="7" t="b">
        <v>0</v>
      </c>
      <c r="P1051" s="14">
        <f t="shared" si="66"/>
        <v>0</v>
      </c>
      <c r="Q1051" s="9">
        <f t="shared" si="67"/>
        <v>0</v>
      </c>
      <c r="R1051" s="7" t="s">
        <v>8288</v>
      </c>
      <c r="S1051" s="7" t="s">
        <v>8289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17">
        <f t="shared" si="64"/>
        <v>42261.588854166665</v>
      </c>
      <c r="K1052" s="7">
        <v>1439665677</v>
      </c>
      <c r="L1052" s="17">
        <f t="shared" si="65"/>
        <v>42231.588854166665</v>
      </c>
      <c r="M1052" s="7" t="b">
        <v>0</v>
      </c>
      <c r="N1052" s="7">
        <v>0</v>
      </c>
      <c r="O1052" s="7" t="b">
        <v>0</v>
      </c>
      <c r="P1052" s="14">
        <f t="shared" si="66"/>
        <v>0</v>
      </c>
      <c r="Q1052" s="9">
        <f t="shared" si="67"/>
        <v>0</v>
      </c>
      <c r="R1052" s="7" t="s">
        <v>8288</v>
      </c>
      <c r="S1052" s="7" t="s">
        <v>8289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17">
        <f t="shared" si="64"/>
        <v>41877.805844907409</v>
      </c>
      <c r="K1053" s="7">
        <v>1406679625</v>
      </c>
      <c r="L1053" s="17">
        <f t="shared" si="65"/>
        <v>41849.805844907409</v>
      </c>
      <c r="M1053" s="7" t="b">
        <v>0</v>
      </c>
      <c r="N1053" s="7">
        <v>0</v>
      </c>
      <c r="O1053" s="7" t="b">
        <v>0</v>
      </c>
      <c r="P1053" s="14">
        <f t="shared" si="66"/>
        <v>0</v>
      </c>
      <c r="Q1053" s="9">
        <f t="shared" si="67"/>
        <v>0</v>
      </c>
      <c r="R1053" s="7" t="s">
        <v>8288</v>
      </c>
      <c r="S1053" s="7" t="s">
        <v>8289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17">
        <f t="shared" si="64"/>
        <v>42527.631249999999</v>
      </c>
      <c r="K1054" s="7">
        <v>1461438495</v>
      </c>
      <c r="L1054" s="17">
        <f t="shared" si="65"/>
        <v>42483.589062499996</v>
      </c>
      <c r="M1054" s="7" t="b">
        <v>0</v>
      </c>
      <c r="N1054" s="7">
        <v>0</v>
      </c>
      <c r="O1054" s="7" t="b">
        <v>0</v>
      </c>
      <c r="P1054" s="14">
        <f t="shared" si="66"/>
        <v>0</v>
      </c>
      <c r="Q1054" s="9">
        <f t="shared" si="67"/>
        <v>0</v>
      </c>
      <c r="R1054" s="7" t="s">
        <v>8288</v>
      </c>
      <c r="S1054" s="7" t="s">
        <v>8289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17">
        <f t="shared" si="64"/>
        <v>42799.964490740742</v>
      </c>
      <c r="K1055" s="7">
        <v>1486613332</v>
      </c>
      <c r="L1055" s="17">
        <f t="shared" si="65"/>
        <v>42774.964490740742</v>
      </c>
      <c r="M1055" s="7" t="b">
        <v>0</v>
      </c>
      <c r="N1055" s="7">
        <v>1</v>
      </c>
      <c r="O1055" s="7" t="b">
        <v>0</v>
      </c>
      <c r="P1055" s="14">
        <f t="shared" si="66"/>
        <v>0.01</v>
      </c>
      <c r="Q1055" s="9">
        <f t="shared" si="67"/>
        <v>15</v>
      </c>
      <c r="R1055" s="7" t="s">
        <v>8288</v>
      </c>
      <c r="S1055" s="7" t="s">
        <v>8289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17">
        <f t="shared" si="64"/>
        <v>41861.708333333328</v>
      </c>
      <c r="K1056" s="7">
        <v>1405110399</v>
      </c>
      <c r="L1056" s="17">
        <f t="shared" si="65"/>
        <v>41831.643506944441</v>
      </c>
      <c r="M1056" s="7" t="b">
        <v>0</v>
      </c>
      <c r="N1056" s="7">
        <v>0</v>
      </c>
      <c r="O1056" s="7" t="b">
        <v>0</v>
      </c>
      <c r="P1056" s="14">
        <f t="shared" si="66"/>
        <v>0</v>
      </c>
      <c r="Q1056" s="9">
        <f t="shared" si="67"/>
        <v>0</v>
      </c>
      <c r="R1056" s="7" t="s">
        <v>8288</v>
      </c>
      <c r="S1056" s="7" t="s">
        <v>8289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17">
        <f t="shared" si="64"/>
        <v>42436.784085648142</v>
      </c>
      <c r="K1057" s="7">
        <v>1454802545</v>
      </c>
      <c r="L1057" s="17">
        <f t="shared" si="65"/>
        <v>42406.784085648142</v>
      </c>
      <c r="M1057" s="7" t="b">
        <v>0</v>
      </c>
      <c r="N1057" s="7">
        <v>0</v>
      </c>
      <c r="O1057" s="7" t="b">
        <v>0</v>
      </c>
      <c r="P1057" s="14">
        <f t="shared" si="66"/>
        <v>0</v>
      </c>
      <c r="Q1057" s="9">
        <f t="shared" si="67"/>
        <v>0</v>
      </c>
      <c r="R1057" s="7" t="s">
        <v>8288</v>
      </c>
      <c r="S1057" s="7" t="s">
        <v>8289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17">
        <f t="shared" si="64"/>
        <v>42118.469641203708</v>
      </c>
      <c r="K1058" s="7">
        <v>1424711777</v>
      </c>
      <c r="L1058" s="17">
        <f t="shared" si="65"/>
        <v>42058.511307870365</v>
      </c>
      <c r="M1058" s="7" t="b">
        <v>0</v>
      </c>
      <c r="N1058" s="7">
        <v>0</v>
      </c>
      <c r="O1058" s="7" t="b">
        <v>0</v>
      </c>
      <c r="P1058" s="14">
        <f t="shared" si="66"/>
        <v>0</v>
      </c>
      <c r="Q1058" s="9">
        <f t="shared" si="67"/>
        <v>0</v>
      </c>
      <c r="R1058" s="7" t="s">
        <v>8288</v>
      </c>
      <c r="S1058" s="7" t="s">
        <v>8289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17">
        <f t="shared" si="64"/>
        <v>42708.704664351848</v>
      </c>
      <c r="K1059" s="7">
        <v>1478292883</v>
      </c>
      <c r="L1059" s="17">
        <f t="shared" si="65"/>
        <v>42678.662997685176</v>
      </c>
      <c r="M1059" s="7" t="b">
        <v>0</v>
      </c>
      <c r="N1059" s="7">
        <v>0</v>
      </c>
      <c r="O1059" s="7" t="b">
        <v>0</v>
      </c>
      <c r="P1059" s="14">
        <f t="shared" si="66"/>
        <v>0</v>
      </c>
      <c r="Q1059" s="9">
        <f t="shared" si="67"/>
        <v>0</v>
      </c>
      <c r="R1059" s="7" t="s">
        <v>8288</v>
      </c>
      <c r="S1059" s="7" t="s">
        <v>8289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17">
        <f t="shared" si="64"/>
        <v>42088.791666666664</v>
      </c>
      <c r="K1060" s="7">
        <v>1423777043</v>
      </c>
      <c r="L1060" s="17">
        <f t="shared" si="65"/>
        <v>42047.692627314813</v>
      </c>
      <c r="M1060" s="7" t="b">
        <v>0</v>
      </c>
      <c r="N1060" s="7">
        <v>0</v>
      </c>
      <c r="O1060" s="7" t="b">
        <v>0</v>
      </c>
      <c r="P1060" s="14">
        <f t="shared" si="66"/>
        <v>0</v>
      </c>
      <c r="Q1060" s="9">
        <f t="shared" si="67"/>
        <v>0</v>
      </c>
      <c r="R1060" s="7" t="s">
        <v>8288</v>
      </c>
      <c r="S1060" s="7" t="s">
        <v>8289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17">
        <f t="shared" si="64"/>
        <v>42076.54</v>
      </c>
      <c r="K1061" s="7">
        <v>1423681056</v>
      </c>
      <c r="L1061" s="17">
        <f t="shared" si="65"/>
        <v>42046.581666666665</v>
      </c>
      <c r="M1061" s="7" t="b">
        <v>0</v>
      </c>
      <c r="N1061" s="7">
        <v>0</v>
      </c>
      <c r="O1061" s="7" t="b">
        <v>0</v>
      </c>
      <c r="P1061" s="14">
        <f t="shared" si="66"/>
        <v>0</v>
      </c>
      <c r="Q1061" s="9">
        <f t="shared" si="67"/>
        <v>0</v>
      </c>
      <c r="R1061" s="7" t="s">
        <v>8288</v>
      </c>
      <c r="S1061" s="7" t="s">
        <v>8289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17">
        <f t="shared" si="64"/>
        <v>42109.704780092587</v>
      </c>
      <c r="K1062" s="7">
        <v>1426542893</v>
      </c>
      <c r="L1062" s="17">
        <f t="shared" si="65"/>
        <v>42079.704780092587</v>
      </c>
      <c r="M1062" s="7" t="b">
        <v>0</v>
      </c>
      <c r="N1062" s="7">
        <v>1</v>
      </c>
      <c r="O1062" s="7" t="b">
        <v>0</v>
      </c>
      <c r="P1062" s="14">
        <f t="shared" si="66"/>
        <v>0.01</v>
      </c>
      <c r="Q1062" s="9">
        <f t="shared" si="67"/>
        <v>50</v>
      </c>
      <c r="R1062" s="7" t="s">
        <v>8288</v>
      </c>
      <c r="S1062" s="7" t="s">
        <v>8289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17">
        <f t="shared" si="64"/>
        <v>42491.833333333336</v>
      </c>
      <c r="K1063" s="7">
        <v>1456987108</v>
      </c>
      <c r="L1063" s="17">
        <f t="shared" si="65"/>
        <v>42432.068379629629</v>
      </c>
      <c r="M1063" s="7" t="b">
        <v>0</v>
      </c>
      <c r="N1063" s="7">
        <v>0</v>
      </c>
      <c r="O1063" s="7" t="b">
        <v>0</v>
      </c>
      <c r="P1063" s="14">
        <f t="shared" si="66"/>
        <v>0</v>
      </c>
      <c r="Q1063" s="9">
        <f t="shared" si="67"/>
        <v>0</v>
      </c>
      <c r="R1063" s="7" t="s">
        <v>8288</v>
      </c>
      <c r="S1063" s="7" t="s">
        <v>8289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17">
        <f t="shared" si="64"/>
        <v>42563.598854166667</v>
      </c>
      <c r="K1064" s="7">
        <v>1467746541</v>
      </c>
      <c r="L1064" s="17">
        <f t="shared" si="65"/>
        <v>42556.598854166667</v>
      </c>
      <c r="M1064" s="7" t="b">
        <v>0</v>
      </c>
      <c r="N1064" s="7">
        <v>4</v>
      </c>
      <c r="O1064" s="7" t="b">
        <v>0</v>
      </c>
      <c r="P1064" s="14">
        <f t="shared" si="66"/>
        <v>0.95477386934673369</v>
      </c>
      <c r="Q1064" s="9">
        <f t="shared" si="67"/>
        <v>47.5</v>
      </c>
      <c r="R1064" s="7" t="s">
        <v>8288</v>
      </c>
      <c r="S1064" s="7" t="s">
        <v>8289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17">
        <f t="shared" si="64"/>
        <v>42612.822476851848</v>
      </c>
      <c r="K1065" s="7">
        <v>1470012262</v>
      </c>
      <c r="L1065" s="17">
        <f t="shared" si="65"/>
        <v>42582.822476851848</v>
      </c>
      <c r="M1065" s="7" t="b">
        <v>0</v>
      </c>
      <c r="N1065" s="7">
        <v>0</v>
      </c>
      <c r="O1065" s="7" t="b">
        <v>0</v>
      </c>
      <c r="P1065" s="14">
        <f t="shared" si="66"/>
        <v>0</v>
      </c>
      <c r="Q1065" s="9">
        <f t="shared" si="67"/>
        <v>0</v>
      </c>
      <c r="R1065" s="7" t="s">
        <v>8288</v>
      </c>
      <c r="S1065" s="7" t="s">
        <v>8289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17">
        <f t="shared" si="64"/>
        <v>41462.019710648143</v>
      </c>
      <c r="K1066" s="7">
        <v>1369286903</v>
      </c>
      <c r="L1066" s="17">
        <f t="shared" si="65"/>
        <v>41417.019710648143</v>
      </c>
      <c r="M1066" s="7" t="b">
        <v>0</v>
      </c>
      <c r="N1066" s="7">
        <v>123</v>
      </c>
      <c r="O1066" s="7" t="b">
        <v>0</v>
      </c>
      <c r="P1066" s="14">
        <f t="shared" si="66"/>
        <v>8.9744444444444446E-2</v>
      </c>
      <c r="Q1066" s="9">
        <f t="shared" si="67"/>
        <v>65.666666666666671</v>
      </c>
      <c r="R1066" s="7" t="s">
        <v>8290</v>
      </c>
      <c r="S1066" s="7" t="s">
        <v>8291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17">
        <f t="shared" si="64"/>
        <v>41689.172708333332</v>
      </c>
      <c r="K1067" s="7">
        <v>1390381722</v>
      </c>
      <c r="L1067" s="17">
        <f t="shared" si="65"/>
        <v>41661.172708333332</v>
      </c>
      <c r="M1067" s="7" t="b">
        <v>0</v>
      </c>
      <c r="N1067" s="7">
        <v>5</v>
      </c>
      <c r="O1067" s="7" t="b">
        <v>0</v>
      </c>
      <c r="P1067" s="14">
        <f t="shared" si="66"/>
        <v>2.7E-2</v>
      </c>
      <c r="Q1067" s="9">
        <f t="shared" si="67"/>
        <v>16.2</v>
      </c>
      <c r="R1067" s="7" t="s">
        <v>8290</v>
      </c>
      <c r="S1067" s="7" t="s">
        <v>8291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17">
        <f t="shared" si="64"/>
        <v>41490.754421296297</v>
      </c>
      <c r="K1068" s="7">
        <v>1371769582</v>
      </c>
      <c r="L1068" s="17">
        <f t="shared" si="65"/>
        <v>41445.754421296297</v>
      </c>
      <c r="M1068" s="7" t="b">
        <v>0</v>
      </c>
      <c r="N1068" s="7">
        <v>148</v>
      </c>
      <c r="O1068" s="7" t="b">
        <v>0</v>
      </c>
      <c r="P1068" s="14">
        <f t="shared" si="66"/>
        <v>3.3673333333333333E-2</v>
      </c>
      <c r="Q1068" s="9">
        <f t="shared" si="67"/>
        <v>34.128378378378379</v>
      </c>
      <c r="R1068" s="7" t="s">
        <v>8290</v>
      </c>
      <c r="S1068" s="7" t="s">
        <v>8291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17">
        <f t="shared" si="64"/>
        <v>41629.647349537037</v>
      </c>
      <c r="K1069" s="7">
        <v>1385065931</v>
      </c>
      <c r="L1069" s="17">
        <f t="shared" si="65"/>
        <v>41599.647349537037</v>
      </c>
      <c r="M1069" s="7" t="b">
        <v>0</v>
      </c>
      <c r="N1069" s="7">
        <v>10</v>
      </c>
      <c r="O1069" s="7" t="b">
        <v>0</v>
      </c>
      <c r="P1069" s="14">
        <f t="shared" si="66"/>
        <v>0.26</v>
      </c>
      <c r="Q1069" s="9">
        <f t="shared" si="67"/>
        <v>13</v>
      </c>
      <c r="R1069" s="7" t="s">
        <v>8290</v>
      </c>
      <c r="S1069" s="7" t="s">
        <v>8291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17">
        <f t="shared" si="64"/>
        <v>42470.121111111112</v>
      </c>
      <c r="K1070" s="7">
        <v>1457686464</v>
      </c>
      <c r="L1070" s="17">
        <f t="shared" si="65"/>
        <v>42440.162777777768</v>
      </c>
      <c r="M1070" s="7" t="b">
        <v>0</v>
      </c>
      <c r="N1070" s="7">
        <v>4</v>
      </c>
      <c r="O1070" s="7" t="b">
        <v>0</v>
      </c>
      <c r="P1070" s="14">
        <f t="shared" si="66"/>
        <v>1.5E-3</v>
      </c>
      <c r="Q1070" s="9">
        <f t="shared" si="67"/>
        <v>11.25</v>
      </c>
      <c r="R1070" s="7" t="s">
        <v>8290</v>
      </c>
      <c r="S1070" s="7" t="s">
        <v>8291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17">
        <f t="shared" si="64"/>
        <v>41604.06318287037</v>
      </c>
      <c r="K1071" s="7">
        <v>1382679059</v>
      </c>
      <c r="L1071" s="17">
        <f t="shared" si="65"/>
        <v>41572.021516203698</v>
      </c>
      <c r="M1071" s="7" t="b">
        <v>0</v>
      </c>
      <c r="N1071" s="7">
        <v>21</v>
      </c>
      <c r="O1071" s="7" t="b">
        <v>0</v>
      </c>
      <c r="P1071" s="14">
        <f t="shared" si="66"/>
        <v>0.38636363636363635</v>
      </c>
      <c r="Q1071" s="9">
        <f t="shared" si="67"/>
        <v>40.476190476190474</v>
      </c>
      <c r="R1071" s="7" t="s">
        <v>8290</v>
      </c>
      <c r="S1071" s="7" t="s">
        <v>8291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17">
        <f t="shared" si="64"/>
        <v>41182.803495370368</v>
      </c>
      <c r="K1072" s="7">
        <v>1347322622</v>
      </c>
      <c r="L1072" s="17">
        <f t="shared" si="65"/>
        <v>41162.803495370368</v>
      </c>
      <c r="M1072" s="7" t="b">
        <v>0</v>
      </c>
      <c r="N1072" s="7">
        <v>2</v>
      </c>
      <c r="O1072" s="7" t="b">
        <v>0</v>
      </c>
      <c r="P1072" s="14">
        <f t="shared" si="66"/>
        <v>7.0000000000000001E-3</v>
      </c>
      <c r="Q1072" s="9">
        <f t="shared" si="67"/>
        <v>35</v>
      </c>
      <c r="R1072" s="7" t="s">
        <v>8290</v>
      </c>
      <c r="S1072" s="7" t="s">
        <v>8291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17">
        <f t="shared" si="64"/>
        <v>42325.586724537039</v>
      </c>
      <c r="K1073" s="7">
        <v>1445191493</v>
      </c>
      <c r="L1073" s="17">
        <f t="shared" si="65"/>
        <v>42295.545057870368</v>
      </c>
      <c r="M1073" s="7" t="b">
        <v>0</v>
      </c>
      <c r="N1073" s="7">
        <v>0</v>
      </c>
      <c r="O1073" s="7" t="b">
        <v>0</v>
      </c>
      <c r="P1073" s="14">
        <f t="shared" si="66"/>
        <v>0</v>
      </c>
      <c r="Q1073" s="9">
        <f t="shared" si="67"/>
        <v>0</v>
      </c>
      <c r="R1073" s="7" t="s">
        <v>8290</v>
      </c>
      <c r="S1073" s="7" t="s">
        <v>8291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17">
        <f t="shared" si="64"/>
        <v>41675.623807870368</v>
      </c>
      <c r="K1074" s="7">
        <v>1389038297</v>
      </c>
      <c r="L1074" s="17">
        <f t="shared" si="65"/>
        <v>41645.623807870368</v>
      </c>
      <c r="M1074" s="7" t="b">
        <v>0</v>
      </c>
      <c r="N1074" s="7">
        <v>4</v>
      </c>
      <c r="O1074" s="7" t="b">
        <v>0</v>
      </c>
      <c r="P1074" s="14">
        <f t="shared" si="66"/>
        <v>6.8000000000000005E-4</v>
      </c>
      <c r="Q1074" s="9">
        <f t="shared" si="67"/>
        <v>12.75</v>
      </c>
      <c r="R1074" s="7" t="s">
        <v>8290</v>
      </c>
      <c r="S1074" s="7" t="s">
        <v>8291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17">
        <f t="shared" si="64"/>
        <v>40832.756261574068</v>
      </c>
      <c r="K1075" s="7">
        <v>1316214541</v>
      </c>
      <c r="L1075" s="17">
        <f t="shared" si="65"/>
        <v>40802.756261574068</v>
      </c>
      <c r="M1075" s="7" t="b">
        <v>0</v>
      </c>
      <c r="N1075" s="7">
        <v>1</v>
      </c>
      <c r="O1075" s="7" t="b">
        <v>0</v>
      </c>
      <c r="P1075" s="14">
        <f t="shared" si="66"/>
        <v>1.3333333333333334E-2</v>
      </c>
      <c r="Q1075" s="9">
        <f t="shared" si="67"/>
        <v>10</v>
      </c>
      <c r="R1075" s="7" t="s">
        <v>8290</v>
      </c>
      <c r="S1075" s="7" t="s">
        <v>8291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17">
        <f t="shared" si="64"/>
        <v>41642.964641203704</v>
      </c>
      <c r="K1076" s="7">
        <v>1386216545</v>
      </c>
      <c r="L1076" s="17">
        <f t="shared" si="65"/>
        <v>41612.964641203704</v>
      </c>
      <c r="M1076" s="7" t="b">
        <v>0</v>
      </c>
      <c r="N1076" s="7">
        <v>30</v>
      </c>
      <c r="O1076" s="7" t="b">
        <v>0</v>
      </c>
      <c r="P1076" s="14">
        <f t="shared" si="66"/>
        <v>6.3092592592592589E-2</v>
      </c>
      <c r="Q1076" s="9">
        <f t="shared" si="67"/>
        <v>113.56666666666666</v>
      </c>
      <c r="R1076" s="7" t="s">
        <v>8290</v>
      </c>
      <c r="S1076" s="7" t="s">
        <v>8291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17">
        <f t="shared" si="64"/>
        <v>41035.695787037032</v>
      </c>
      <c r="K1077" s="7">
        <v>1333748516</v>
      </c>
      <c r="L1077" s="17">
        <f t="shared" si="65"/>
        <v>41005.695787037032</v>
      </c>
      <c r="M1077" s="7" t="b">
        <v>0</v>
      </c>
      <c r="N1077" s="7">
        <v>3</v>
      </c>
      <c r="O1077" s="7" t="b">
        <v>0</v>
      </c>
      <c r="P1077" s="14">
        <f t="shared" si="66"/>
        <v>4.4999999999999998E-2</v>
      </c>
      <c r="Q1077" s="9">
        <f t="shared" si="67"/>
        <v>15</v>
      </c>
      <c r="R1077" s="7" t="s">
        <v>8290</v>
      </c>
      <c r="S1077" s="7" t="s">
        <v>8291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17">
        <f t="shared" si="64"/>
        <v>41893.169560185182</v>
      </c>
      <c r="K1078" s="7">
        <v>1405674250</v>
      </c>
      <c r="L1078" s="17">
        <f t="shared" si="65"/>
        <v>41838.169560185182</v>
      </c>
      <c r="M1078" s="7" t="b">
        <v>0</v>
      </c>
      <c r="N1078" s="7">
        <v>975</v>
      </c>
      <c r="O1078" s="7" t="b">
        <v>0</v>
      </c>
      <c r="P1078" s="14">
        <f t="shared" si="66"/>
        <v>0.62765333333333329</v>
      </c>
      <c r="Q1078" s="9">
        <f t="shared" si="67"/>
        <v>48.281025641025643</v>
      </c>
      <c r="R1078" s="7" t="s">
        <v>8290</v>
      </c>
      <c r="S1078" s="7" t="s">
        <v>8291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17">
        <f t="shared" si="64"/>
        <v>42382.958460648144</v>
      </c>
      <c r="K1079" s="7">
        <v>1450152011</v>
      </c>
      <c r="L1079" s="17">
        <f t="shared" si="65"/>
        <v>42352.958460648144</v>
      </c>
      <c r="M1079" s="7" t="b">
        <v>0</v>
      </c>
      <c r="N1079" s="7">
        <v>167</v>
      </c>
      <c r="O1079" s="7" t="b">
        <v>0</v>
      </c>
      <c r="P1079" s="14">
        <f t="shared" si="66"/>
        <v>0.29376000000000002</v>
      </c>
      <c r="Q1079" s="9">
        <f t="shared" si="67"/>
        <v>43.976047904191617</v>
      </c>
      <c r="R1079" s="7" t="s">
        <v>8290</v>
      </c>
      <c r="S1079" s="7" t="s">
        <v>8291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17">
        <f t="shared" si="64"/>
        <v>40745.987511574072</v>
      </c>
      <c r="K1080" s="7">
        <v>1307421721</v>
      </c>
      <c r="L1080" s="17">
        <f t="shared" si="65"/>
        <v>40700.987511574072</v>
      </c>
      <c r="M1080" s="7" t="b">
        <v>0</v>
      </c>
      <c r="N1080" s="7">
        <v>5</v>
      </c>
      <c r="O1080" s="7" t="b">
        <v>0</v>
      </c>
      <c r="P1080" s="14">
        <f t="shared" si="66"/>
        <v>7.4999999999999997E-2</v>
      </c>
      <c r="Q1080" s="9">
        <f t="shared" si="67"/>
        <v>9</v>
      </c>
      <c r="R1080" s="7" t="s">
        <v>8290</v>
      </c>
      <c r="S1080" s="7" t="s">
        <v>8291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17">
        <f t="shared" si="64"/>
        <v>42504.35805555556</v>
      </c>
      <c r="K1081" s="7">
        <v>1461072936</v>
      </c>
      <c r="L1081" s="17">
        <f t="shared" si="65"/>
        <v>42479.35805555556</v>
      </c>
      <c r="M1081" s="7" t="b">
        <v>0</v>
      </c>
      <c r="N1081" s="7">
        <v>18</v>
      </c>
      <c r="O1081" s="7" t="b">
        <v>0</v>
      </c>
      <c r="P1081" s="14">
        <f t="shared" si="66"/>
        <v>2.6076923076923077E-2</v>
      </c>
      <c r="Q1081" s="9">
        <f t="shared" si="67"/>
        <v>37.666666666666664</v>
      </c>
      <c r="R1081" s="7" t="s">
        <v>8290</v>
      </c>
      <c r="S1081" s="7" t="s">
        <v>8291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17">
        <f t="shared" si="64"/>
        <v>41769.929780092592</v>
      </c>
      <c r="K1082" s="7">
        <v>1397186333</v>
      </c>
      <c r="L1082" s="17">
        <f t="shared" si="65"/>
        <v>41739.929780092592</v>
      </c>
      <c r="M1082" s="7" t="b">
        <v>0</v>
      </c>
      <c r="N1082" s="7">
        <v>98</v>
      </c>
      <c r="O1082" s="7" t="b">
        <v>0</v>
      </c>
      <c r="P1082" s="14">
        <f t="shared" si="66"/>
        <v>9.1050000000000006E-2</v>
      </c>
      <c r="Q1082" s="9">
        <f t="shared" si="67"/>
        <v>18.581632653061224</v>
      </c>
      <c r="R1082" s="7" t="s">
        <v>8290</v>
      </c>
      <c r="S1082" s="7" t="s">
        <v>8291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17">
        <f t="shared" si="64"/>
        <v>42032.718657407408</v>
      </c>
      <c r="K1083" s="7">
        <v>1419891292</v>
      </c>
      <c r="L1083" s="17">
        <f t="shared" si="65"/>
        <v>42002.718657407408</v>
      </c>
      <c r="M1083" s="7" t="b">
        <v>0</v>
      </c>
      <c r="N1083" s="7">
        <v>4</v>
      </c>
      <c r="O1083" s="7" t="b">
        <v>0</v>
      </c>
      <c r="P1083" s="14">
        <f t="shared" si="66"/>
        <v>1.7647058823529413E-4</v>
      </c>
      <c r="Q1083" s="9">
        <f t="shared" si="67"/>
        <v>3</v>
      </c>
      <c r="R1083" s="7" t="s">
        <v>8290</v>
      </c>
      <c r="S1083" s="7" t="s">
        <v>8291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17">
        <f t="shared" si="64"/>
        <v>41131.697777777779</v>
      </c>
      <c r="K1084" s="7">
        <v>1342043088</v>
      </c>
      <c r="L1084" s="17">
        <f t="shared" si="65"/>
        <v>41101.697777777779</v>
      </c>
      <c r="M1084" s="7" t="b">
        <v>0</v>
      </c>
      <c r="N1084" s="7">
        <v>3</v>
      </c>
      <c r="O1084" s="7" t="b">
        <v>0</v>
      </c>
      <c r="P1084" s="14">
        <f t="shared" si="66"/>
        <v>5.5999999999999999E-3</v>
      </c>
      <c r="Q1084" s="9">
        <f t="shared" si="67"/>
        <v>18.666666666666668</v>
      </c>
      <c r="R1084" s="7" t="s">
        <v>8290</v>
      </c>
      <c r="S1084" s="7" t="s">
        <v>8291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17">
        <f t="shared" si="64"/>
        <v>41853.451192129629</v>
      </c>
      <c r="K1085" s="7">
        <v>1401810583</v>
      </c>
      <c r="L1085" s="17">
        <f t="shared" si="65"/>
        <v>41793.451192129629</v>
      </c>
      <c r="M1085" s="7" t="b">
        <v>0</v>
      </c>
      <c r="N1085" s="7">
        <v>1</v>
      </c>
      <c r="O1085" s="7" t="b">
        <v>0</v>
      </c>
      <c r="P1085" s="14">
        <f t="shared" si="66"/>
        <v>8.2000000000000007E-3</v>
      </c>
      <c r="Q1085" s="9">
        <f t="shared" si="67"/>
        <v>410</v>
      </c>
      <c r="R1085" s="7" t="s">
        <v>8290</v>
      </c>
      <c r="S1085" s="7" t="s">
        <v>8291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17">
        <f t="shared" si="64"/>
        <v>41859.703749999993</v>
      </c>
      <c r="K1086" s="7">
        <v>1404942804</v>
      </c>
      <c r="L1086" s="17">
        <f t="shared" si="65"/>
        <v>41829.703749999993</v>
      </c>
      <c r="M1086" s="7" t="b">
        <v>0</v>
      </c>
      <c r="N1086" s="7">
        <v>0</v>
      </c>
      <c r="O1086" s="7" t="b">
        <v>0</v>
      </c>
      <c r="P1086" s="14">
        <f t="shared" si="66"/>
        <v>0</v>
      </c>
      <c r="Q1086" s="9">
        <f t="shared" si="67"/>
        <v>0</v>
      </c>
      <c r="R1086" s="7" t="s">
        <v>8290</v>
      </c>
      <c r="S1086" s="7" t="s">
        <v>8291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17">
        <f t="shared" si="64"/>
        <v>42443.421006944445</v>
      </c>
      <c r="K1087" s="7">
        <v>1455379575</v>
      </c>
      <c r="L1087" s="17">
        <f t="shared" si="65"/>
        <v>42413.462673611109</v>
      </c>
      <c r="M1087" s="7" t="b">
        <v>0</v>
      </c>
      <c r="N1087" s="7">
        <v>9</v>
      </c>
      <c r="O1087" s="7" t="b">
        <v>0</v>
      </c>
      <c r="P1087" s="14">
        <f t="shared" si="66"/>
        <v>3.4200000000000001E-2</v>
      </c>
      <c r="Q1087" s="9">
        <f t="shared" si="67"/>
        <v>114</v>
      </c>
      <c r="R1087" s="7" t="s">
        <v>8290</v>
      </c>
      <c r="S1087" s="7" t="s">
        <v>8291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17">
        <f t="shared" si="64"/>
        <v>41875.658460648148</v>
      </c>
      <c r="K1088" s="7">
        <v>1406321291</v>
      </c>
      <c r="L1088" s="17">
        <f t="shared" si="65"/>
        <v>41845.658460648148</v>
      </c>
      <c r="M1088" s="7" t="b">
        <v>0</v>
      </c>
      <c r="N1088" s="7">
        <v>2</v>
      </c>
      <c r="O1088" s="7" t="b">
        <v>0</v>
      </c>
      <c r="P1088" s="14">
        <f t="shared" si="66"/>
        <v>8.3333333333333339E-4</v>
      </c>
      <c r="Q1088" s="9">
        <f t="shared" si="67"/>
        <v>7.5</v>
      </c>
      <c r="R1088" s="7" t="s">
        <v>8290</v>
      </c>
      <c r="S1088" s="7" t="s">
        <v>8291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17">
        <f t="shared" si="64"/>
        <v>41805.505636574075</v>
      </c>
      <c r="K1089" s="7">
        <v>1400260087</v>
      </c>
      <c r="L1089" s="17">
        <f t="shared" si="65"/>
        <v>41775.505636574075</v>
      </c>
      <c r="M1089" s="7" t="b">
        <v>0</v>
      </c>
      <c r="N1089" s="7">
        <v>0</v>
      </c>
      <c r="O1089" s="7" t="b">
        <v>0</v>
      </c>
      <c r="P1089" s="14">
        <f t="shared" si="66"/>
        <v>0</v>
      </c>
      <c r="Q1089" s="9">
        <f t="shared" si="67"/>
        <v>0</v>
      </c>
      <c r="R1089" s="7" t="s">
        <v>8290</v>
      </c>
      <c r="S1089" s="7" t="s">
        <v>8291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17">
        <f t="shared" si="64"/>
        <v>41753.591053240736</v>
      </c>
      <c r="K1090" s="7">
        <v>1395774667</v>
      </c>
      <c r="L1090" s="17">
        <f t="shared" si="65"/>
        <v>41723.591053240736</v>
      </c>
      <c r="M1090" s="7" t="b">
        <v>0</v>
      </c>
      <c r="N1090" s="7">
        <v>147</v>
      </c>
      <c r="O1090" s="7" t="b">
        <v>0</v>
      </c>
      <c r="P1090" s="14">
        <f t="shared" si="66"/>
        <v>0.14182977777777778</v>
      </c>
      <c r="Q1090" s="9">
        <f t="shared" si="67"/>
        <v>43.41727891156463</v>
      </c>
      <c r="R1090" s="7" t="s">
        <v>8290</v>
      </c>
      <c r="S1090" s="7" t="s">
        <v>8291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17">
        <f t="shared" ref="J1091:J1154" si="68">(((I1091/60)/60)/24)+DATE(1970,1,1)+(-5/24)</f>
        <v>42180.981192129628</v>
      </c>
      <c r="K1091" s="7">
        <v>1432701175</v>
      </c>
      <c r="L1091" s="17">
        <f t="shared" ref="L1091:L1154" si="69">(((K1091/60)/60)/24)+DATE(1970,1,1)+(-5/24)</f>
        <v>42150.981192129628</v>
      </c>
      <c r="M1091" s="7" t="b">
        <v>0</v>
      </c>
      <c r="N1091" s="7">
        <v>49</v>
      </c>
      <c r="O1091" s="7" t="b">
        <v>0</v>
      </c>
      <c r="P1091" s="14">
        <f t="shared" ref="P1091:P1154" si="70">IFERROR(E1091/D1091,0)</f>
        <v>7.8266666666666665E-2</v>
      </c>
      <c r="Q1091" s="9">
        <f t="shared" ref="Q1091:Q1154" si="71">IFERROR(E1091/N1091,0)</f>
        <v>23.959183673469386</v>
      </c>
      <c r="R1091" s="7" t="s">
        <v>8290</v>
      </c>
      <c r="S1091" s="7" t="s">
        <v>8291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17">
        <f t="shared" si="68"/>
        <v>42152.977465277778</v>
      </c>
      <c r="K1092" s="7">
        <v>1430281653</v>
      </c>
      <c r="L1092" s="17">
        <f t="shared" si="69"/>
        <v>42122.977465277778</v>
      </c>
      <c r="M1092" s="7" t="b">
        <v>0</v>
      </c>
      <c r="N1092" s="7">
        <v>1</v>
      </c>
      <c r="O1092" s="7" t="b">
        <v>0</v>
      </c>
      <c r="P1092" s="14">
        <f t="shared" si="70"/>
        <v>3.8464497269020693E-4</v>
      </c>
      <c r="Q1092" s="9">
        <f t="shared" si="71"/>
        <v>5</v>
      </c>
      <c r="R1092" s="7" t="s">
        <v>8290</v>
      </c>
      <c r="S1092" s="7" t="s">
        <v>8291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17">
        <f t="shared" si="68"/>
        <v>42470.57027777777</v>
      </c>
      <c r="K1093" s="7">
        <v>1457725272</v>
      </c>
      <c r="L1093" s="17">
        <f t="shared" si="69"/>
        <v>42440.611944444441</v>
      </c>
      <c r="M1093" s="7" t="b">
        <v>0</v>
      </c>
      <c r="N1093" s="7">
        <v>2</v>
      </c>
      <c r="O1093" s="7" t="b">
        <v>0</v>
      </c>
      <c r="P1093" s="14">
        <f t="shared" si="70"/>
        <v>0.125</v>
      </c>
      <c r="Q1093" s="9">
        <f t="shared" si="71"/>
        <v>12.5</v>
      </c>
      <c r="R1093" s="7" t="s">
        <v>8290</v>
      </c>
      <c r="S1093" s="7" t="s">
        <v>8291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17">
        <f t="shared" si="68"/>
        <v>41279.817569444444</v>
      </c>
      <c r="K1094" s="7">
        <v>1354840638</v>
      </c>
      <c r="L1094" s="17">
        <f t="shared" si="69"/>
        <v>41249.817569444444</v>
      </c>
      <c r="M1094" s="7" t="b">
        <v>0</v>
      </c>
      <c r="N1094" s="7">
        <v>7</v>
      </c>
      <c r="O1094" s="7" t="b">
        <v>0</v>
      </c>
      <c r="P1094" s="14">
        <f t="shared" si="70"/>
        <v>1.0500000000000001E-2</v>
      </c>
      <c r="Q1094" s="9">
        <f t="shared" si="71"/>
        <v>3</v>
      </c>
      <c r="R1094" s="7" t="s">
        <v>8290</v>
      </c>
      <c r="S1094" s="7" t="s">
        <v>8291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17">
        <f t="shared" si="68"/>
        <v>42411.765474537031</v>
      </c>
      <c r="K1095" s="7">
        <v>1453936937</v>
      </c>
      <c r="L1095" s="17">
        <f t="shared" si="69"/>
        <v>42396.765474537031</v>
      </c>
      <c r="M1095" s="7" t="b">
        <v>0</v>
      </c>
      <c r="N1095" s="7">
        <v>4</v>
      </c>
      <c r="O1095" s="7" t="b">
        <v>0</v>
      </c>
      <c r="P1095" s="14">
        <f t="shared" si="70"/>
        <v>0.14083333333333334</v>
      </c>
      <c r="Q1095" s="9">
        <f t="shared" si="71"/>
        <v>10.5625</v>
      </c>
      <c r="R1095" s="7" t="s">
        <v>8290</v>
      </c>
      <c r="S1095" s="7" t="s">
        <v>8291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17">
        <f t="shared" si="68"/>
        <v>40825.505011574067</v>
      </c>
      <c r="K1096" s="7">
        <v>1315588033</v>
      </c>
      <c r="L1096" s="17">
        <f t="shared" si="69"/>
        <v>40795.505011574067</v>
      </c>
      <c r="M1096" s="7" t="b">
        <v>0</v>
      </c>
      <c r="N1096" s="7">
        <v>27</v>
      </c>
      <c r="O1096" s="7" t="b">
        <v>0</v>
      </c>
      <c r="P1096" s="14">
        <f t="shared" si="70"/>
        <v>0.18300055555555556</v>
      </c>
      <c r="Q1096" s="9">
        <f t="shared" si="71"/>
        <v>122.00037037037038</v>
      </c>
      <c r="R1096" s="7" t="s">
        <v>8290</v>
      </c>
      <c r="S1096" s="7" t="s">
        <v>8291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17">
        <f t="shared" si="68"/>
        <v>41516.328935185185</v>
      </c>
      <c r="K1097" s="7">
        <v>1375275220</v>
      </c>
      <c r="L1097" s="17">
        <f t="shared" si="69"/>
        <v>41486.328935185185</v>
      </c>
      <c r="M1097" s="7" t="b">
        <v>0</v>
      </c>
      <c r="N1097" s="7">
        <v>94</v>
      </c>
      <c r="O1097" s="7" t="b">
        <v>0</v>
      </c>
      <c r="P1097" s="14">
        <f t="shared" si="70"/>
        <v>5.0347999999999997E-2</v>
      </c>
      <c r="Q1097" s="9">
        <f t="shared" si="71"/>
        <v>267.80851063829789</v>
      </c>
      <c r="R1097" s="7" t="s">
        <v>8290</v>
      </c>
      <c r="S1097" s="7" t="s">
        <v>8291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17">
        <f t="shared" si="68"/>
        <v>41915.9375</v>
      </c>
      <c r="K1098" s="7">
        <v>1409747154</v>
      </c>
      <c r="L1098" s="17">
        <f t="shared" si="69"/>
        <v>41885.309652777774</v>
      </c>
      <c r="M1098" s="7" t="b">
        <v>0</v>
      </c>
      <c r="N1098" s="7">
        <v>29</v>
      </c>
      <c r="O1098" s="7" t="b">
        <v>0</v>
      </c>
      <c r="P1098" s="14">
        <f t="shared" si="70"/>
        <v>0.17933333333333334</v>
      </c>
      <c r="Q1098" s="9">
        <f t="shared" si="71"/>
        <v>74.206896551724142</v>
      </c>
      <c r="R1098" s="7" t="s">
        <v>8290</v>
      </c>
      <c r="S1098" s="7" t="s">
        <v>8291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17">
        <f t="shared" si="68"/>
        <v>41700.584224537037</v>
      </c>
      <c r="K1099" s="7">
        <v>1390330877</v>
      </c>
      <c r="L1099" s="17">
        <f t="shared" si="69"/>
        <v>41660.584224537037</v>
      </c>
      <c r="M1099" s="7" t="b">
        <v>0</v>
      </c>
      <c r="N1099" s="7">
        <v>7</v>
      </c>
      <c r="O1099" s="7" t="b">
        <v>0</v>
      </c>
      <c r="P1099" s="14">
        <f t="shared" si="70"/>
        <v>4.6999999999999999E-4</v>
      </c>
      <c r="Q1099" s="9">
        <f t="shared" si="71"/>
        <v>6.7142857142857144</v>
      </c>
      <c r="R1099" s="7" t="s">
        <v>8290</v>
      </c>
      <c r="S1099" s="7" t="s">
        <v>8291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17">
        <f t="shared" si="68"/>
        <v>41742.554340277777</v>
      </c>
      <c r="K1100" s="7">
        <v>1394821095</v>
      </c>
      <c r="L1100" s="17">
        <f t="shared" si="69"/>
        <v>41712.554340277777</v>
      </c>
      <c r="M1100" s="7" t="b">
        <v>0</v>
      </c>
      <c r="N1100" s="7">
        <v>22</v>
      </c>
      <c r="O1100" s="7" t="b">
        <v>0</v>
      </c>
      <c r="P1100" s="14">
        <f t="shared" si="70"/>
        <v>7.2120000000000004E-2</v>
      </c>
      <c r="Q1100" s="9">
        <f t="shared" si="71"/>
        <v>81.954545454545453</v>
      </c>
      <c r="R1100" s="7" t="s">
        <v>8290</v>
      </c>
      <c r="S1100" s="7" t="s">
        <v>8291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17">
        <f t="shared" si="68"/>
        <v>42137.628101851849</v>
      </c>
      <c r="K1101" s="7">
        <v>1428955468</v>
      </c>
      <c r="L1101" s="17">
        <f t="shared" si="69"/>
        <v>42107.628101851849</v>
      </c>
      <c r="M1101" s="7" t="b">
        <v>0</v>
      </c>
      <c r="N1101" s="7">
        <v>1</v>
      </c>
      <c r="O1101" s="7" t="b">
        <v>0</v>
      </c>
      <c r="P1101" s="14">
        <f t="shared" si="70"/>
        <v>5.0000000000000001E-3</v>
      </c>
      <c r="Q1101" s="9">
        <f t="shared" si="71"/>
        <v>25</v>
      </c>
      <c r="R1101" s="7" t="s">
        <v>8290</v>
      </c>
      <c r="S1101" s="7" t="s">
        <v>8291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17">
        <f t="shared" si="68"/>
        <v>42413.902442129627</v>
      </c>
      <c r="K1102" s="7">
        <v>1452825571</v>
      </c>
      <c r="L1102" s="17">
        <f t="shared" si="69"/>
        <v>42383.902442129627</v>
      </c>
      <c r="M1102" s="7" t="b">
        <v>0</v>
      </c>
      <c r="N1102" s="7">
        <v>10</v>
      </c>
      <c r="O1102" s="7" t="b">
        <v>0</v>
      </c>
      <c r="P1102" s="14">
        <f t="shared" si="70"/>
        <v>2.5000000000000001E-2</v>
      </c>
      <c r="Q1102" s="9">
        <f t="shared" si="71"/>
        <v>10</v>
      </c>
      <c r="R1102" s="7" t="s">
        <v>8290</v>
      </c>
      <c r="S1102" s="7" t="s">
        <v>8291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17">
        <f t="shared" si="68"/>
        <v>42565.549999999996</v>
      </c>
      <c r="K1103" s="7">
        <v>1466188338</v>
      </c>
      <c r="L1103" s="17">
        <f t="shared" si="69"/>
        <v>42538.564097222225</v>
      </c>
      <c r="M1103" s="7" t="b">
        <v>0</v>
      </c>
      <c r="N1103" s="7">
        <v>6</v>
      </c>
      <c r="O1103" s="7" t="b">
        <v>0</v>
      </c>
      <c r="P1103" s="14">
        <f t="shared" si="70"/>
        <v>4.0999999999999999E-4</v>
      </c>
      <c r="Q1103" s="9">
        <f t="shared" si="71"/>
        <v>6.833333333333333</v>
      </c>
      <c r="R1103" s="7" t="s">
        <v>8290</v>
      </c>
      <c r="S1103" s="7" t="s">
        <v>8291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17">
        <f t="shared" si="68"/>
        <v>41617.040972222218</v>
      </c>
      <c r="K1104" s="7">
        <v>1383095125</v>
      </c>
      <c r="L1104" s="17">
        <f t="shared" si="69"/>
        <v>41576.837094907409</v>
      </c>
      <c r="M1104" s="7" t="b">
        <v>0</v>
      </c>
      <c r="N1104" s="7">
        <v>24</v>
      </c>
      <c r="O1104" s="7" t="b">
        <v>0</v>
      </c>
      <c r="P1104" s="14">
        <f t="shared" si="70"/>
        <v>5.3124999999999999E-2</v>
      </c>
      <c r="Q1104" s="9">
        <f t="shared" si="71"/>
        <v>17.708333333333332</v>
      </c>
      <c r="R1104" s="7" t="s">
        <v>8290</v>
      </c>
      <c r="S1104" s="7" t="s">
        <v>8291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17">
        <f t="shared" si="68"/>
        <v>42539.013773148145</v>
      </c>
      <c r="K1105" s="7">
        <v>1461043190</v>
      </c>
      <c r="L1105" s="17">
        <f t="shared" si="69"/>
        <v>42479.013773148145</v>
      </c>
      <c r="M1105" s="7" t="b">
        <v>0</v>
      </c>
      <c r="N1105" s="7">
        <v>15</v>
      </c>
      <c r="O1105" s="7" t="b">
        <v>0</v>
      </c>
      <c r="P1105" s="14">
        <f t="shared" si="70"/>
        <v>1.6199999999999999E-2</v>
      </c>
      <c r="Q1105" s="9">
        <f t="shared" si="71"/>
        <v>16.2</v>
      </c>
      <c r="R1105" s="7" t="s">
        <v>8290</v>
      </c>
      <c r="S1105" s="7" t="s">
        <v>8291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17">
        <f t="shared" si="68"/>
        <v>41801.201631944445</v>
      </c>
      <c r="K1106" s="7">
        <v>1399888221</v>
      </c>
      <c r="L1106" s="17">
        <f t="shared" si="69"/>
        <v>41771.201631944445</v>
      </c>
      <c r="M1106" s="7" t="b">
        <v>0</v>
      </c>
      <c r="N1106" s="7">
        <v>37</v>
      </c>
      <c r="O1106" s="7" t="b">
        <v>0</v>
      </c>
      <c r="P1106" s="14">
        <f t="shared" si="70"/>
        <v>4.9516666666666667E-2</v>
      </c>
      <c r="Q1106" s="9">
        <f t="shared" si="71"/>
        <v>80.297297297297291</v>
      </c>
      <c r="R1106" s="7" t="s">
        <v>8290</v>
      </c>
      <c r="S1106" s="7" t="s">
        <v>8291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17">
        <f t="shared" si="68"/>
        <v>41721.885729166665</v>
      </c>
      <c r="K1107" s="7">
        <v>1393038927</v>
      </c>
      <c r="L1107" s="17">
        <f t="shared" si="69"/>
        <v>41691.927395833329</v>
      </c>
      <c r="M1107" s="7" t="b">
        <v>0</v>
      </c>
      <c r="N1107" s="7">
        <v>20</v>
      </c>
      <c r="O1107" s="7" t="b">
        <v>0</v>
      </c>
      <c r="P1107" s="14">
        <f t="shared" si="70"/>
        <v>1.5900000000000001E-3</v>
      </c>
      <c r="Q1107" s="9">
        <f t="shared" si="71"/>
        <v>71.55</v>
      </c>
      <c r="R1107" s="7" t="s">
        <v>8290</v>
      </c>
      <c r="S1107" s="7" t="s">
        <v>8291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17">
        <f t="shared" si="68"/>
        <v>41003.490451388883</v>
      </c>
      <c r="K1108" s="7">
        <v>1330969575</v>
      </c>
      <c r="L1108" s="17">
        <f t="shared" si="69"/>
        <v>40973.532118055555</v>
      </c>
      <c r="M1108" s="7" t="b">
        <v>0</v>
      </c>
      <c r="N1108" s="7">
        <v>7</v>
      </c>
      <c r="O1108" s="7" t="b">
        <v>0</v>
      </c>
      <c r="P1108" s="14">
        <f t="shared" si="70"/>
        <v>0.41249999999999998</v>
      </c>
      <c r="Q1108" s="9">
        <f t="shared" si="71"/>
        <v>23.571428571428573</v>
      </c>
      <c r="R1108" s="7" t="s">
        <v>8290</v>
      </c>
      <c r="S1108" s="7" t="s">
        <v>8291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17">
        <f t="shared" si="68"/>
        <v>41843.653055555551</v>
      </c>
      <c r="K1109" s="7">
        <v>1403556024</v>
      </c>
      <c r="L1109" s="17">
        <f t="shared" si="69"/>
        <v>41813.653055555551</v>
      </c>
      <c r="M1109" s="7" t="b">
        <v>0</v>
      </c>
      <c r="N1109" s="7">
        <v>0</v>
      </c>
      <c r="O1109" s="7" t="b">
        <v>0</v>
      </c>
      <c r="P1109" s="14">
        <f t="shared" si="70"/>
        <v>0</v>
      </c>
      <c r="Q1109" s="9">
        <f t="shared" si="71"/>
        <v>0</v>
      </c>
      <c r="R1109" s="7" t="s">
        <v>8290</v>
      </c>
      <c r="S1109" s="7" t="s">
        <v>8291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17">
        <f t="shared" si="68"/>
        <v>41012.386979166666</v>
      </c>
      <c r="K1110" s="7">
        <v>1329146235</v>
      </c>
      <c r="L1110" s="17">
        <f t="shared" si="69"/>
        <v>40952.42864583333</v>
      </c>
      <c r="M1110" s="7" t="b">
        <v>0</v>
      </c>
      <c r="N1110" s="7">
        <v>21</v>
      </c>
      <c r="O1110" s="7" t="b">
        <v>0</v>
      </c>
      <c r="P1110" s="14">
        <f t="shared" si="70"/>
        <v>2.93E-2</v>
      </c>
      <c r="Q1110" s="9">
        <f t="shared" si="71"/>
        <v>34.88095238095238</v>
      </c>
      <c r="R1110" s="7" t="s">
        <v>8290</v>
      </c>
      <c r="S1110" s="7" t="s">
        <v>8291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17">
        <f t="shared" si="68"/>
        <v>42692.5855324074</v>
      </c>
      <c r="K1111" s="7">
        <v>1476900190</v>
      </c>
      <c r="L1111" s="17">
        <f t="shared" si="69"/>
        <v>42662.543865740743</v>
      </c>
      <c r="M1111" s="7" t="b">
        <v>0</v>
      </c>
      <c r="N1111" s="7">
        <v>3</v>
      </c>
      <c r="O1111" s="7" t="b">
        <v>0</v>
      </c>
      <c r="P1111" s="14">
        <f t="shared" si="70"/>
        <v>4.4999999999999997E-3</v>
      </c>
      <c r="Q1111" s="9">
        <f t="shared" si="71"/>
        <v>15</v>
      </c>
      <c r="R1111" s="7" t="s">
        <v>8290</v>
      </c>
      <c r="S1111" s="7" t="s">
        <v>8291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17">
        <f t="shared" si="68"/>
        <v>41250.72479166666</v>
      </c>
      <c r="K1112" s="7">
        <v>1352327022</v>
      </c>
      <c r="L1112" s="17">
        <f t="shared" si="69"/>
        <v>41220.72479166666</v>
      </c>
      <c r="M1112" s="7" t="b">
        <v>0</v>
      </c>
      <c r="N1112" s="7">
        <v>11</v>
      </c>
      <c r="O1112" s="7" t="b">
        <v>0</v>
      </c>
      <c r="P1112" s="14">
        <f t="shared" si="70"/>
        <v>5.1000000000000004E-3</v>
      </c>
      <c r="Q1112" s="9">
        <f t="shared" si="71"/>
        <v>23.181818181818183</v>
      </c>
      <c r="R1112" s="7" t="s">
        <v>8290</v>
      </c>
      <c r="S1112" s="7" t="s">
        <v>8291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17">
        <f t="shared" si="68"/>
        <v>42376.995254629634</v>
      </c>
      <c r="K1113" s="7">
        <v>1449636790</v>
      </c>
      <c r="L1113" s="17">
        <f t="shared" si="69"/>
        <v>42346.995254629634</v>
      </c>
      <c r="M1113" s="7" t="b">
        <v>0</v>
      </c>
      <c r="N1113" s="7">
        <v>1</v>
      </c>
      <c r="O1113" s="7" t="b">
        <v>0</v>
      </c>
      <c r="P1113" s="14">
        <f t="shared" si="70"/>
        <v>4.0000000000000002E-4</v>
      </c>
      <c r="Q1113" s="9">
        <f t="shared" si="71"/>
        <v>1</v>
      </c>
      <c r="R1113" s="7" t="s">
        <v>8290</v>
      </c>
      <c r="S1113" s="7" t="s">
        <v>8291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17">
        <f t="shared" si="68"/>
        <v>42023.145833333336</v>
      </c>
      <c r="K1114" s="7">
        <v>1416507211</v>
      </c>
      <c r="L1114" s="17">
        <f t="shared" si="69"/>
        <v>41963.551053240742</v>
      </c>
      <c r="M1114" s="7" t="b">
        <v>0</v>
      </c>
      <c r="N1114" s="7">
        <v>312</v>
      </c>
      <c r="O1114" s="7" t="b">
        <v>0</v>
      </c>
      <c r="P1114" s="14">
        <f t="shared" si="70"/>
        <v>0.35537409090909089</v>
      </c>
      <c r="Q1114" s="9">
        <f t="shared" si="71"/>
        <v>100.23371794871794</v>
      </c>
      <c r="R1114" s="7" t="s">
        <v>8290</v>
      </c>
      <c r="S1114" s="7" t="s">
        <v>8291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17">
        <f t="shared" si="68"/>
        <v>41865.768749999996</v>
      </c>
      <c r="K1115" s="7">
        <v>1405466820</v>
      </c>
      <c r="L1115" s="17">
        <f t="shared" si="69"/>
        <v>41835.768749999996</v>
      </c>
      <c r="M1115" s="7" t="b">
        <v>0</v>
      </c>
      <c r="N1115" s="7">
        <v>1</v>
      </c>
      <c r="O1115" s="7" t="b">
        <v>0</v>
      </c>
      <c r="P1115" s="14">
        <f t="shared" si="70"/>
        <v>5.0000000000000001E-3</v>
      </c>
      <c r="Q1115" s="9">
        <f t="shared" si="71"/>
        <v>5</v>
      </c>
      <c r="R1115" s="7" t="s">
        <v>8290</v>
      </c>
      <c r="S1115" s="7" t="s">
        <v>8291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17">
        <f t="shared" si="68"/>
        <v>41556.13758101852</v>
      </c>
      <c r="K1116" s="7">
        <v>1378714687</v>
      </c>
      <c r="L1116" s="17">
        <f t="shared" si="69"/>
        <v>41526.13758101852</v>
      </c>
      <c r="M1116" s="7" t="b">
        <v>0</v>
      </c>
      <c r="N1116" s="7">
        <v>3</v>
      </c>
      <c r="O1116" s="7" t="b">
        <v>0</v>
      </c>
      <c r="P1116" s="14">
        <f t="shared" si="70"/>
        <v>1.6666666666666668E-3</v>
      </c>
      <c r="Q1116" s="9">
        <f t="shared" si="71"/>
        <v>3.3333333333333335</v>
      </c>
      <c r="R1116" s="7" t="s">
        <v>8290</v>
      </c>
      <c r="S1116" s="7" t="s">
        <v>8291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17">
        <f t="shared" si="68"/>
        <v>42459.445543981477</v>
      </c>
      <c r="K1117" s="7">
        <v>1456764095</v>
      </c>
      <c r="L1117" s="17">
        <f t="shared" si="69"/>
        <v>42429.487210648142</v>
      </c>
      <c r="M1117" s="7" t="b">
        <v>0</v>
      </c>
      <c r="N1117" s="7">
        <v>4</v>
      </c>
      <c r="O1117" s="7" t="b">
        <v>0</v>
      </c>
      <c r="P1117" s="14">
        <f t="shared" si="70"/>
        <v>1.325E-3</v>
      </c>
      <c r="Q1117" s="9">
        <f t="shared" si="71"/>
        <v>13.25</v>
      </c>
      <c r="R1117" s="7" t="s">
        <v>8290</v>
      </c>
      <c r="S1117" s="7" t="s">
        <v>8291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17">
        <f t="shared" si="68"/>
        <v>41069.638981481476</v>
      </c>
      <c r="K1118" s="7">
        <v>1334089208</v>
      </c>
      <c r="L1118" s="17">
        <f t="shared" si="69"/>
        <v>41009.638981481476</v>
      </c>
      <c r="M1118" s="7" t="b">
        <v>0</v>
      </c>
      <c r="N1118" s="7">
        <v>10</v>
      </c>
      <c r="O1118" s="7" t="b">
        <v>0</v>
      </c>
      <c r="P1118" s="14">
        <f t="shared" si="70"/>
        <v>3.5704000000000004E-4</v>
      </c>
      <c r="Q1118" s="9">
        <f t="shared" si="71"/>
        <v>17.852</v>
      </c>
      <c r="R1118" s="7" t="s">
        <v>8290</v>
      </c>
      <c r="S1118" s="7" t="s">
        <v>8291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17">
        <f t="shared" si="68"/>
        <v>42363.390196759261</v>
      </c>
      <c r="K1119" s="7">
        <v>1448461313</v>
      </c>
      <c r="L1119" s="17">
        <f t="shared" si="69"/>
        <v>42333.390196759261</v>
      </c>
      <c r="M1119" s="7" t="b">
        <v>0</v>
      </c>
      <c r="N1119" s="7">
        <v>8</v>
      </c>
      <c r="O1119" s="7" t="b">
        <v>0</v>
      </c>
      <c r="P1119" s="14">
        <f t="shared" si="70"/>
        <v>8.3000000000000004E-2</v>
      </c>
      <c r="Q1119" s="9">
        <f t="shared" si="71"/>
        <v>10.375</v>
      </c>
      <c r="R1119" s="7" t="s">
        <v>8290</v>
      </c>
      <c r="S1119" s="7" t="s">
        <v>8291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17">
        <f t="shared" si="68"/>
        <v>41733.91642361111</v>
      </c>
      <c r="K1120" s="7">
        <v>1394078379</v>
      </c>
      <c r="L1120" s="17">
        <f t="shared" si="69"/>
        <v>41703.958090277774</v>
      </c>
      <c r="M1120" s="7" t="b">
        <v>0</v>
      </c>
      <c r="N1120" s="7">
        <v>3</v>
      </c>
      <c r="O1120" s="7" t="b">
        <v>0</v>
      </c>
      <c r="P1120" s="14">
        <f t="shared" si="70"/>
        <v>2.4222222222222221E-2</v>
      </c>
      <c r="Q1120" s="9">
        <f t="shared" si="71"/>
        <v>36.333333333333336</v>
      </c>
      <c r="R1120" s="7" t="s">
        <v>8290</v>
      </c>
      <c r="S1120" s="7" t="s">
        <v>8291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17">
        <f t="shared" si="68"/>
        <v>41735.584074074075</v>
      </c>
      <c r="K1121" s="7">
        <v>1395687664</v>
      </c>
      <c r="L1121" s="17">
        <f t="shared" si="69"/>
        <v>41722.584074074075</v>
      </c>
      <c r="M1121" s="7" t="b">
        <v>0</v>
      </c>
      <c r="N1121" s="7">
        <v>1</v>
      </c>
      <c r="O1121" s="7" t="b">
        <v>0</v>
      </c>
      <c r="P1121" s="14">
        <f t="shared" si="70"/>
        <v>2.3809523809523812E-3</v>
      </c>
      <c r="Q1121" s="9">
        <f t="shared" si="71"/>
        <v>5</v>
      </c>
      <c r="R1121" s="7" t="s">
        <v>8290</v>
      </c>
      <c r="S1121" s="7" t="s">
        <v>8291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17">
        <f t="shared" si="68"/>
        <v>40844.664351851847</v>
      </c>
      <c r="K1122" s="7">
        <v>1315947400</v>
      </c>
      <c r="L1122" s="17">
        <f t="shared" si="69"/>
        <v>40799.664351851847</v>
      </c>
      <c r="M1122" s="7" t="b">
        <v>0</v>
      </c>
      <c r="N1122" s="7">
        <v>0</v>
      </c>
      <c r="O1122" s="7" t="b">
        <v>0</v>
      </c>
      <c r="P1122" s="14">
        <f t="shared" si="70"/>
        <v>0</v>
      </c>
      <c r="Q1122" s="9">
        <f t="shared" si="71"/>
        <v>0</v>
      </c>
      <c r="R1122" s="7" t="s">
        <v>8290</v>
      </c>
      <c r="S1122" s="7" t="s">
        <v>8291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17">
        <f t="shared" si="68"/>
        <v>42442.684212962959</v>
      </c>
      <c r="K1123" s="7">
        <v>1455315916</v>
      </c>
      <c r="L1123" s="17">
        <f t="shared" si="69"/>
        <v>42412.72587962963</v>
      </c>
      <c r="M1123" s="7" t="b">
        <v>0</v>
      </c>
      <c r="N1123" s="7">
        <v>5</v>
      </c>
      <c r="O1123" s="7" t="b">
        <v>0</v>
      </c>
      <c r="P1123" s="14">
        <f t="shared" si="70"/>
        <v>1.16E-4</v>
      </c>
      <c r="Q1123" s="9">
        <f t="shared" si="71"/>
        <v>5.8</v>
      </c>
      <c r="R1123" s="7" t="s">
        <v>8290</v>
      </c>
      <c r="S1123" s="7" t="s">
        <v>8291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17">
        <f t="shared" si="68"/>
        <v>41424.495659722219</v>
      </c>
      <c r="K1124" s="7">
        <v>1368723225</v>
      </c>
      <c r="L1124" s="17">
        <f t="shared" si="69"/>
        <v>41410.495659722219</v>
      </c>
      <c r="M1124" s="7" t="b">
        <v>0</v>
      </c>
      <c r="N1124" s="7">
        <v>0</v>
      </c>
      <c r="O1124" s="7" t="b">
        <v>0</v>
      </c>
      <c r="P1124" s="14">
        <f t="shared" si="70"/>
        <v>0</v>
      </c>
      <c r="Q1124" s="9">
        <f t="shared" si="71"/>
        <v>0</v>
      </c>
      <c r="R1124" s="7" t="s">
        <v>8290</v>
      </c>
      <c r="S1124" s="7" t="s">
        <v>8291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17">
        <f t="shared" si="68"/>
        <v>41748.315370370365</v>
      </c>
      <c r="K1125" s="7">
        <v>1395318848</v>
      </c>
      <c r="L1125" s="17">
        <f t="shared" si="69"/>
        <v>41718.315370370365</v>
      </c>
      <c r="M1125" s="7" t="b">
        <v>0</v>
      </c>
      <c r="N1125" s="7">
        <v>3</v>
      </c>
      <c r="O1125" s="7" t="b">
        <v>0</v>
      </c>
      <c r="P1125" s="14">
        <f t="shared" si="70"/>
        <v>2.2000000000000001E-3</v>
      </c>
      <c r="Q1125" s="9">
        <f t="shared" si="71"/>
        <v>3.6666666666666665</v>
      </c>
      <c r="R1125" s="7" t="s">
        <v>8290</v>
      </c>
      <c r="S1125" s="7" t="s">
        <v>8291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17">
        <f t="shared" si="68"/>
        <v>42124.458923611113</v>
      </c>
      <c r="K1126" s="7">
        <v>1427817651</v>
      </c>
      <c r="L1126" s="17">
        <f t="shared" si="69"/>
        <v>42094.458923611113</v>
      </c>
      <c r="M1126" s="7" t="b">
        <v>0</v>
      </c>
      <c r="N1126" s="7">
        <v>7</v>
      </c>
      <c r="O1126" s="7" t="b">
        <v>0</v>
      </c>
      <c r="P1126" s="14">
        <f t="shared" si="70"/>
        <v>4.7222222222222223E-3</v>
      </c>
      <c r="Q1126" s="9">
        <f t="shared" si="71"/>
        <v>60.714285714285715</v>
      </c>
      <c r="R1126" s="7" t="s">
        <v>8290</v>
      </c>
      <c r="S1126" s="7" t="s">
        <v>8292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17">
        <f t="shared" si="68"/>
        <v>42272.415856481479</v>
      </c>
      <c r="K1127" s="7">
        <v>1438009130</v>
      </c>
      <c r="L1127" s="17">
        <f t="shared" si="69"/>
        <v>42212.415856481479</v>
      </c>
      <c r="M1127" s="7" t="b">
        <v>0</v>
      </c>
      <c r="N1127" s="7">
        <v>0</v>
      </c>
      <c r="O1127" s="7" t="b">
        <v>0</v>
      </c>
      <c r="P1127" s="14">
        <f t="shared" si="70"/>
        <v>0</v>
      </c>
      <c r="Q1127" s="9">
        <f t="shared" si="71"/>
        <v>0</v>
      </c>
      <c r="R1127" s="7" t="s">
        <v>8290</v>
      </c>
      <c r="S1127" s="7" t="s">
        <v>8292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17">
        <f t="shared" si="68"/>
        <v>42565.11914351851</v>
      </c>
      <c r="K1128" s="7">
        <v>1465890694</v>
      </c>
      <c r="L1128" s="17">
        <f t="shared" si="69"/>
        <v>42535.11914351851</v>
      </c>
      <c r="M1128" s="7" t="b">
        <v>0</v>
      </c>
      <c r="N1128" s="7">
        <v>2</v>
      </c>
      <c r="O1128" s="7" t="b">
        <v>0</v>
      </c>
      <c r="P1128" s="14">
        <f t="shared" si="70"/>
        <v>5.0000000000000001E-3</v>
      </c>
      <c r="Q1128" s="9">
        <f t="shared" si="71"/>
        <v>5</v>
      </c>
      <c r="R1128" s="7" t="s">
        <v>8290</v>
      </c>
      <c r="S1128" s="7" t="s">
        <v>8292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17">
        <f t="shared" si="68"/>
        <v>41957.687499999993</v>
      </c>
      <c r="K1129" s="7">
        <v>1413318600</v>
      </c>
      <c r="L1129" s="17">
        <f t="shared" si="69"/>
        <v>41926.645833333328</v>
      </c>
      <c r="M1129" s="7" t="b">
        <v>0</v>
      </c>
      <c r="N1129" s="7">
        <v>23</v>
      </c>
      <c r="O1129" s="7" t="b">
        <v>0</v>
      </c>
      <c r="P1129" s="14">
        <f t="shared" si="70"/>
        <v>1.6714285714285713E-2</v>
      </c>
      <c r="Q1129" s="9">
        <f t="shared" si="71"/>
        <v>25.434782608695652</v>
      </c>
      <c r="R1129" s="7" t="s">
        <v>8290</v>
      </c>
      <c r="S1129" s="7" t="s">
        <v>8292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17">
        <f t="shared" si="68"/>
        <v>41858.441168981481</v>
      </c>
      <c r="K1130" s="7">
        <v>1404833717</v>
      </c>
      <c r="L1130" s="17">
        <f t="shared" si="69"/>
        <v>41828.441168981481</v>
      </c>
      <c r="M1130" s="7" t="b">
        <v>0</v>
      </c>
      <c r="N1130" s="7">
        <v>1</v>
      </c>
      <c r="O1130" s="7" t="b">
        <v>0</v>
      </c>
      <c r="P1130" s="14">
        <f t="shared" si="70"/>
        <v>1E-3</v>
      </c>
      <c r="Q1130" s="9">
        <f t="shared" si="71"/>
        <v>1</v>
      </c>
      <c r="R1130" s="7" t="s">
        <v>8290</v>
      </c>
      <c r="S1130" s="7" t="s">
        <v>8292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17">
        <f t="shared" si="68"/>
        <v>42526.056631944441</v>
      </c>
      <c r="K1131" s="7">
        <v>1462515693</v>
      </c>
      <c r="L1131" s="17">
        <f t="shared" si="69"/>
        <v>42496.056631944441</v>
      </c>
      <c r="M1131" s="7" t="b">
        <v>0</v>
      </c>
      <c r="N1131" s="7">
        <v>2</v>
      </c>
      <c r="O1131" s="7" t="b">
        <v>0</v>
      </c>
      <c r="P1131" s="14">
        <f t="shared" si="70"/>
        <v>1.0499999999999999E-3</v>
      </c>
      <c r="Q1131" s="9">
        <f t="shared" si="71"/>
        <v>10.5</v>
      </c>
      <c r="R1131" s="7" t="s">
        <v>8290</v>
      </c>
      <c r="S1131" s="7" t="s">
        <v>8292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17">
        <f t="shared" si="68"/>
        <v>41968.829861111109</v>
      </c>
      <c r="K1132" s="7">
        <v>1411775700</v>
      </c>
      <c r="L1132" s="17">
        <f t="shared" si="69"/>
        <v>41908.788194444445</v>
      </c>
      <c r="M1132" s="7" t="b">
        <v>0</v>
      </c>
      <c r="N1132" s="7">
        <v>3</v>
      </c>
      <c r="O1132" s="7" t="b">
        <v>0</v>
      </c>
      <c r="P1132" s="14">
        <f t="shared" si="70"/>
        <v>2.2000000000000001E-3</v>
      </c>
      <c r="Q1132" s="9">
        <f t="shared" si="71"/>
        <v>3.6666666666666665</v>
      </c>
      <c r="R1132" s="7" t="s">
        <v>8290</v>
      </c>
      <c r="S1132" s="7" t="s">
        <v>8292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17">
        <f t="shared" si="68"/>
        <v>42362.699861111112</v>
      </c>
      <c r="K1133" s="7">
        <v>1448401668</v>
      </c>
      <c r="L1133" s="17">
        <f t="shared" si="69"/>
        <v>42332.699861111112</v>
      </c>
      <c r="M1133" s="7" t="b">
        <v>0</v>
      </c>
      <c r="N1133" s="7">
        <v>0</v>
      </c>
      <c r="O1133" s="7" t="b">
        <v>0</v>
      </c>
      <c r="P1133" s="14">
        <f t="shared" si="70"/>
        <v>0</v>
      </c>
      <c r="Q1133" s="9">
        <f t="shared" si="71"/>
        <v>0</v>
      </c>
      <c r="R1133" s="7" t="s">
        <v>8290</v>
      </c>
      <c r="S1133" s="7" t="s">
        <v>8292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17">
        <f t="shared" si="68"/>
        <v>42735.907071759262</v>
      </c>
      <c r="K1134" s="7">
        <v>1480646771</v>
      </c>
      <c r="L1134" s="17">
        <f t="shared" si="69"/>
        <v>42705.907071759262</v>
      </c>
      <c r="M1134" s="7" t="b">
        <v>0</v>
      </c>
      <c r="N1134" s="7">
        <v>13</v>
      </c>
      <c r="O1134" s="7" t="b">
        <v>0</v>
      </c>
      <c r="P1134" s="14">
        <f t="shared" si="70"/>
        <v>0.14380000000000001</v>
      </c>
      <c r="Q1134" s="9">
        <f t="shared" si="71"/>
        <v>110.61538461538461</v>
      </c>
      <c r="R1134" s="7" t="s">
        <v>8290</v>
      </c>
      <c r="S1134" s="7" t="s">
        <v>8292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17">
        <f t="shared" si="68"/>
        <v>41851.198854166665</v>
      </c>
      <c r="K1135" s="7">
        <v>1404207981</v>
      </c>
      <c r="L1135" s="17">
        <f t="shared" si="69"/>
        <v>41821.198854166665</v>
      </c>
      <c r="M1135" s="7" t="b">
        <v>0</v>
      </c>
      <c r="N1135" s="7">
        <v>1</v>
      </c>
      <c r="O1135" s="7" t="b">
        <v>0</v>
      </c>
      <c r="P1135" s="14">
        <f t="shared" si="70"/>
        <v>6.6666666666666671E-3</v>
      </c>
      <c r="Q1135" s="9">
        <f t="shared" si="71"/>
        <v>20</v>
      </c>
      <c r="R1135" s="7" t="s">
        <v>8290</v>
      </c>
      <c r="S1135" s="7" t="s">
        <v>8292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17">
        <f t="shared" si="68"/>
        <v>41971.981249999997</v>
      </c>
      <c r="K1136" s="7">
        <v>1416034228</v>
      </c>
      <c r="L1136" s="17">
        <f t="shared" si="69"/>
        <v>41958.07671296296</v>
      </c>
      <c r="M1136" s="7" t="b">
        <v>0</v>
      </c>
      <c r="N1136" s="7">
        <v>1</v>
      </c>
      <c r="O1136" s="7" t="b">
        <v>0</v>
      </c>
      <c r="P1136" s="14">
        <f t="shared" si="70"/>
        <v>4.0000000000000003E-5</v>
      </c>
      <c r="Q1136" s="9">
        <f t="shared" si="71"/>
        <v>1</v>
      </c>
      <c r="R1136" s="7" t="s">
        <v>8290</v>
      </c>
      <c r="S1136" s="7" t="s">
        <v>8292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17">
        <f t="shared" si="68"/>
        <v>42588.781180555547</v>
      </c>
      <c r="K1137" s="7">
        <v>1467935094</v>
      </c>
      <c r="L1137" s="17">
        <f t="shared" si="69"/>
        <v>42558.781180555547</v>
      </c>
      <c r="M1137" s="7" t="b">
        <v>0</v>
      </c>
      <c r="N1137" s="7">
        <v>1</v>
      </c>
      <c r="O1137" s="7" t="b">
        <v>0</v>
      </c>
      <c r="P1137" s="14">
        <f t="shared" si="70"/>
        <v>0.05</v>
      </c>
      <c r="Q1137" s="9">
        <f t="shared" si="71"/>
        <v>50</v>
      </c>
      <c r="R1137" s="7" t="s">
        <v>8290</v>
      </c>
      <c r="S1137" s="7" t="s">
        <v>8292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17">
        <f t="shared" si="68"/>
        <v>42357.463298611103</v>
      </c>
      <c r="K1138" s="7">
        <v>1447949229</v>
      </c>
      <c r="L1138" s="17">
        <f t="shared" si="69"/>
        <v>42327.463298611103</v>
      </c>
      <c r="M1138" s="7" t="b">
        <v>0</v>
      </c>
      <c r="N1138" s="7">
        <v>6</v>
      </c>
      <c r="O1138" s="7" t="b">
        <v>0</v>
      </c>
      <c r="P1138" s="14">
        <f t="shared" si="70"/>
        <v>6.4439140811455853E-2</v>
      </c>
      <c r="Q1138" s="9">
        <f t="shared" si="71"/>
        <v>45</v>
      </c>
      <c r="R1138" s="7" t="s">
        <v>8290</v>
      </c>
      <c r="S1138" s="7" t="s">
        <v>8292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17">
        <f t="shared" si="68"/>
        <v>42483.611354166664</v>
      </c>
      <c r="K1139" s="7">
        <v>1458848421</v>
      </c>
      <c r="L1139" s="17">
        <f t="shared" si="69"/>
        <v>42453.611354166664</v>
      </c>
      <c r="M1139" s="7" t="b">
        <v>0</v>
      </c>
      <c r="N1139" s="7">
        <v>39</v>
      </c>
      <c r="O1139" s="7" t="b">
        <v>0</v>
      </c>
      <c r="P1139" s="14">
        <f t="shared" si="70"/>
        <v>0.39500000000000002</v>
      </c>
      <c r="Q1139" s="9">
        <f t="shared" si="71"/>
        <v>253.2051282051282</v>
      </c>
      <c r="R1139" s="7" t="s">
        <v>8290</v>
      </c>
      <c r="S1139" s="7" t="s">
        <v>8292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17">
        <f t="shared" si="68"/>
        <v>42756.698275462964</v>
      </c>
      <c r="K1140" s="7">
        <v>1483307131</v>
      </c>
      <c r="L1140" s="17">
        <f t="shared" si="69"/>
        <v>42736.698275462964</v>
      </c>
      <c r="M1140" s="7" t="b">
        <v>0</v>
      </c>
      <c r="N1140" s="7">
        <v>4</v>
      </c>
      <c r="O1140" s="7" t="b">
        <v>0</v>
      </c>
      <c r="P1140" s="14">
        <f t="shared" si="70"/>
        <v>3.5714285714285713E-3</v>
      </c>
      <c r="Q1140" s="9">
        <f t="shared" si="71"/>
        <v>31.25</v>
      </c>
      <c r="R1140" s="7" t="s">
        <v>8290</v>
      </c>
      <c r="S1140" s="7" t="s">
        <v>8292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17">
        <f t="shared" si="68"/>
        <v>42005.139189814807</v>
      </c>
      <c r="K1141" s="7">
        <v>1417508426</v>
      </c>
      <c r="L1141" s="17">
        <f t="shared" si="69"/>
        <v>41975.139189814807</v>
      </c>
      <c r="M1141" s="7" t="b">
        <v>0</v>
      </c>
      <c r="N1141" s="7">
        <v>1</v>
      </c>
      <c r="O1141" s="7" t="b">
        <v>0</v>
      </c>
      <c r="P1141" s="14">
        <f t="shared" si="70"/>
        <v>6.2500000000000001E-4</v>
      </c>
      <c r="Q1141" s="9">
        <f t="shared" si="71"/>
        <v>5</v>
      </c>
      <c r="R1141" s="7" t="s">
        <v>8290</v>
      </c>
      <c r="S1141" s="7" t="s">
        <v>8292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17">
        <f t="shared" si="68"/>
        <v>42222.253715277773</v>
      </c>
      <c r="K1142" s="7">
        <v>1436267121</v>
      </c>
      <c r="L1142" s="17">
        <f t="shared" si="69"/>
        <v>42192.253715277773</v>
      </c>
      <c r="M1142" s="7" t="b">
        <v>0</v>
      </c>
      <c r="N1142" s="7">
        <v>0</v>
      </c>
      <c r="O1142" s="7" t="b">
        <v>0</v>
      </c>
      <c r="P1142" s="14">
        <f t="shared" si="70"/>
        <v>0</v>
      </c>
      <c r="Q1142" s="9">
        <f t="shared" si="71"/>
        <v>0</v>
      </c>
      <c r="R1142" s="7" t="s">
        <v>8290</v>
      </c>
      <c r="S1142" s="7" t="s">
        <v>8292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17">
        <f t="shared" si="68"/>
        <v>42194.491319444445</v>
      </c>
      <c r="K1143" s="7">
        <v>1433868450</v>
      </c>
      <c r="L1143" s="17">
        <f t="shared" si="69"/>
        <v>42164.491319444445</v>
      </c>
      <c r="M1143" s="7" t="b">
        <v>0</v>
      </c>
      <c r="N1143" s="7">
        <v>0</v>
      </c>
      <c r="O1143" s="7" t="b">
        <v>0</v>
      </c>
      <c r="P1143" s="14">
        <f t="shared" si="70"/>
        <v>0</v>
      </c>
      <c r="Q1143" s="9">
        <f t="shared" si="71"/>
        <v>0</v>
      </c>
      <c r="R1143" s="7" t="s">
        <v>8290</v>
      </c>
      <c r="S1143" s="7" t="s">
        <v>8292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17">
        <f t="shared" si="68"/>
        <v>42051.797766203708</v>
      </c>
      <c r="K1144" s="7">
        <v>1421539727</v>
      </c>
      <c r="L1144" s="17">
        <f t="shared" si="69"/>
        <v>42021.797766203708</v>
      </c>
      <c r="M1144" s="7" t="b">
        <v>0</v>
      </c>
      <c r="N1144" s="7">
        <v>0</v>
      </c>
      <c r="O1144" s="7" t="b">
        <v>0</v>
      </c>
      <c r="P1144" s="14">
        <f t="shared" si="70"/>
        <v>0</v>
      </c>
      <c r="Q1144" s="9">
        <f t="shared" si="71"/>
        <v>0</v>
      </c>
      <c r="R1144" s="7" t="s">
        <v>8290</v>
      </c>
      <c r="S1144" s="7" t="s">
        <v>8292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17">
        <f t="shared" si="68"/>
        <v>42354.985254629624</v>
      </c>
      <c r="K1145" s="7">
        <v>1447735126</v>
      </c>
      <c r="L1145" s="17">
        <f t="shared" si="69"/>
        <v>42324.985254629624</v>
      </c>
      <c r="M1145" s="7" t="b">
        <v>0</v>
      </c>
      <c r="N1145" s="7">
        <v>8</v>
      </c>
      <c r="O1145" s="7" t="b">
        <v>0</v>
      </c>
      <c r="P1145" s="14">
        <f t="shared" si="70"/>
        <v>4.1333333333333335E-3</v>
      </c>
      <c r="Q1145" s="9">
        <f t="shared" si="71"/>
        <v>23.25</v>
      </c>
      <c r="R1145" s="7" t="s">
        <v>8290</v>
      </c>
      <c r="S1145" s="7" t="s">
        <v>8292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17">
        <f t="shared" si="68"/>
        <v>42122.973611111105</v>
      </c>
      <c r="K1146" s="7">
        <v>1427689320</v>
      </c>
      <c r="L1146" s="17">
        <f t="shared" si="69"/>
        <v>42092.973611111105</v>
      </c>
      <c r="M1146" s="7" t="b">
        <v>0</v>
      </c>
      <c r="N1146" s="7">
        <v>0</v>
      </c>
      <c r="O1146" s="7" t="b">
        <v>0</v>
      </c>
      <c r="P1146" s="14">
        <f t="shared" si="70"/>
        <v>0</v>
      </c>
      <c r="Q1146" s="9">
        <f t="shared" si="71"/>
        <v>0</v>
      </c>
      <c r="R1146" s="7" t="s">
        <v>8293</v>
      </c>
      <c r="S1146" s="7" t="s">
        <v>8294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17">
        <f t="shared" si="68"/>
        <v>41914.539259259262</v>
      </c>
      <c r="K1147" s="7">
        <v>1407088592</v>
      </c>
      <c r="L1147" s="17">
        <f t="shared" si="69"/>
        <v>41854.539259259262</v>
      </c>
      <c r="M1147" s="7" t="b">
        <v>0</v>
      </c>
      <c r="N1147" s="7">
        <v>1</v>
      </c>
      <c r="O1147" s="7" t="b">
        <v>0</v>
      </c>
      <c r="P1147" s="14">
        <f t="shared" si="70"/>
        <v>1.25E-3</v>
      </c>
      <c r="Q1147" s="9">
        <f t="shared" si="71"/>
        <v>100</v>
      </c>
      <c r="R1147" s="7" t="s">
        <v>8293</v>
      </c>
      <c r="S1147" s="7" t="s">
        <v>8294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17">
        <f t="shared" si="68"/>
        <v>41761.745057870365</v>
      </c>
      <c r="K1148" s="7">
        <v>1395787973</v>
      </c>
      <c r="L1148" s="17">
        <f t="shared" si="69"/>
        <v>41723.745057870365</v>
      </c>
      <c r="M1148" s="7" t="b">
        <v>0</v>
      </c>
      <c r="N1148" s="7">
        <v>12</v>
      </c>
      <c r="O1148" s="7" t="b">
        <v>0</v>
      </c>
      <c r="P1148" s="14">
        <f t="shared" si="70"/>
        <v>8.8333333333333333E-2</v>
      </c>
      <c r="Q1148" s="9">
        <f t="shared" si="71"/>
        <v>44.166666666666664</v>
      </c>
      <c r="R1148" s="7" t="s">
        <v>8293</v>
      </c>
      <c r="S1148" s="7" t="s">
        <v>8294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17">
        <f t="shared" si="68"/>
        <v>41931.763692129629</v>
      </c>
      <c r="K1149" s="7">
        <v>1408576783</v>
      </c>
      <c r="L1149" s="17">
        <f t="shared" si="69"/>
        <v>41871.763692129629</v>
      </c>
      <c r="M1149" s="7" t="b">
        <v>0</v>
      </c>
      <c r="N1149" s="7">
        <v>0</v>
      </c>
      <c r="O1149" s="7" t="b">
        <v>0</v>
      </c>
      <c r="P1149" s="14">
        <f t="shared" si="70"/>
        <v>0</v>
      </c>
      <c r="Q1149" s="9">
        <f t="shared" si="71"/>
        <v>0</v>
      </c>
      <c r="R1149" s="7" t="s">
        <v>8293</v>
      </c>
      <c r="S1149" s="7" t="s">
        <v>8294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17">
        <f t="shared" si="68"/>
        <v>42705.00440972222</v>
      </c>
      <c r="K1150" s="7">
        <v>1477973181</v>
      </c>
      <c r="L1150" s="17">
        <f t="shared" si="69"/>
        <v>42674.962743055548</v>
      </c>
      <c r="M1150" s="7" t="b">
        <v>0</v>
      </c>
      <c r="N1150" s="7">
        <v>3</v>
      </c>
      <c r="O1150" s="7" t="b">
        <v>0</v>
      </c>
      <c r="P1150" s="14">
        <f t="shared" si="70"/>
        <v>4.8666666666666667E-3</v>
      </c>
      <c r="Q1150" s="9">
        <f t="shared" si="71"/>
        <v>24.333333333333332</v>
      </c>
      <c r="R1150" s="7" t="s">
        <v>8293</v>
      </c>
      <c r="S1150" s="7" t="s">
        <v>8294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17">
        <f t="shared" si="68"/>
        <v>42537.501921296294</v>
      </c>
      <c r="K1151" s="7">
        <v>1463504566</v>
      </c>
      <c r="L1151" s="17">
        <f t="shared" si="69"/>
        <v>42507.501921296294</v>
      </c>
      <c r="M1151" s="7" t="b">
        <v>0</v>
      </c>
      <c r="N1151" s="7">
        <v>2</v>
      </c>
      <c r="O1151" s="7" t="b">
        <v>0</v>
      </c>
      <c r="P1151" s="14">
        <f t="shared" si="70"/>
        <v>1.5E-3</v>
      </c>
      <c r="Q1151" s="9">
        <f t="shared" si="71"/>
        <v>37.5</v>
      </c>
      <c r="R1151" s="7" t="s">
        <v>8293</v>
      </c>
      <c r="S1151" s="7" t="s">
        <v>8294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17">
        <f t="shared" si="68"/>
        <v>42377.74623842592</v>
      </c>
      <c r="K1152" s="7">
        <v>1447109675</v>
      </c>
      <c r="L1152" s="17">
        <f t="shared" si="69"/>
        <v>42317.74623842592</v>
      </c>
      <c r="M1152" s="7" t="b">
        <v>0</v>
      </c>
      <c r="N1152" s="7">
        <v>6</v>
      </c>
      <c r="O1152" s="7" t="b">
        <v>0</v>
      </c>
      <c r="P1152" s="14">
        <f t="shared" si="70"/>
        <v>0.1008</v>
      </c>
      <c r="Q1152" s="9">
        <f t="shared" si="71"/>
        <v>42</v>
      </c>
      <c r="R1152" s="7" t="s">
        <v>8293</v>
      </c>
      <c r="S1152" s="7" t="s">
        <v>8294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17">
        <f t="shared" si="68"/>
        <v>42253.894247685181</v>
      </c>
      <c r="K1153" s="7">
        <v>1439000863</v>
      </c>
      <c r="L1153" s="17">
        <f t="shared" si="69"/>
        <v>42223.894247685181</v>
      </c>
      <c r="M1153" s="7" t="b">
        <v>0</v>
      </c>
      <c r="N1153" s="7">
        <v>0</v>
      </c>
      <c r="O1153" s="7" t="b">
        <v>0</v>
      </c>
      <c r="P1153" s="14">
        <f t="shared" si="70"/>
        <v>0</v>
      </c>
      <c r="Q1153" s="9">
        <f t="shared" si="71"/>
        <v>0</v>
      </c>
      <c r="R1153" s="7" t="s">
        <v>8293</v>
      </c>
      <c r="S1153" s="7" t="s">
        <v>8294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17">
        <f t="shared" si="68"/>
        <v>42139.501296296294</v>
      </c>
      <c r="K1154" s="7">
        <v>1429117312</v>
      </c>
      <c r="L1154" s="17">
        <f t="shared" si="69"/>
        <v>42109.501296296294</v>
      </c>
      <c r="M1154" s="7" t="b">
        <v>0</v>
      </c>
      <c r="N1154" s="7">
        <v>15</v>
      </c>
      <c r="O1154" s="7" t="b">
        <v>0</v>
      </c>
      <c r="P1154" s="14">
        <f t="shared" si="70"/>
        <v>5.6937500000000002E-2</v>
      </c>
      <c r="Q1154" s="9">
        <f t="shared" si="71"/>
        <v>60.733333333333334</v>
      </c>
      <c r="R1154" s="7" t="s">
        <v>8293</v>
      </c>
      <c r="S1154" s="7" t="s">
        <v>8294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17">
        <f t="shared" ref="J1155:J1218" si="72">(((I1155/60)/60)/24)+DATE(1970,1,1)+(-5/24)</f>
        <v>42173.505844907406</v>
      </c>
      <c r="K1155" s="7">
        <v>1432055305</v>
      </c>
      <c r="L1155" s="17">
        <f t="shared" ref="L1155:L1218" si="73">(((K1155/60)/60)/24)+DATE(1970,1,1)+(-5/24)</f>
        <v>42143.505844907406</v>
      </c>
      <c r="M1155" s="7" t="b">
        <v>0</v>
      </c>
      <c r="N1155" s="7">
        <v>1</v>
      </c>
      <c r="O1155" s="7" t="b">
        <v>0</v>
      </c>
      <c r="P1155" s="14">
        <f t="shared" ref="P1155:P1218" si="74">IFERROR(E1155/D1155,0)</f>
        <v>6.2500000000000003E-3</v>
      </c>
      <c r="Q1155" s="9">
        <f t="shared" ref="Q1155:Q1218" si="75">IFERROR(E1155/N1155,0)</f>
        <v>50</v>
      </c>
      <c r="R1155" s="7" t="s">
        <v>8293</v>
      </c>
      <c r="S1155" s="7" t="s">
        <v>8294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17">
        <f t="shared" si="72"/>
        <v>42252.900532407402</v>
      </c>
      <c r="K1156" s="7">
        <v>1438915006</v>
      </c>
      <c r="L1156" s="17">
        <f t="shared" si="73"/>
        <v>42222.900532407402</v>
      </c>
      <c r="M1156" s="7" t="b">
        <v>0</v>
      </c>
      <c r="N1156" s="7">
        <v>3</v>
      </c>
      <c r="O1156" s="7" t="b">
        <v>0</v>
      </c>
      <c r="P1156" s="14">
        <f t="shared" si="74"/>
        <v>6.5000000000000002E-2</v>
      </c>
      <c r="Q1156" s="9">
        <f t="shared" si="75"/>
        <v>108.33333333333333</v>
      </c>
      <c r="R1156" s="7" t="s">
        <v>8293</v>
      </c>
      <c r="S1156" s="7" t="s">
        <v>8294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17">
        <f t="shared" si="72"/>
        <v>41865.555648148147</v>
      </c>
      <c r="K1157" s="7">
        <v>1405448408</v>
      </c>
      <c r="L1157" s="17">
        <f t="shared" si="73"/>
        <v>41835.555648148147</v>
      </c>
      <c r="M1157" s="7" t="b">
        <v>0</v>
      </c>
      <c r="N1157" s="7">
        <v>8</v>
      </c>
      <c r="O1157" s="7" t="b">
        <v>0</v>
      </c>
      <c r="P1157" s="14">
        <f t="shared" si="74"/>
        <v>7.5199999999999998E-3</v>
      </c>
      <c r="Q1157" s="9">
        <f t="shared" si="75"/>
        <v>23.5</v>
      </c>
      <c r="R1157" s="7" t="s">
        <v>8293</v>
      </c>
      <c r="S1157" s="7" t="s">
        <v>8294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17">
        <f t="shared" si="72"/>
        <v>42058.862986111104</v>
      </c>
      <c r="K1158" s="7">
        <v>1422150162</v>
      </c>
      <c r="L1158" s="17">
        <f t="shared" si="73"/>
        <v>42028.862986111104</v>
      </c>
      <c r="M1158" s="7" t="b">
        <v>0</v>
      </c>
      <c r="N1158" s="7">
        <v>0</v>
      </c>
      <c r="O1158" s="7" t="b">
        <v>0</v>
      </c>
      <c r="P1158" s="14">
        <f t="shared" si="74"/>
        <v>0</v>
      </c>
      <c r="Q1158" s="9">
        <f t="shared" si="75"/>
        <v>0</v>
      </c>
      <c r="R1158" s="7" t="s">
        <v>8293</v>
      </c>
      <c r="S1158" s="7" t="s">
        <v>8294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17">
        <f t="shared" si="72"/>
        <v>41978.461574074077</v>
      </c>
      <c r="K1159" s="7">
        <v>1412607880</v>
      </c>
      <c r="L1159" s="17">
        <f t="shared" si="73"/>
        <v>41918.419907407406</v>
      </c>
      <c r="M1159" s="7" t="b">
        <v>0</v>
      </c>
      <c r="N1159" s="7">
        <v>3</v>
      </c>
      <c r="O1159" s="7" t="b">
        <v>0</v>
      </c>
      <c r="P1159" s="14">
        <f t="shared" si="74"/>
        <v>1.5100000000000001E-2</v>
      </c>
      <c r="Q1159" s="9">
        <f t="shared" si="75"/>
        <v>50.333333333333336</v>
      </c>
      <c r="R1159" s="7" t="s">
        <v>8293</v>
      </c>
      <c r="S1159" s="7" t="s">
        <v>8294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17">
        <f t="shared" si="72"/>
        <v>41981.883425925924</v>
      </c>
      <c r="K1160" s="7">
        <v>1415499128</v>
      </c>
      <c r="L1160" s="17">
        <f t="shared" si="73"/>
        <v>41951.883425925924</v>
      </c>
      <c r="M1160" s="7" t="b">
        <v>0</v>
      </c>
      <c r="N1160" s="7">
        <v>3</v>
      </c>
      <c r="O1160" s="7" t="b">
        <v>0</v>
      </c>
      <c r="P1160" s="14">
        <f t="shared" si="74"/>
        <v>4.6666666666666671E-3</v>
      </c>
      <c r="Q1160" s="9">
        <f t="shared" si="75"/>
        <v>11.666666666666666</v>
      </c>
      <c r="R1160" s="7" t="s">
        <v>8293</v>
      </c>
      <c r="S1160" s="7" t="s">
        <v>8294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17">
        <f t="shared" si="72"/>
        <v>42185.447916666664</v>
      </c>
      <c r="K1161" s="7">
        <v>1433006765</v>
      </c>
      <c r="L1161" s="17">
        <f t="shared" si="73"/>
        <v>42154.518113425926</v>
      </c>
      <c r="M1161" s="7" t="b">
        <v>0</v>
      </c>
      <c r="N1161" s="7">
        <v>0</v>
      </c>
      <c r="O1161" s="7" t="b">
        <v>0</v>
      </c>
      <c r="P1161" s="14">
        <f t="shared" si="74"/>
        <v>0</v>
      </c>
      <c r="Q1161" s="9">
        <f t="shared" si="75"/>
        <v>0</v>
      </c>
      <c r="R1161" s="7" t="s">
        <v>8293</v>
      </c>
      <c r="S1161" s="7" t="s">
        <v>8294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17">
        <f t="shared" si="72"/>
        <v>42090.90493055556</v>
      </c>
      <c r="K1162" s="7">
        <v>1424922186</v>
      </c>
      <c r="L1162" s="17">
        <f t="shared" si="73"/>
        <v>42060.946597222217</v>
      </c>
      <c r="M1162" s="7" t="b">
        <v>0</v>
      </c>
      <c r="N1162" s="7">
        <v>19</v>
      </c>
      <c r="O1162" s="7" t="b">
        <v>0</v>
      </c>
      <c r="P1162" s="14">
        <f t="shared" si="74"/>
        <v>3.85E-2</v>
      </c>
      <c r="Q1162" s="9">
        <f t="shared" si="75"/>
        <v>60.789473684210527</v>
      </c>
      <c r="R1162" s="7" t="s">
        <v>8293</v>
      </c>
      <c r="S1162" s="7" t="s">
        <v>8294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17">
        <f t="shared" si="72"/>
        <v>42143.421168981477</v>
      </c>
      <c r="K1163" s="7">
        <v>1430233589</v>
      </c>
      <c r="L1163" s="17">
        <f t="shared" si="73"/>
        <v>42122.421168981477</v>
      </c>
      <c r="M1163" s="7" t="b">
        <v>0</v>
      </c>
      <c r="N1163" s="7">
        <v>0</v>
      </c>
      <c r="O1163" s="7" t="b">
        <v>0</v>
      </c>
      <c r="P1163" s="14">
        <f t="shared" si="74"/>
        <v>0</v>
      </c>
      <c r="Q1163" s="9">
        <f t="shared" si="75"/>
        <v>0</v>
      </c>
      <c r="R1163" s="7" t="s">
        <v>8293</v>
      </c>
      <c r="S1163" s="7" t="s">
        <v>8294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17">
        <f t="shared" si="72"/>
        <v>41907.475277777776</v>
      </c>
      <c r="K1164" s="7">
        <v>1408983864</v>
      </c>
      <c r="L1164" s="17">
        <f t="shared" si="73"/>
        <v>41876.475277777776</v>
      </c>
      <c r="M1164" s="7" t="b">
        <v>0</v>
      </c>
      <c r="N1164" s="7">
        <v>2</v>
      </c>
      <c r="O1164" s="7" t="b">
        <v>0</v>
      </c>
      <c r="P1164" s="14">
        <f t="shared" si="74"/>
        <v>5.8333333333333338E-4</v>
      </c>
      <c r="Q1164" s="9">
        <f t="shared" si="75"/>
        <v>17.5</v>
      </c>
      <c r="R1164" s="7" t="s">
        <v>8293</v>
      </c>
      <c r="S1164" s="7" t="s">
        <v>8294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17">
        <f t="shared" si="72"/>
        <v>41860.515277777777</v>
      </c>
      <c r="K1165" s="7">
        <v>1405012920</v>
      </c>
      <c r="L1165" s="17">
        <f t="shared" si="73"/>
        <v>41830.515277777777</v>
      </c>
      <c r="M1165" s="7" t="b">
        <v>0</v>
      </c>
      <c r="N1165" s="7">
        <v>0</v>
      </c>
      <c r="O1165" s="7" t="b">
        <v>0</v>
      </c>
      <c r="P1165" s="14">
        <f t="shared" si="74"/>
        <v>0</v>
      </c>
      <c r="Q1165" s="9">
        <f t="shared" si="75"/>
        <v>0</v>
      </c>
      <c r="R1165" s="7" t="s">
        <v>8293</v>
      </c>
      <c r="S1165" s="7" t="s">
        <v>8294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17">
        <f t="shared" si="72"/>
        <v>42539.51599537037</v>
      </c>
      <c r="K1166" s="7">
        <v>1463678582</v>
      </c>
      <c r="L1166" s="17">
        <f t="shared" si="73"/>
        <v>42509.51599537037</v>
      </c>
      <c r="M1166" s="7" t="b">
        <v>0</v>
      </c>
      <c r="N1166" s="7">
        <v>0</v>
      </c>
      <c r="O1166" s="7" t="b">
        <v>0</v>
      </c>
      <c r="P1166" s="14">
        <f t="shared" si="74"/>
        <v>0</v>
      </c>
      <c r="Q1166" s="9">
        <f t="shared" si="75"/>
        <v>0</v>
      </c>
      <c r="R1166" s="7" t="s">
        <v>8293</v>
      </c>
      <c r="S1166" s="7" t="s">
        <v>8294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17">
        <f t="shared" si="72"/>
        <v>41826.006134259253</v>
      </c>
      <c r="K1167" s="7">
        <v>1401685730</v>
      </c>
      <c r="L1167" s="17">
        <f t="shared" si="73"/>
        <v>41792.006134259253</v>
      </c>
      <c r="M1167" s="7" t="b">
        <v>0</v>
      </c>
      <c r="N1167" s="7">
        <v>25</v>
      </c>
      <c r="O1167" s="7" t="b">
        <v>0</v>
      </c>
      <c r="P1167" s="14">
        <f t="shared" si="74"/>
        <v>0.20705000000000001</v>
      </c>
      <c r="Q1167" s="9">
        <f t="shared" si="75"/>
        <v>82.82</v>
      </c>
      <c r="R1167" s="7" t="s">
        <v>8293</v>
      </c>
      <c r="S1167" s="7" t="s">
        <v>8294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17">
        <f t="shared" si="72"/>
        <v>42180.958333333336</v>
      </c>
      <c r="K1168" s="7">
        <v>1432640342</v>
      </c>
      <c r="L1168" s="17">
        <f t="shared" si="73"/>
        <v>42150.277106481481</v>
      </c>
      <c r="M1168" s="7" t="b">
        <v>0</v>
      </c>
      <c r="N1168" s="7">
        <v>8</v>
      </c>
      <c r="O1168" s="7" t="b">
        <v>0</v>
      </c>
      <c r="P1168" s="14">
        <f t="shared" si="74"/>
        <v>0.19139999999999999</v>
      </c>
      <c r="Q1168" s="9">
        <f t="shared" si="75"/>
        <v>358.875</v>
      </c>
      <c r="R1168" s="7" t="s">
        <v>8293</v>
      </c>
      <c r="S1168" s="7" t="s">
        <v>8294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17">
        <f t="shared" si="72"/>
        <v>41894.526562499996</v>
      </c>
      <c r="K1169" s="7">
        <v>1407865095</v>
      </c>
      <c r="L1169" s="17">
        <f t="shared" si="73"/>
        <v>41863.526562499996</v>
      </c>
      <c r="M1169" s="7" t="b">
        <v>0</v>
      </c>
      <c r="N1169" s="7">
        <v>16</v>
      </c>
      <c r="O1169" s="7" t="b">
        <v>0</v>
      </c>
      <c r="P1169" s="14">
        <f t="shared" si="74"/>
        <v>1.6316666666666667E-2</v>
      </c>
      <c r="Q1169" s="9">
        <f t="shared" si="75"/>
        <v>61.1875</v>
      </c>
      <c r="R1169" s="7" t="s">
        <v>8293</v>
      </c>
      <c r="S1169" s="7" t="s">
        <v>8294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17">
        <f t="shared" si="72"/>
        <v>42634.845659722218</v>
      </c>
      <c r="K1170" s="7">
        <v>1471915065</v>
      </c>
      <c r="L1170" s="17">
        <f t="shared" si="73"/>
        <v>42604.845659722218</v>
      </c>
      <c r="M1170" s="7" t="b">
        <v>0</v>
      </c>
      <c r="N1170" s="7">
        <v>3</v>
      </c>
      <c r="O1170" s="7" t="b">
        <v>0</v>
      </c>
      <c r="P1170" s="14">
        <f t="shared" si="74"/>
        <v>5.6666666666666664E-2</v>
      </c>
      <c r="Q1170" s="9">
        <f t="shared" si="75"/>
        <v>340</v>
      </c>
      <c r="R1170" s="7" t="s">
        <v>8293</v>
      </c>
      <c r="S1170" s="7" t="s">
        <v>8294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17">
        <f t="shared" si="72"/>
        <v>42057.145405092589</v>
      </c>
      <c r="K1171" s="7">
        <v>1422001763</v>
      </c>
      <c r="L1171" s="17">
        <f t="shared" si="73"/>
        <v>42027.145405092589</v>
      </c>
      <c r="M1171" s="7" t="b">
        <v>0</v>
      </c>
      <c r="N1171" s="7">
        <v>3</v>
      </c>
      <c r="O1171" s="7" t="b">
        <v>0</v>
      </c>
      <c r="P1171" s="14">
        <f t="shared" si="74"/>
        <v>1.6999999999999999E-3</v>
      </c>
      <c r="Q1171" s="9">
        <f t="shared" si="75"/>
        <v>5.666666666666667</v>
      </c>
      <c r="R1171" s="7" t="s">
        <v>8293</v>
      </c>
      <c r="S1171" s="7" t="s">
        <v>8294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17">
        <f t="shared" si="72"/>
        <v>42154.684849537036</v>
      </c>
      <c r="K1172" s="7">
        <v>1430429171</v>
      </c>
      <c r="L1172" s="17">
        <f t="shared" si="73"/>
        <v>42124.684849537036</v>
      </c>
      <c r="M1172" s="7" t="b">
        <v>0</v>
      </c>
      <c r="N1172" s="7">
        <v>2</v>
      </c>
      <c r="O1172" s="7" t="b">
        <v>0</v>
      </c>
      <c r="P1172" s="14">
        <f t="shared" si="74"/>
        <v>4.0000000000000001E-3</v>
      </c>
      <c r="Q1172" s="9">
        <f t="shared" si="75"/>
        <v>50</v>
      </c>
      <c r="R1172" s="7" t="s">
        <v>8293</v>
      </c>
      <c r="S1172" s="7" t="s">
        <v>8294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17">
        <f t="shared" si="72"/>
        <v>41956.638043981475</v>
      </c>
      <c r="K1173" s="7">
        <v>1414351127</v>
      </c>
      <c r="L1173" s="17">
        <f t="shared" si="73"/>
        <v>41938.596377314811</v>
      </c>
      <c r="M1173" s="7" t="b">
        <v>0</v>
      </c>
      <c r="N1173" s="7">
        <v>1</v>
      </c>
      <c r="O1173" s="7" t="b">
        <v>0</v>
      </c>
      <c r="P1173" s="14">
        <f t="shared" si="74"/>
        <v>1E-3</v>
      </c>
      <c r="Q1173" s="9">
        <f t="shared" si="75"/>
        <v>25</v>
      </c>
      <c r="R1173" s="7" t="s">
        <v>8293</v>
      </c>
      <c r="S1173" s="7" t="s">
        <v>8294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17">
        <f t="shared" si="72"/>
        <v>41871.473981481482</v>
      </c>
      <c r="K1174" s="7">
        <v>1405959752</v>
      </c>
      <c r="L1174" s="17">
        <f t="shared" si="73"/>
        <v>41841.473981481482</v>
      </c>
      <c r="M1174" s="7" t="b">
        <v>0</v>
      </c>
      <c r="N1174" s="7">
        <v>0</v>
      </c>
      <c r="O1174" s="7" t="b">
        <v>0</v>
      </c>
      <c r="P1174" s="14">
        <f t="shared" si="74"/>
        <v>0</v>
      </c>
      <c r="Q1174" s="9">
        <f t="shared" si="75"/>
        <v>0</v>
      </c>
      <c r="R1174" s="7" t="s">
        <v>8293</v>
      </c>
      <c r="S1174" s="7" t="s">
        <v>8294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17">
        <f t="shared" si="72"/>
        <v>42218.97751157407</v>
      </c>
      <c r="K1175" s="7">
        <v>1435552057</v>
      </c>
      <c r="L1175" s="17">
        <f t="shared" si="73"/>
        <v>42183.97751157407</v>
      </c>
      <c r="M1175" s="7" t="b">
        <v>0</v>
      </c>
      <c r="N1175" s="7">
        <v>1</v>
      </c>
      <c r="O1175" s="7" t="b">
        <v>0</v>
      </c>
      <c r="P1175" s="14">
        <f t="shared" si="74"/>
        <v>2.4000000000000001E-4</v>
      </c>
      <c r="Q1175" s="9">
        <f t="shared" si="75"/>
        <v>30</v>
      </c>
      <c r="R1175" s="7" t="s">
        <v>8293</v>
      </c>
      <c r="S1175" s="7" t="s">
        <v>8294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17">
        <f t="shared" si="72"/>
        <v>42498.633414351854</v>
      </c>
      <c r="K1176" s="7">
        <v>1460146327</v>
      </c>
      <c r="L1176" s="17">
        <f t="shared" si="73"/>
        <v>42468.633414351854</v>
      </c>
      <c r="M1176" s="7" t="b">
        <v>0</v>
      </c>
      <c r="N1176" s="7">
        <v>19</v>
      </c>
      <c r="O1176" s="7" t="b">
        <v>0</v>
      </c>
      <c r="P1176" s="14">
        <f t="shared" si="74"/>
        <v>5.906666666666667E-2</v>
      </c>
      <c r="Q1176" s="9">
        <f t="shared" si="75"/>
        <v>46.631578947368418</v>
      </c>
      <c r="R1176" s="7" t="s">
        <v>8293</v>
      </c>
      <c r="S1176" s="7" t="s">
        <v>8294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17">
        <f t="shared" si="72"/>
        <v>42200.520127314812</v>
      </c>
      <c r="K1177" s="7">
        <v>1434389339</v>
      </c>
      <c r="L1177" s="17">
        <f t="shared" si="73"/>
        <v>42170.520127314812</v>
      </c>
      <c r="M1177" s="7" t="b">
        <v>0</v>
      </c>
      <c r="N1177" s="7">
        <v>9</v>
      </c>
      <c r="O1177" s="7" t="b">
        <v>0</v>
      </c>
      <c r="P1177" s="14">
        <f t="shared" si="74"/>
        <v>2.9250000000000002E-2</v>
      </c>
      <c r="Q1177" s="9">
        <f t="shared" si="75"/>
        <v>65</v>
      </c>
      <c r="R1177" s="7" t="s">
        <v>8293</v>
      </c>
      <c r="S1177" s="7" t="s">
        <v>8294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17">
        <f t="shared" si="72"/>
        <v>42800.333333333336</v>
      </c>
      <c r="K1178" s="7">
        <v>1484094498</v>
      </c>
      <c r="L1178" s="17">
        <f t="shared" si="73"/>
        <v>42745.811319444438</v>
      </c>
      <c r="M1178" s="7" t="b">
        <v>0</v>
      </c>
      <c r="N1178" s="7">
        <v>1</v>
      </c>
      <c r="O1178" s="7" t="b">
        <v>0</v>
      </c>
      <c r="P1178" s="14">
        <f t="shared" si="74"/>
        <v>5.7142857142857142E-5</v>
      </c>
      <c r="Q1178" s="9">
        <f t="shared" si="75"/>
        <v>10</v>
      </c>
      <c r="R1178" s="7" t="s">
        <v>8293</v>
      </c>
      <c r="S1178" s="7" t="s">
        <v>8294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17">
        <f t="shared" si="72"/>
        <v>41927.452499999999</v>
      </c>
      <c r="K1179" s="7">
        <v>1410796296</v>
      </c>
      <c r="L1179" s="17">
        <f t="shared" si="73"/>
        <v>41897.452499999999</v>
      </c>
      <c r="M1179" s="7" t="b">
        <v>0</v>
      </c>
      <c r="N1179" s="7">
        <v>0</v>
      </c>
      <c r="O1179" s="7" t="b">
        <v>0</v>
      </c>
      <c r="P1179" s="14">
        <f t="shared" si="74"/>
        <v>0</v>
      </c>
      <c r="Q1179" s="9">
        <f t="shared" si="75"/>
        <v>0</v>
      </c>
      <c r="R1179" s="7" t="s">
        <v>8293</v>
      </c>
      <c r="S1179" s="7" t="s">
        <v>8294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17">
        <f t="shared" si="72"/>
        <v>41867.69736111111</v>
      </c>
      <c r="K1180" s="7">
        <v>1405633452</v>
      </c>
      <c r="L1180" s="17">
        <f t="shared" si="73"/>
        <v>41837.69736111111</v>
      </c>
      <c r="M1180" s="7" t="b">
        <v>0</v>
      </c>
      <c r="N1180" s="7">
        <v>1</v>
      </c>
      <c r="O1180" s="7" t="b">
        <v>0</v>
      </c>
      <c r="P1180" s="14">
        <f t="shared" si="74"/>
        <v>6.666666666666667E-5</v>
      </c>
      <c r="Q1180" s="9">
        <f t="shared" si="75"/>
        <v>5</v>
      </c>
      <c r="R1180" s="7" t="s">
        <v>8293</v>
      </c>
      <c r="S1180" s="7" t="s">
        <v>8294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17">
        <f t="shared" si="72"/>
        <v>42305.511886574073</v>
      </c>
      <c r="K1181" s="7">
        <v>1443460627</v>
      </c>
      <c r="L1181" s="17">
        <f t="shared" si="73"/>
        <v>42275.511886574073</v>
      </c>
      <c r="M1181" s="7" t="b">
        <v>0</v>
      </c>
      <c r="N1181" s="7">
        <v>5</v>
      </c>
      <c r="O1181" s="7" t="b">
        <v>0</v>
      </c>
      <c r="P1181" s="14">
        <f t="shared" si="74"/>
        <v>5.3333333333333337E-2</v>
      </c>
      <c r="Q1181" s="9">
        <f t="shared" si="75"/>
        <v>640</v>
      </c>
      <c r="R1181" s="7" t="s">
        <v>8293</v>
      </c>
      <c r="S1181" s="7" t="s">
        <v>8294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17">
        <f t="shared" si="72"/>
        <v>41818.598541666666</v>
      </c>
      <c r="K1182" s="7">
        <v>1400786514</v>
      </c>
      <c r="L1182" s="17">
        <f t="shared" si="73"/>
        <v>41781.598541666666</v>
      </c>
      <c r="M1182" s="7" t="b">
        <v>0</v>
      </c>
      <c r="N1182" s="7">
        <v>85</v>
      </c>
      <c r="O1182" s="7" t="b">
        <v>0</v>
      </c>
      <c r="P1182" s="14">
        <f t="shared" si="74"/>
        <v>0.11749999999999999</v>
      </c>
      <c r="Q1182" s="9">
        <f t="shared" si="75"/>
        <v>69.117647058823536</v>
      </c>
      <c r="R1182" s="7" t="s">
        <v>8293</v>
      </c>
      <c r="S1182" s="7" t="s">
        <v>8294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17">
        <f t="shared" si="72"/>
        <v>42064.131030092591</v>
      </c>
      <c r="K1183" s="7">
        <v>1422605321</v>
      </c>
      <c r="L1183" s="17">
        <f t="shared" si="73"/>
        <v>42034.131030092591</v>
      </c>
      <c r="M1183" s="7" t="b">
        <v>0</v>
      </c>
      <c r="N1183" s="7">
        <v>3</v>
      </c>
      <c r="O1183" s="7" t="b">
        <v>0</v>
      </c>
      <c r="P1183" s="14">
        <f t="shared" si="74"/>
        <v>8.0000000000000007E-5</v>
      </c>
      <c r="Q1183" s="9">
        <f t="shared" si="75"/>
        <v>1.3333333333333333</v>
      </c>
      <c r="R1183" s="7" t="s">
        <v>8293</v>
      </c>
      <c r="S1183" s="7" t="s">
        <v>8294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17">
        <f t="shared" si="72"/>
        <v>42747.487499999996</v>
      </c>
      <c r="K1184" s="7">
        <v>1482609088</v>
      </c>
      <c r="L1184" s="17">
        <f t="shared" si="73"/>
        <v>42728.619074074071</v>
      </c>
      <c r="M1184" s="7" t="b">
        <v>0</v>
      </c>
      <c r="N1184" s="7">
        <v>4</v>
      </c>
      <c r="O1184" s="7" t="b">
        <v>0</v>
      </c>
      <c r="P1184" s="14">
        <f t="shared" si="74"/>
        <v>4.2000000000000003E-2</v>
      </c>
      <c r="Q1184" s="9">
        <f t="shared" si="75"/>
        <v>10.5</v>
      </c>
      <c r="R1184" s="7" t="s">
        <v>8293</v>
      </c>
      <c r="S1184" s="7" t="s">
        <v>8294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17">
        <f t="shared" si="72"/>
        <v>42675.957638888889</v>
      </c>
      <c r="K1185" s="7">
        <v>1476391223</v>
      </c>
      <c r="L1185" s="17">
        <f t="shared" si="73"/>
        <v>42656.653043981474</v>
      </c>
      <c r="M1185" s="7" t="b">
        <v>0</v>
      </c>
      <c r="N1185" s="7">
        <v>3</v>
      </c>
      <c r="O1185" s="7" t="b">
        <v>0</v>
      </c>
      <c r="P1185" s="14">
        <f t="shared" si="74"/>
        <v>0.04</v>
      </c>
      <c r="Q1185" s="9">
        <f t="shared" si="75"/>
        <v>33.333333333333336</v>
      </c>
      <c r="R1185" s="7" t="s">
        <v>8293</v>
      </c>
      <c r="S1185" s="7" t="s">
        <v>8294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17">
        <f t="shared" si="72"/>
        <v>42772.391331018516</v>
      </c>
      <c r="K1186" s="7">
        <v>1483712611</v>
      </c>
      <c r="L1186" s="17">
        <f t="shared" si="73"/>
        <v>42741.391331018516</v>
      </c>
      <c r="M1186" s="7" t="b">
        <v>0</v>
      </c>
      <c r="N1186" s="7">
        <v>375</v>
      </c>
      <c r="O1186" s="7" t="b">
        <v>1</v>
      </c>
      <c r="P1186" s="14">
        <f t="shared" si="74"/>
        <v>1.0493636363636363</v>
      </c>
      <c r="Q1186" s="9">
        <f t="shared" si="75"/>
        <v>61.562666666666665</v>
      </c>
      <c r="R1186" s="7" t="s">
        <v>8295</v>
      </c>
      <c r="S1186" s="7" t="s">
        <v>8296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17">
        <f t="shared" si="72"/>
        <v>42162.958333333336</v>
      </c>
      <c r="K1187" s="7">
        <v>1430945149</v>
      </c>
      <c r="L1187" s="17">
        <f t="shared" si="73"/>
        <v>42130.656817129631</v>
      </c>
      <c r="M1187" s="7" t="b">
        <v>0</v>
      </c>
      <c r="N1187" s="7">
        <v>111</v>
      </c>
      <c r="O1187" s="7" t="b">
        <v>1</v>
      </c>
      <c r="P1187" s="14">
        <f t="shared" si="74"/>
        <v>1.0544</v>
      </c>
      <c r="Q1187" s="9">
        <f t="shared" si="75"/>
        <v>118.73873873873873</v>
      </c>
      <c r="R1187" s="7" t="s">
        <v>8295</v>
      </c>
      <c r="S1187" s="7" t="s">
        <v>8296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17">
        <f t="shared" si="72"/>
        <v>42156.737499999996</v>
      </c>
      <c r="K1188" s="7">
        <v>1430340195</v>
      </c>
      <c r="L1188" s="17">
        <f t="shared" si="73"/>
        <v>42123.655034722215</v>
      </c>
      <c r="M1188" s="7" t="b">
        <v>0</v>
      </c>
      <c r="N1188" s="7">
        <v>123</v>
      </c>
      <c r="O1188" s="7" t="b">
        <v>1</v>
      </c>
      <c r="P1188" s="14">
        <f t="shared" si="74"/>
        <v>1.0673333333333332</v>
      </c>
      <c r="Q1188" s="9">
        <f t="shared" si="75"/>
        <v>65.081300813008127</v>
      </c>
      <c r="R1188" s="7" t="s">
        <v>8295</v>
      </c>
      <c r="S1188" s="7" t="s">
        <v>8296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17">
        <f t="shared" si="72"/>
        <v>42141.541666666664</v>
      </c>
      <c r="K1189" s="7">
        <v>1429133323</v>
      </c>
      <c r="L1189" s="17">
        <f t="shared" si="73"/>
        <v>42109.686608796292</v>
      </c>
      <c r="M1189" s="7" t="b">
        <v>0</v>
      </c>
      <c r="N1189" s="7">
        <v>70</v>
      </c>
      <c r="O1189" s="7" t="b">
        <v>1</v>
      </c>
      <c r="P1189" s="14">
        <f t="shared" si="74"/>
        <v>1.0412571428571429</v>
      </c>
      <c r="Q1189" s="9">
        <f t="shared" si="75"/>
        <v>130.15714285714284</v>
      </c>
      <c r="R1189" s="7" t="s">
        <v>8295</v>
      </c>
      <c r="S1189" s="7" t="s">
        <v>8296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17">
        <f t="shared" si="72"/>
        <v>42732.492361111108</v>
      </c>
      <c r="K1190" s="7">
        <v>1481129340</v>
      </c>
      <c r="L1190" s="17">
        <f t="shared" si="73"/>
        <v>42711.492361111108</v>
      </c>
      <c r="M1190" s="7" t="b">
        <v>0</v>
      </c>
      <c r="N1190" s="7">
        <v>85</v>
      </c>
      <c r="O1190" s="7" t="b">
        <v>1</v>
      </c>
      <c r="P1190" s="14">
        <f t="shared" si="74"/>
        <v>1.6054999999999999</v>
      </c>
      <c r="Q1190" s="9">
        <f t="shared" si="75"/>
        <v>37.776470588235291</v>
      </c>
      <c r="R1190" s="7" t="s">
        <v>8295</v>
      </c>
      <c r="S1190" s="7" t="s">
        <v>8296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17">
        <f t="shared" si="72"/>
        <v>42550.770775462959</v>
      </c>
      <c r="K1191" s="7">
        <v>1465428595</v>
      </c>
      <c r="L1191" s="17">
        <f t="shared" si="73"/>
        <v>42529.770775462959</v>
      </c>
      <c r="M1191" s="7" t="b">
        <v>0</v>
      </c>
      <c r="N1191" s="7">
        <v>86</v>
      </c>
      <c r="O1191" s="7" t="b">
        <v>1</v>
      </c>
      <c r="P1191" s="14">
        <f t="shared" si="74"/>
        <v>1.0777777777777777</v>
      </c>
      <c r="Q1191" s="9">
        <f t="shared" si="75"/>
        <v>112.79069767441861</v>
      </c>
      <c r="R1191" s="7" t="s">
        <v>8295</v>
      </c>
      <c r="S1191" s="7" t="s">
        <v>8296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17">
        <f t="shared" si="72"/>
        <v>41882.457465277774</v>
      </c>
      <c r="K1192" s="7">
        <v>1406908725</v>
      </c>
      <c r="L1192" s="17">
        <f t="shared" si="73"/>
        <v>41852.457465277774</v>
      </c>
      <c r="M1192" s="7" t="b">
        <v>0</v>
      </c>
      <c r="N1192" s="7">
        <v>13</v>
      </c>
      <c r="O1192" s="7" t="b">
        <v>1</v>
      </c>
      <c r="P1192" s="14">
        <f t="shared" si="74"/>
        <v>1.35</v>
      </c>
      <c r="Q1192" s="9">
        <f t="shared" si="75"/>
        <v>51.92307692307692</v>
      </c>
      <c r="R1192" s="7" t="s">
        <v>8295</v>
      </c>
      <c r="S1192" s="7" t="s">
        <v>8296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17">
        <f t="shared" si="72"/>
        <v>42449.353703703695</v>
      </c>
      <c r="K1193" s="7">
        <v>1455892160</v>
      </c>
      <c r="L1193" s="17">
        <f t="shared" si="73"/>
        <v>42419.395370370366</v>
      </c>
      <c r="M1193" s="7" t="b">
        <v>0</v>
      </c>
      <c r="N1193" s="7">
        <v>33</v>
      </c>
      <c r="O1193" s="7" t="b">
        <v>1</v>
      </c>
      <c r="P1193" s="14">
        <f t="shared" si="74"/>
        <v>1.0907407407407408</v>
      </c>
      <c r="Q1193" s="9">
        <f t="shared" si="75"/>
        <v>89.242424242424249</v>
      </c>
      <c r="R1193" s="7" t="s">
        <v>8295</v>
      </c>
      <c r="S1193" s="7" t="s">
        <v>8296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17">
        <f t="shared" si="72"/>
        <v>42777.298356481479</v>
      </c>
      <c r="K1194" s="7">
        <v>1484222978</v>
      </c>
      <c r="L1194" s="17">
        <f t="shared" si="73"/>
        <v>42747.298356481479</v>
      </c>
      <c r="M1194" s="7" t="b">
        <v>0</v>
      </c>
      <c r="N1194" s="7">
        <v>15</v>
      </c>
      <c r="O1194" s="7" t="b">
        <v>1</v>
      </c>
      <c r="P1194" s="14">
        <f t="shared" si="74"/>
        <v>2.9</v>
      </c>
      <c r="Q1194" s="9">
        <f t="shared" si="75"/>
        <v>19.333333333333332</v>
      </c>
      <c r="R1194" s="7" t="s">
        <v>8295</v>
      </c>
      <c r="S1194" s="7" t="s">
        <v>8296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17">
        <f t="shared" si="72"/>
        <v>42469.526076388887</v>
      </c>
      <c r="K1195" s="7">
        <v>1455043053</v>
      </c>
      <c r="L1195" s="17">
        <f t="shared" si="73"/>
        <v>42409.567743055559</v>
      </c>
      <c r="M1195" s="7" t="b">
        <v>0</v>
      </c>
      <c r="N1195" s="7">
        <v>273</v>
      </c>
      <c r="O1195" s="7" t="b">
        <v>1</v>
      </c>
      <c r="P1195" s="14">
        <f t="shared" si="74"/>
        <v>1.0395714285714286</v>
      </c>
      <c r="Q1195" s="9">
        <f t="shared" si="75"/>
        <v>79.967032967032964</v>
      </c>
      <c r="R1195" s="7" t="s">
        <v>8295</v>
      </c>
      <c r="S1195" s="7" t="s">
        <v>8296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17">
        <f t="shared" si="72"/>
        <v>42102.27984953703</v>
      </c>
      <c r="K1196" s="7">
        <v>1425901379</v>
      </c>
      <c r="L1196" s="17">
        <f t="shared" si="73"/>
        <v>42072.27984953703</v>
      </c>
      <c r="M1196" s="7" t="b">
        <v>0</v>
      </c>
      <c r="N1196" s="7">
        <v>714</v>
      </c>
      <c r="O1196" s="7" t="b">
        <v>1</v>
      </c>
      <c r="P1196" s="14">
        <f t="shared" si="74"/>
        <v>3.2223999999999999</v>
      </c>
      <c r="Q1196" s="9">
        <f t="shared" si="75"/>
        <v>56.414565826330531</v>
      </c>
      <c r="R1196" s="7" t="s">
        <v>8295</v>
      </c>
      <c r="S1196" s="7" t="s">
        <v>8296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17">
        <f t="shared" si="72"/>
        <v>42358.166666666664</v>
      </c>
      <c r="K1197" s="7">
        <v>1445415653</v>
      </c>
      <c r="L1197" s="17">
        <f t="shared" si="73"/>
        <v>42298.139502314814</v>
      </c>
      <c r="M1197" s="7" t="b">
        <v>0</v>
      </c>
      <c r="N1197" s="7">
        <v>170</v>
      </c>
      <c r="O1197" s="7" t="b">
        <v>1</v>
      </c>
      <c r="P1197" s="14">
        <f t="shared" si="74"/>
        <v>1.35</v>
      </c>
      <c r="Q1197" s="9">
        <f t="shared" si="75"/>
        <v>79.411764705882348</v>
      </c>
      <c r="R1197" s="7" t="s">
        <v>8295</v>
      </c>
      <c r="S1197" s="7" t="s">
        <v>8296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17">
        <f t="shared" si="72"/>
        <v>42356.610405092586</v>
      </c>
      <c r="K1198" s="7">
        <v>1447875539</v>
      </c>
      <c r="L1198" s="17">
        <f t="shared" si="73"/>
        <v>42326.610405092586</v>
      </c>
      <c r="M1198" s="7" t="b">
        <v>0</v>
      </c>
      <c r="N1198" s="7">
        <v>512</v>
      </c>
      <c r="O1198" s="7" t="b">
        <v>1</v>
      </c>
      <c r="P1198" s="14">
        <f t="shared" si="74"/>
        <v>2.6991034482758622</v>
      </c>
      <c r="Q1198" s="9">
        <f t="shared" si="75"/>
        <v>76.439453125</v>
      </c>
      <c r="R1198" s="7" t="s">
        <v>8295</v>
      </c>
      <c r="S1198" s="7" t="s">
        <v>8296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17">
        <f t="shared" si="72"/>
        <v>42534.040972222218</v>
      </c>
      <c r="K1199" s="7">
        <v>1463155034</v>
      </c>
      <c r="L1199" s="17">
        <f t="shared" si="73"/>
        <v>42503.456412037034</v>
      </c>
      <c r="M1199" s="7" t="b">
        <v>0</v>
      </c>
      <c r="N1199" s="7">
        <v>314</v>
      </c>
      <c r="O1199" s="7" t="b">
        <v>1</v>
      </c>
      <c r="P1199" s="14">
        <f t="shared" si="74"/>
        <v>2.5329333333333333</v>
      </c>
      <c r="Q1199" s="9">
        <f t="shared" si="75"/>
        <v>121</v>
      </c>
      <c r="R1199" s="7" t="s">
        <v>8295</v>
      </c>
      <c r="S1199" s="7" t="s">
        <v>8296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17">
        <f t="shared" si="72"/>
        <v>42368.916666666664</v>
      </c>
      <c r="K1200" s="7">
        <v>1448463086</v>
      </c>
      <c r="L1200" s="17">
        <f t="shared" si="73"/>
        <v>42333.410717592589</v>
      </c>
      <c r="M1200" s="7" t="b">
        <v>0</v>
      </c>
      <c r="N1200" s="7">
        <v>167</v>
      </c>
      <c r="O1200" s="7" t="b">
        <v>1</v>
      </c>
      <c r="P1200" s="14">
        <f t="shared" si="74"/>
        <v>2.6059999999999999</v>
      </c>
      <c r="Q1200" s="9">
        <f t="shared" si="75"/>
        <v>54.616766467065865</v>
      </c>
      <c r="R1200" s="7" t="s">
        <v>8295</v>
      </c>
      <c r="S1200" s="7" t="s">
        <v>8296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17">
        <f t="shared" si="72"/>
        <v>42193.562499999993</v>
      </c>
      <c r="K1201" s="7">
        <v>1433615400</v>
      </c>
      <c r="L1201" s="17">
        <f t="shared" si="73"/>
        <v>42161.562499999993</v>
      </c>
      <c r="M1201" s="7" t="b">
        <v>0</v>
      </c>
      <c r="N1201" s="7">
        <v>9</v>
      </c>
      <c r="O1201" s="7" t="b">
        <v>1</v>
      </c>
      <c r="P1201" s="14">
        <f t="shared" si="74"/>
        <v>1.0131677953348381</v>
      </c>
      <c r="Q1201" s="9">
        <f t="shared" si="75"/>
        <v>299.22222222222223</v>
      </c>
      <c r="R1201" s="7" t="s">
        <v>8295</v>
      </c>
      <c r="S1201" s="7" t="s">
        <v>8296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17">
        <f t="shared" si="72"/>
        <v>42110.269166666665</v>
      </c>
      <c r="K1202" s="7">
        <v>1427369256</v>
      </c>
      <c r="L1202" s="17">
        <f t="shared" si="73"/>
        <v>42089.269166666665</v>
      </c>
      <c r="M1202" s="7" t="b">
        <v>0</v>
      </c>
      <c r="N1202" s="7">
        <v>103</v>
      </c>
      <c r="O1202" s="7" t="b">
        <v>1</v>
      </c>
      <c r="P1202" s="14">
        <f t="shared" si="74"/>
        <v>1.2560416666666667</v>
      </c>
      <c r="Q1202" s="9">
        <f t="shared" si="75"/>
        <v>58.533980582524272</v>
      </c>
      <c r="R1202" s="7" t="s">
        <v>8295</v>
      </c>
      <c r="S1202" s="7" t="s">
        <v>8296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17">
        <f t="shared" si="72"/>
        <v>42566.398680555554</v>
      </c>
      <c r="K1203" s="7">
        <v>1466001246</v>
      </c>
      <c r="L1203" s="17">
        <f t="shared" si="73"/>
        <v>42536.398680555554</v>
      </c>
      <c r="M1203" s="7" t="b">
        <v>0</v>
      </c>
      <c r="N1203" s="7">
        <v>111</v>
      </c>
      <c r="O1203" s="7" t="b">
        <v>1</v>
      </c>
      <c r="P1203" s="14">
        <f t="shared" si="74"/>
        <v>1.0243783333333334</v>
      </c>
      <c r="Q1203" s="9">
        <f t="shared" si="75"/>
        <v>55.371801801801809</v>
      </c>
      <c r="R1203" s="7" t="s">
        <v>8295</v>
      </c>
      <c r="S1203" s="7" t="s">
        <v>8296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17">
        <f t="shared" si="72"/>
        <v>42182.080486111103</v>
      </c>
      <c r="K1204" s="7">
        <v>1432796154</v>
      </c>
      <c r="L1204" s="17">
        <f t="shared" si="73"/>
        <v>42152.080486111103</v>
      </c>
      <c r="M1204" s="7" t="b">
        <v>0</v>
      </c>
      <c r="N1204" s="7">
        <v>271</v>
      </c>
      <c r="O1204" s="7" t="b">
        <v>1</v>
      </c>
      <c r="P1204" s="14">
        <f t="shared" si="74"/>
        <v>1.99244</v>
      </c>
      <c r="Q1204" s="9">
        <f t="shared" si="75"/>
        <v>183.80442804428046</v>
      </c>
      <c r="R1204" s="7" t="s">
        <v>8295</v>
      </c>
      <c r="S1204" s="7" t="s">
        <v>8296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17">
        <f t="shared" si="72"/>
        <v>42155.4065625</v>
      </c>
      <c r="K1205" s="7">
        <v>1430491527</v>
      </c>
      <c r="L1205" s="17">
        <f t="shared" si="73"/>
        <v>42125.4065625</v>
      </c>
      <c r="M1205" s="7" t="b">
        <v>0</v>
      </c>
      <c r="N1205" s="7">
        <v>101</v>
      </c>
      <c r="O1205" s="7" t="b">
        <v>1</v>
      </c>
      <c r="P1205" s="14">
        <f t="shared" si="74"/>
        <v>1.0245398773006136</v>
      </c>
      <c r="Q1205" s="9">
        <f t="shared" si="75"/>
        <v>165.34653465346534</v>
      </c>
      <c r="R1205" s="7" t="s">
        <v>8295</v>
      </c>
      <c r="S1205" s="7" t="s">
        <v>8296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17">
        <f t="shared" si="72"/>
        <v>42341.999999999993</v>
      </c>
      <c r="K1206" s="7">
        <v>1445363833</v>
      </c>
      <c r="L1206" s="17">
        <f t="shared" si="73"/>
        <v>42297.539733796293</v>
      </c>
      <c r="M1206" s="7" t="b">
        <v>0</v>
      </c>
      <c r="N1206" s="7">
        <v>57</v>
      </c>
      <c r="O1206" s="7" t="b">
        <v>1</v>
      </c>
      <c r="P1206" s="14">
        <f t="shared" si="74"/>
        <v>1.0294615384615384</v>
      </c>
      <c r="Q1206" s="9">
        <f t="shared" si="75"/>
        <v>234.78947368421052</v>
      </c>
      <c r="R1206" s="7" t="s">
        <v>8295</v>
      </c>
      <c r="S1206" s="7" t="s">
        <v>8296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17">
        <f t="shared" si="72"/>
        <v>42168.298043981478</v>
      </c>
      <c r="K1207" s="7">
        <v>1431605351</v>
      </c>
      <c r="L1207" s="17">
        <f t="shared" si="73"/>
        <v>42138.298043981478</v>
      </c>
      <c r="M1207" s="7" t="b">
        <v>0</v>
      </c>
      <c r="N1207" s="7">
        <v>62</v>
      </c>
      <c r="O1207" s="7" t="b">
        <v>1</v>
      </c>
      <c r="P1207" s="14">
        <f t="shared" si="74"/>
        <v>1.0086153846153847</v>
      </c>
      <c r="Q1207" s="9">
        <f t="shared" si="75"/>
        <v>211.48387096774192</v>
      </c>
      <c r="R1207" s="7" t="s">
        <v>8295</v>
      </c>
      <c r="S1207" s="7" t="s">
        <v>8296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17">
        <f t="shared" si="72"/>
        <v>42805.353472222218</v>
      </c>
      <c r="K1208" s="7">
        <v>1486406253</v>
      </c>
      <c r="L1208" s="17">
        <f t="shared" si="73"/>
        <v>42772.567743055559</v>
      </c>
      <c r="M1208" s="7" t="b">
        <v>0</v>
      </c>
      <c r="N1208" s="7">
        <v>32</v>
      </c>
      <c r="O1208" s="7" t="b">
        <v>1</v>
      </c>
      <c r="P1208" s="14">
        <f t="shared" si="74"/>
        <v>1.1499999999999999</v>
      </c>
      <c r="Q1208" s="9">
        <f t="shared" si="75"/>
        <v>32.34375</v>
      </c>
      <c r="R1208" s="7" t="s">
        <v>8295</v>
      </c>
      <c r="S1208" s="7" t="s">
        <v>8296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17">
        <f t="shared" si="72"/>
        <v>42460.208333333336</v>
      </c>
      <c r="K1209" s="7">
        <v>1456827573</v>
      </c>
      <c r="L1209" s="17">
        <f t="shared" si="73"/>
        <v>42430.221909722219</v>
      </c>
      <c r="M1209" s="7" t="b">
        <v>0</v>
      </c>
      <c r="N1209" s="7">
        <v>141</v>
      </c>
      <c r="O1209" s="7" t="b">
        <v>1</v>
      </c>
      <c r="P1209" s="14">
        <f t="shared" si="74"/>
        <v>1.0416766467065868</v>
      </c>
      <c r="Q1209" s="9">
        <f t="shared" si="75"/>
        <v>123.37588652482269</v>
      </c>
      <c r="R1209" s="7" t="s">
        <v>8295</v>
      </c>
      <c r="S1209" s="7" t="s">
        <v>8296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17">
        <f t="shared" si="72"/>
        <v>42453.459074074075</v>
      </c>
      <c r="K1210" s="7">
        <v>1456246864</v>
      </c>
      <c r="L1210" s="17">
        <f t="shared" si="73"/>
        <v>42423.500740740739</v>
      </c>
      <c r="M1210" s="7" t="b">
        <v>0</v>
      </c>
      <c r="N1210" s="7">
        <v>75</v>
      </c>
      <c r="O1210" s="7" t="b">
        <v>1</v>
      </c>
      <c r="P1210" s="14">
        <f t="shared" si="74"/>
        <v>1.5529999999999999</v>
      </c>
      <c r="Q1210" s="9">
        <f t="shared" si="75"/>
        <v>207.06666666666666</v>
      </c>
      <c r="R1210" s="7" t="s">
        <v>8295</v>
      </c>
      <c r="S1210" s="7" t="s">
        <v>8296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17">
        <f t="shared" si="72"/>
        <v>42791.637789351851</v>
      </c>
      <c r="K1211" s="7">
        <v>1485461905</v>
      </c>
      <c r="L1211" s="17">
        <f t="shared" si="73"/>
        <v>42761.637789351851</v>
      </c>
      <c r="M1211" s="7" t="b">
        <v>0</v>
      </c>
      <c r="N1211" s="7">
        <v>46</v>
      </c>
      <c r="O1211" s="7" t="b">
        <v>1</v>
      </c>
      <c r="P1211" s="14">
        <f t="shared" si="74"/>
        <v>1.06</v>
      </c>
      <c r="Q1211" s="9">
        <f t="shared" si="75"/>
        <v>138.2608695652174</v>
      </c>
      <c r="R1211" s="7" t="s">
        <v>8295</v>
      </c>
      <c r="S1211" s="7" t="s">
        <v>8296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17">
        <f t="shared" si="72"/>
        <v>42155.666666666664</v>
      </c>
      <c r="K1212" s="7">
        <v>1431124572</v>
      </c>
      <c r="L1212" s="17">
        <f t="shared" si="73"/>
        <v>42132.733472222222</v>
      </c>
      <c r="M1212" s="7" t="b">
        <v>0</v>
      </c>
      <c r="N1212" s="7">
        <v>103</v>
      </c>
      <c r="O1212" s="7" t="b">
        <v>1</v>
      </c>
      <c r="P1212" s="14">
        <f t="shared" si="74"/>
        <v>2.5431499999999998</v>
      </c>
      <c r="Q1212" s="9">
        <f t="shared" si="75"/>
        <v>493.81553398058253</v>
      </c>
      <c r="R1212" s="7" t="s">
        <v>8295</v>
      </c>
      <c r="S1212" s="7" t="s">
        <v>8296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17">
        <f t="shared" si="72"/>
        <v>42530.658113425925</v>
      </c>
      <c r="K1213" s="7">
        <v>1464209261</v>
      </c>
      <c r="L1213" s="17">
        <f t="shared" si="73"/>
        <v>42515.658113425925</v>
      </c>
      <c r="M1213" s="7" t="b">
        <v>0</v>
      </c>
      <c r="N1213" s="7">
        <v>6</v>
      </c>
      <c r="O1213" s="7" t="b">
        <v>1</v>
      </c>
      <c r="P1213" s="14">
        <f t="shared" si="74"/>
        <v>1.0109999999999999</v>
      </c>
      <c r="Q1213" s="9">
        <f t="shared" si="75"/>
        <v>168.5</v>
      </c>
      <c r="R1213" s="7" t="s">
        <v>8295</v>
      </c>
      <c r="S1213" s="7" t="s">
        <v>8296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17">
        <f t="shared" si="72"/>
        <v>42334.833333333336</v>
      </c>
      <c r="K1214" s="7">
        <v>1447195695</v>
      </c>
      <c r="L1214" s="17">
        <f t="shared" si="73"/>
        <v>42318.741840277777</v>
      </c>
      <c r="M1214" s="7" t="b">
        <v>0</v>
      </c>
      <c r="N1214" s="7">
        <v>83</v>
      </c>
      <c r="O1214" s="7" t="b">
        <v>1</v>
      </c>
      <c r="P1214" s="14">
        <f t="shared" si="74"/>
        <v>1.2904</v>
      </c>
      <c r="Q1214" s="9">
        <f t="shared" si="75"/>
        <v>38.867469879518069</v>
      </c>
      <c r="R1214" s="7" t="s">
        <v>8295</v>
      </c>
      <c r="S1214" s="7" t="s">
        <v>8296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17">
        <f t="shared" si="72"/>
        <v>42766.547453703701</v>
      </c>
      <c r="K1215" s="7">
        <v>1482862100</v>
      </c>
      <c r="L1215" s="17">
        <f t="shared" si="73"/>
        <v>42731.547453703701</v>
      </c>
      <c r="M1215" s="7" t="b">
        <v>0</v>
      </c>
      <c r="N1215" s="7">
        <v>108</v>
      </c>
      <c r="O1215" s="7" t="b">
        <v>1</v>
      </c>
      <c r="P1215" s="14">
        <f t="shared" si="74"/>
        <v>1.0223076923076924</v>
      </c>
      <c r="Q1215" s="9">
        <f t="shared" si="75"/>
        <v>61.527777777777779</v>
      </c>
      <c r="R1215" s="7" t="s">
        <v>8295</v>
      </c>
      <c r="S1215" s="7" t="s">
        <v>8296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17">
        <f t="shared" si="72"/>
        <v>42164.632002314807</v>
      </c>
      <c r="K1216" s="7">
        <v>1428696605</v>
      </c>
      <c r="L1216" s="17">
        <f t="shared" si="73"/>
        <v>42104.632002314807</v>
      </c>
      <c r="M1216" s="7" t="b">
        <v>0</v>
      </c>
      <c r="N1216" s="7">
        <v>25</v>
      </c>
      <c r="O1216" s="7" t="b">
        <v>1</v>
      </c>
      <c r="P1216" s="14">
        <f t="shared" si="74"/>
        <v>1.3180000000000001</v>
      </c>
      <c r="Q1216" s="9">
        <f t="shared" si="75"/>
        <v>105.44</v>
      </c>
      <c r="R1216" s="7" t="s">
        <v>8295</v>
      </c>
      <c r="S1216" s="7" t="s">
        <v>8296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17">
        <f t="shared" si="72"/>
        <v>41789.714768518512</v>
      </c>
      <c r="K1217" s="7">
        <v>1398895756</v>
      </c>
      <c r="L1217" s="17">
        <f t="shared" si="73"/>
        <v>41759.714768518512</v>
      </c>
      <c r="M1217" s="7" t="b">
        <v>0</v>
      </c>
      <c r="N1217" s="7">
        <v>549</v>
      </c>
      <c r="O1217" s="7" t="b">
        <v>1</v>
      </c>
      <c r="P1217" s="14">
        <f t="shared" si="74"/>
        <v>7.8608020000000005</v>
      </c>
      <c r="Q1217" s="9">
        <f t="shared" si="75"/>
        <v>71.592003642987251</v>
      </c>
      <c r="R1217" s="7" t="s">
        <v>8295</v>
      </c>
      <c r="S1217" s="7" t="s">
        <v>8296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17">
        <f t="shared" si="72"/>
        <v>42279.752083333333</v>
      </c>
      <c r="K1218" s="7">
        <v>1441032457</v>
      </c>
      <c r="L1218" s="17">
        <f t="shared" si="73"/>
        <v>42247.408067129632</v>
      </c>
      <c r="M1218" s="7" t="b">
        <v>0</v>
      </c>
      <c r="N1218" s="7">
        <v>222</v>
      </c>
      <c r="O1218" s="7" t="b">
        <v>1</v>
      </c>
      <c r="P1218" s="14">
        <f t="shared" si="74"/>
        <v>1.4570000000000001</v>
      </c>
      <c r="Q1218" s="9">
        <f t="shared" si="75"/>
        <v>91.882882882882882</v>
      </c>
      <c r="R1218" s="7" t="s">
        <v>8295</v>
      </c>
      <c r="S1218" s="7" t="s">
        <v>8296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17">
        <f t="shared" ref="J1219:J1282" si="76">(((I1219/60)/60)/24)+DATE(1970,1,1)+(-5/24)</f>
        <v>42565.6011574074</v>
      </c>
      <c r="K1219" s="7">
        <v>1465932340</v>
      </c>
      <c r="L1219" s="17">
        <f t="shared" ref="L1219:L1282" si="77">(((K1219/60)/60)/24)+DATE(1970,1,1)+(-5/24)</f>
        <v>42535.6011574074</v>
      </c>
      <c r="M1219" s="7" t="b">
        <v>0</v>
      </c>
      <c r="N1219" s="7">
        <v>183</v>
      </c>
      <c r="O1219" s="7" t="b">
        <v>1</v>
      </c>
      <c r="P1219" s="14">
        <f t="shared" ref="P1219:P1282" si="78">IFERROR(E1219/D1219,0)</f>
        <v>1.026</v>
      </c>
      <c r="Q1219" s="9">
        <f t="shared" ref="Q1219:Q1282" si="79">IFERROR(E1219/N1219,0)</f>
        <v>148.57377049180329</v>
      </c>
      <c r="R1219" s="7" t="s">
        <v>8295</v>
      </c>
      <c r="S1219" s="7" t="s">
        <v>8296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17">
        <f t="shared" si="76"/>
        <v>42308.916666666664</v>
      </c>
      <c r="K1220" s="7">
        <v>1443714800</v>
      </c>
      <c r="L1220" s="17">
        <f t="shared" si="77"/>
        <v>42278.453703703701</v>
      </c>
      <c r="M1220" s="7" t="b">
        <v>0</v>
      </c>
      <c r="N1220" s="7">
        <v>89</v>
      </c>
      <c r="O1220" s="7" t="b">
        <v>1</v>
      </c>
      <c r="P1220" s="14">
        <f t="shared" si="78"/>
        <v>1.7227777777777777</v>
      </c>
      <c r="Q1220" s="9">
        <f t="shared" si="79"/>
        <v>174.2134831460674</v>
      </c>
      <c r="R1220" s="7" t="s">
        <v>8295</v>
      </c>
      <c r="S1220" s="7" t="s">
        <v>8296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17">
        <f t="shared" si="76"/>
        <v>42663.253622685181</v>
      </c>
      <c r="K1221" s="7">
        <v>1474369513</v>
      </c>
      <c r="L1221" s="17">
        <f t="shared" si="77"/>
        <v>42633.253622685181</v>
      </c>
      <c r="M1221" s="7" t="b">
        <v>0</v>
      </c>
      <c r="N1221" s="7">
        <v>253</v>
      </c>
      <c r="O1221" s="7" t="b">
        <v>1</v>
      </c>
      <c r="P1221" s="14">
        <f t="shared" si="78"/>
        <v>1.5916819571865444</v>
      </c>
      <c r="Q1221" s="9">
        <f t="shared" si="79"/>
        <v>102.86166007905139</v>
      </c>
      <c r="R1221" s="7" t="s">
        <v>8295</v>
      </c>
      <c r="S1221" s="7" t="s">
        <v>8296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17">
        <f t="shared" si="76"/>
        <v>42241.420277777775</v>
      </c>
      <c r="K1222" s="7">
        <v>1437923112</v>
      </c>
      <c r="L1222" s="17">
        <f t="shared" si="77"/>
        <v>42211.420277777775</v>
      </c>
      <c r="M1222" s="7" t="b">
        <v>0</v>
      </c>
      <c r="N1222" s="7">
        <v>140</v>
      </c>
      <c r="O1222" s="7" t="b">
        <v>1</v>
      </c>
      <c r="P1222" s="14">
        <f t="shared" si="78"/>
        <v>1.0376666666666667</v>
      </c>
      <c r="Q1222" s="9">
        <f t="shared" si="79"/>
        <v>111.17857142857143</v>
      </c>
      <c r="R1222" s="7" t="s">
        <v>8295</v>
      </c>
      <c r="S1222" s="7" t="s">
        <v>8296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17">
        <f t="shared" si="76"/>
        <v>42707.791666666664</v>
      </c>
      <c r="K1223" s="7">
        <v>1478431488</v>
      </c>
      <c r="L1223" s="17">
        <f t="shared" si="77"/>
        <v>42680.267222222225</v>
      </c>
      <c r="M1223" s="7" t="b">
        <v>0</v>
      </c>
      <c r="N1223" s="7">
        <v>103</v>
      </c>
      <c r="O1223" s="7" t="b">
        <v>1</v>
      </c>
      <c r="P1223" s="14">
        <f t="shared" si="78"/>
        <v>1.1140954545454547</v>
      </c>
      <c r="Q1223" s="9">
        <f t="shared" si="79"/>
        <v>23.796213592233013</v>
      </c>
      <c r="R1223" s="7" t="s">
        <v>8295</v>
      </c>
      <c r="S1223" s="7" t="s">
        <v>8296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17">
        <f t="shared" si="76"/>
        <v>42460.958333333336</v>
      </c>
      <c r="K1224" s="7">
        <v>1456852647</v>
      </c>
      <c r="L1224" s="17">
        <f t="shared" si="77"/>
        <v>42430.512118055551</v>
      </c>
      <c r="M1224" s="7" t="b">
        <v>0</v>
      </c>
      <c r="N1224" s="7">
        <v>138</v>
      </c>
      <c r="O1224" s="7" t="b">
        <v>1</v>
      </c>
      <c r="P1224" s="14">
        <f t="shared" si="78"/>
        <v>2.80375</v>
      </c>
      <c r="Q1224" s="9">
        <f t="shared" si="79"/>
        <v>81.268115942028984</v>
      </c>
      <c r="R1224" s="7" t="s">
        <v>8295</v>
      </c>
      <c r="S1224" s="7" t="s">
        <v>8296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17">
        <f t="shared" si="76"/>
        <v>42684.010520833333</v>
      </c>
      <c r="K1225" s="7">
        <v>1476159309</v>
      </c>
      <c r="L1225" s="17">
        <f t="shared" si="77"/>
        <v>42653.968854166662</v>
      </c>
      <c r="M1225" s="7" t="b">
        <v>0</v>
      </c>
      <c r="N1225" s="7">
        <v>191</v>
      </c>
      <c r="O1225" s="7" t="b">
        <v>1</v>
      </c>
      <c r="P1225" s="14">
        <f t="shared" si="78"/>
        <v>1.1210606060606061</v>
      </c>
      <c r="Q1225" s="9">
        <f t="shared" si="79"/>
        <v>116.21465968586388</v>
      </c>
      <c r="R1225" s="7" t="s">
        <v>8295</v>
      </c>
      <c r="S1225" s="7" t="s">
        <v>8296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17">
        <f t="shared" si="76"/>
        <v>41796.341458333329</v>
      </c>
      <c r="K1226" s="7">
        <v>1396876302</v>
      </c>
      <c r="L1226" s="17">
        <f t="shared" si="77"/>
        <v>41736.341458333329</v>
      </c>
      <c r="M1226" s="7" t="b">
        <v>0</v>
      </c>
      <c r="N1226" s="7">
        <v>18</v>
      </c>
      <c r="O1226" s="7" t="b">
        <v>0</v>
      </c>
      <c r="P1226" s="14">
        <f t="shared" si="78"/>
        <v>7.0666666666666669E-2</v>
      </c>
      <c r="Q1226" s="9">
        <f t="shared" si="79"/>
        <v>58.888888888888886</v>
      </c>
      <c r="R1226" s="7" t="s">
        <v>8282</v>
      </c>
      <c r="S1226" s="7" t="s">
        <v>8297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17">
        <f t="shared" si="76"/>
        <v>41569.697662037033</v>
      </c>
      <c r="K1227" s="7">
        <v>1377294278</v>
      </c>
      <c r="L1227" s="17">
        <f t="shared" si="77"/>
        <v>41509.697662037033</v>
      </c>
      <c r="M1227" s="7" t="b">
        <v>0</v>
      </c>
      <c r="N1227" s="7">
        <v>3</v>
      </c>
      <c r="O1227" s="7" t="b">
        <v>0</v>
      </c>
      <c r="P1227" s="14">
        <f t="shared" si="78"/>
        <v>4.3999999999999997E-2</v>
      </c>
      <c r="Q1227" s="9">
        <f t="shared" si="79"/>
        <v>44</v>
      </c>
      <c r="R1227" s="7" t="s">
        <v>8282</v>
      </c>
      <c r="S1227" s="7" t="s">
        <v>8297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17">
        <f t="shared" si="76"/>
        <v>41749.833333333328</v>
      </c>
      <c r="K1228" s="7">
        <v>1395089981</v>
      </c>
      <c r="L1228" s="17">
        <f t="shared" si="77"/>
        <v>41715.666446759256</v>
      </c>
      <c r="M1228" s="7" t="b">
        <v>0</v>
      </c>
      <c r="N1228" s="7">
        <v>40</v>
      </c>
      <c r="O1228" s="7" t="b">
        <v>0</v>
      </c>
      <c r="P1228" s="14">
        <f t="shared" si="78"/>
        <v>3.8739999999999997E-2</v>
      </c>
      <c r="Q1228" s="9">
        <f t="shared" si="79"/>
        <v>48.424999999999997</v>
      </c>
      <c r="R1228" s="7" t="s">
        <v>8282</v>
      </c>
      <c r="S1228" s="7" t="s">
        <v>8297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17">
        <f t="shared" si="76"/>
        <v>41858.083333333328</v>
      </c>
      <c r="K1229" s="7">
        <v>1404770616</v>
      </c>
      <c r="L1229" s="17">
        <f t="shared" si="77"/>
        <v>41827.710833333331</v>
      </c>
      <c r="M1229" s="7" t="b">
        <v>0</v>
      </c>
      <c r="N1229" s="7">
        <v>0</v>
      </c>
      <c r="O1229" s="7" t="b">
        <v>0</v>
      </c>
      <c r="P1229" s="14">
        <f t="shared" si="78"/>
        <v>0</v>
      </c>
      <c r="Q1229" s="9">
        <f t="shared" si="79"/>
        <v>0</v>
      </c>
      <c r="R1229" s="7" t="s">
        <v>8282</v>
      </c>
      <c r="S1229" s="7" t="s">
        <v>8297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17">
        <f t="shared" si="76"/>
        <v>40814.520925925921</v>
      </c>
      <c r="K1230" s="7">
        <v>1312047008</v>
      </c>
      <c r="L1230" s="17">
        <f t="shared" si="77"/>
        <v>40754.520925925921</v>
      </c>
      <c r="M1230" s="7" t="b">
        <v>0</v>
      </c>
      <c r="N1230" s="7">
        <v>24</v>
      </c>
      <c r="O1230" s="7" t="b">
        <v>0</v>
      </c>
      <c r="P1230" s="14">
        <f t="shared" si="78"/>
        <v>0.29299999999999998</v>
      </c>
      <c r="Q1230" s="9">
        <f t="shared" si="79"/>
        <v>61.041666666666664</v>
      </c>
      <c r="R1230" s="7" t="s">
        <v>8282</v>
      </c>
      <c r="S1230" s="7" t="s">
        <v>8297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17">
        <f t="shared" si="76"/>
        <v>41015.458333333328</v>
      </c>
      <c r="K1231" s="7">
        <v>1331982127</v>
      </c>
      <c r="L1231" s="17">
        <f t="shared" si="77"/>
        <v>40985.251469907402</v>
      </c>
      <c r="M1231" s="7" t="b">
        <v>0</v>
      </c>
      <c r="N1231" s="7">
        <v>1</v>
      </c>
      <c r="O1231" s="7" t="b">
        <v>0</v>
      </c>
      <c r="P1231" s="14">
        <f t="shared" si="78"/>
        <v>9.0909090909090905E-3</v>
      </c>
      <c r="Q1231" s="9">
        <f t="shared" si="79"/>
        <v>25</v>
      </c>
      <c r="R1231" s="7" t="s">
        <v>8282</v>
      </c>
      <c r="S1231" s="7" t="s">
        <v>8297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17">
        <f t="shared" si="76"/>
        <v>40598.764236111107</v>
      </c>
      <c r="K1232" s="7">
        <v>1295997630</v>
      </c>
      <c r="L1232" s="17">
        <f t="shared" si="77"/>
        <v>40568.764236111107</v>
      </c>
      <c r="M1232" s="7" t="b">
        <v>0</v>
      </c>
      <c r="N1232" s="7">
        <v>0</v>
      </c>
      <c r="O1232" s="7" t="b">
        <v>0</v>
      </c>
      <c r="P1232" s="14">
        <f t="shared" si="78"/>
        <v>0</v>
      </c>
      <c r="Q1232" s="9">
        <f t="shared" si="79"/>
        <v>0</v>
      </c>
      <c r="R1232" s="7" t="s">
        <v>8282</v>
      </c>
      <c r="S1232" s="7" t="s">
        <v>8297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17">
        <f t="shared" si="76"/>
        <v>42243.833333333336</v>
      </c>
      <c r="K1233" s="7">
        <v>1436394968</v>
      </c>
      <c r="L1233" s="17">
        <f t="shared" si="77"/>
        <v>42193.733425925922</v>
      </c>
      <c r="M1233" s="7" t="b">
        <v>0</v>
      </c>
      <c r="N1233" s="7">
        <v>0</v>
      </c>
      <c r="O1233" s="7" t="b">
        <v>0</v>
      </c>
      <c r="P1233" s="14">
        <f t="shared" si="78"/>
        <v>0</v>
      </c>
      <c r="Q1233" s="9">
        <f t="shared" si="79"/>
        <v>0</v>
      </c>
      <c r="R1233" s="7" t="s">
        <v>8282</v>
      </c>
      <c r="S1233" s="7" t="s">
        <v>8297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17">
        <f t="shared" si="76"/>
        <v>41553.639699074076</v>
      </c>
      <c r="K1234" s="7">
        <v>1377030070</v>
      </c>
      <c r="L1234" s="17">
        <f t="shared" si="77"/>
        <v>41506.639699074076</v>
      </c>
      <c r="M1234" s="7" t="b">
        <v>0</v>
      </c>
      <c r="N1234" s="7">
        <v>1</v>
      </c>
      <c r="O1234" s="7" t="b">
        <v>0</v>
      </c>
      <c r="P1234" s="14">
        <f t="shared" si="78"/>
        <v>8.0000000000000002E-3</v>
      </c>
      <c r="Q1234" s="9">
        <f t="shared" si="79"/>
        <v>40</v>
      </c>
      <c r="R1234" s="7" t="s">
        <v>8282</v>
      </c>
      <c r="S1234" s="7" t="s">
        <v>8297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17">
        <f t="shared" si="76"/>
        <v>40960.740439814814</v>
      </c>
      <c r="K1235" s="7">
        <v>1328049974</v>
      </c>
      <c r="L1235" s="17">
        <f t="shared" si="77"/>
        <v>40939.740439814814</v>
      </c>
      <c r="M1235" s="7" t="b">
        <v>0</v>
      </c>
      <c r="N1235" s="7">
        <v>6</v>
      </c>
      <c r="O1235" s="7" t="b">
        <v>0</v>
      </c>
      <c r="P1235" s="14">
        <f t="shared" si="78"/>
        <v>0.11600000000000001</v>
      </c>
      <c r="Q1235" s="9">
        <f t="shared" si="79"/>
        <v>19.333333333333332</v>
      </c>
      <c r="R1235" s="7" t="s">
        <v>8282</v>
      </c>
      <c r="S1235" s="7" t="s">
        <v>8297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17">
        <f t="shared" si="76"/>
        <v>42037.580347222225</v>
      </c>
      <c r="K1236" s="7">
        <v>1420311342</v>
      </c>
      <c r="L1236" s="17">
        <f t="shared" si="77"/>
        <v>42007.580347222225</v>
      </c>
      <c r="M1236" s="7" t="b">
        <v>0</v>
      </c>
      <c r="N1236" s="7">
        <v>0</v>
      </c>
      <c r="O1236" s="7" t="b">
        <v>0</v>
      </c>
      <c r="P1236" s="14">
        <f t="shared" si="78"/>
        <v>0</v>
      </c>
      <c r="Q1236" s="9">
        <f t="shared" si="79"/>
        <v>0</v>
      </c>
      <c r="R1236" s="7" t="s">
        <v>8282</v>
      </c>
      <c r="S1236" s="7" t="s">
        <v>8297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17">
        <f t="shared" si="76"/>
        <v>41622.927071759259</v>
      </c>
      <c r="K1237" s="7">
        <v>1383621299</v>
      </c>
      <c r="L1237" s="17">
        <f t="shared" si="77"/>
        <v>41582.927071759259</v>
      </c>
      <c r="M1237" s="7" t="b">
        <v>0</v>
      </c>
      <c r="N1237" s="7">
        <v>6</v>
      </c>
      <c r="O1237" s="7" t="b">
        <v>0</v>
      </c>
      <c r="P1237" s="14">
        <f t="shared" si="78"/>
        <v>2.787363950092912E-2</v>
      </c>
      <c r="Q1237" s="9">
        <f t="shared" si="79"/>
        <v>35</v>
      </c>
      <c r="R1237" s="7" t="s">
        <v>8282</v>
      </c>
      <c r="S1237" s="7" t="s">
        <v>8297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17">
        <f t="shared" si="76"/>
        <v>41118.458333333328</v>
      </c>
      <c r="K1238" s="7">
        <v>1342801164</v>
      </c>
      <c r="L1238" s="17">
        <f t="shared" si="77"/>
        <v>41110.47180555555</v>
      </c>
      <c r="M1238" s="7" t="b">
        <v>0</v>
      </c>
      <c r="N1238" s="7">
        <v>0</v>
      </c>
      <c r="O1238" s="7" t="b">
        <v>0</v>
      </c>
      <c r="P1238" s="14">
        <f t="shared" si="78"/>
        <v>0</v>
      </c>
      <c r="Q1238" s="9">
        <f t="shared" si="79"/>
        <v>0</v>
      </c>
      <c r="R1238" s="7" t="s">
        <v>8282</v>
      </c>
      <c r="S1238" s="7" t="s">
        <v>8297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17">
        <f t="shared" si="76"/>
        <v>41145.074826388889</v>
      </c>
      <c r="K1239" s="7">
        <v>1344062865</v>
      </c>
      <c r="L1239" s="17">
        <f t="shared" si="77"/>
        <v>41125.074826388889</v>
      </c>
      <c r="M1239" s="7" t="b">
        <v>0</v>
      </c>
      <c r="N1239" s="7">
        <v>0</v>
      </c>
      <c r="O1239" s="7" t="b">
        <v>0</v>
      </c>
      <c r="P1239" s="14">
        <f t="shared" si="78"/>
        <v>0</v>
      </c>
      <c r="Q1239" s="9">
        <f t="shared" si="79"/>
        <v>0</v>
      </c>
      <c r="R1239" s="7" t="s">
        <v>8282</v>
      </c>
      <c r="S1239" s="7" t="s">
        <v>8297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17">
        <f t="shared" si="76"/>
        <v>40761.402037037034</v>
      </c>
      <c r="K1240" s="7">
        <v>1310049536</v>
      </c>
      <c r="L1240" s="17">
        <f t="shared" si="77"/>
        <v>40731.402037037034</v>
      </c>
      <c r="M1240" s="7" t="b">
        <v>0</v>
      </c>
      <c r="N1240" s="7">
        <v>3</v>
      </c>
      <c r="O1240" s="7" t="b">
        <v>0</v>
      </c>
      <c r="P1240" s="14">
        <f t="shared" si="78"/>
        <v>0.17799999999999999</v>
      </c>
      <c r="Q1240" s="9">
        <f t="shared" si="79"/>
        <v>59.333333333333336</v>
      </c>
      <c r="R1240" s="7" t="s">
        <v>8282</v>
      </c>
      <c r="S1240" s="7" t="s">
        <v>8297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17">
        <f t="shared" si="76"/>
        <v>40913.754247685181</v>
      </c>
      <c r="K1241" s="7">
        <v>1323212767</v>
      </c>
      <c r="L1241" s="17">
        <f t="shared" si="77"/>
        <v>40883.754247685181</v>
      </c>
      <c r="M1241" s="7" t="b">
        <v>0</v>
      </c>
      <c r="N1241" s="7">
        <v>0</v>
      </c>
      <c r="O1241" s="7" t="b">
        <v>0</v>
      </c>
      <c r="P1241" s="14">
        <f t="shared" si="78"/>
        <v>0</v>
      </c>
      <c r="Q1241" s="9">
        <f t="shared" si="79"/>
        <v>0</v>
      </c>
      <c r="R1241" s="7" t="s">
        <v>8282</v>
      </c>
      <c r="S1241" s="7" t="s">
        <v>8297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17">
        <f t="shared" si="76"/>
        <v>41467.70208333333</v>
      </c>
      <c r="K1242" s="7">
        <v>1368579457</v>
      </c>
      <c r="L1242" s="17">
        <f t="shared" si="77"/>
        <v>41408.831678240742</v>
      </c>
      <c r="M1242" s="7" t="b">
        <v>0</v>
      </c>
      <c r="N1242" s="7">
        <v>8</v>
      </c>
      <c r="O1242" s="7" t="b">
        <v>0</v>
      </c>
      <c r="P1242" s="14">
        <f t="shared" si="78"/>
        <v>3.0124999999999999E-2</v>
      </c>
      <c r="Q1242" s="9">
        <f t="shared" si="79"/>
        <v>30.125</v>
      </c>
      <c r="R1242" s="7" t="s">
        <v>8282</v>
      </c>
      <c r="S1242" s="7" t="s">
        <v>8297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17">
        <f t="shared" si="76"/>
        <v>41946.040972222218</v>
      </c>
      <c r="K1243" s="7">
        <v>1413057980</v>
      </c>
      <c r="L1243" s="17">
        <f t="shared" si="77"/>
        <v>41923.629398148143</v>
      </c>
      <c r="M1243" s="7" t="b">
        <v>0</v>
      </c>
      <c r="N1243" s="7">
        <v>34</v>
      </c>
      <c r="O1243" s="7" t="b">
        <v>0</v>
      </c>
      <c r="P1243" s="14">
        <f t="shared" si="78"/>
        <v>0.50739999999999996</v>
      </c>
      <c r="Q1243" s="9">
        <f t="shared" si="79"/>
        <v>74.617647058823536</v>
      </c>
      <c r="R1243" s="7" t="s">
        <v>8282</v>
      </c>
      <c r="S1243" s="7" t="s">
        <v>8297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17">
        <f t="shared" si="76"/>
        <v>40797.345833333333</v>
      </c>
      <c r="K1244" s="7">
        <v>1314417502</v>
      </c>
      <c r="L1244" s="17">
        <f t="shared" si="77"/>
        <v>40781.957199074073</v>
      </c>
      <c r="M1244" s="7" t="b">
        <v>0</v>
      </c>
      <c r="N1244" s="7">
        <v>1</v>
      </c>
      <c r="O1244" s="7" t="b">
        <v>0</v>
      </c>
      <c r="P1244" s="14">
        <f t="shared" si="78"/>
        <v>5.4884742041712408E-3</v>
      </c>
      <c r="Q1244" s="9">
        <f t="shared" si="79"/>
        <v>5</v>
      </c>
      <c r="R1244" s="7" t="s">
        <v>8282</v>
      </c>
      <c r="S1244" s="7" t="s">
        <v>8297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17">
        <f t="shared" si="76"/>
        <v>40732.666666666664</v>
      </c>
      <c r="K1245" s="7">
        <v>1304888771</v>
      </c>
      <c r="L1245" s="17">
        <f t="shared" si="77"/>
        <v>40671.670960648145</v>
      </c>
      <c r="M1245" s="7" t="b">
        <v>0</v>
      </c>
      <c r="N1245" s="7">
        <v>38</v>
      </c>
      <c r="O1245" s="7" t="b">
        <v>0</v>
      </c>
      <c r="P1245" s="14">
        <f t="shared" si="78"/>
        <v>0.14091666666666666</v>
      </c>
      <c r="Q1245" s="9">
        <f t="shared" si="79"/>
        <v>44.5</v>
      </c>
      <c r="R1245" s="7" t="s">
        <v>8282</v>
      </c>
      <c r="S1245" s="7" t="s">
        <v>8297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17">
        <f t="shared" si="76"/>
        <v>41386.666666666664</v>
      </c>
      <c r="K1246" s="7">
        <v>1363981723</v>
      </c>
      <c r="L1246" s="17">
        <f t="shared" si="77"/>
        <v>41355.617164351846</v>
      </c>
      <c r="M1246" s="7" t="b">
        <v>1</v>
      </c>
      <c r="N1246" s="7">
        <v>45</v>
      </c>
      <c r="O1246" s="7" t="b">
        <v>1</v>
      </c>
      <c r="P1246" s="14">
        <f t="shared" si="78"/>
        <v>1.038</v>
      </c>
      <c r="Q1246" s="9">
        <f t="shared" si="79"/>
        <v>46.133333333333333</v>
      </c>
      <c r="R1246" s="7" t="s">
        <v>8282</v>
      </c>
      <c r="S1246" s="7" t="s">
        <v>8283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17">
        <f t="shared" si="76"/>
        <v>41804.391597222217</v>
      </c>
      <c r="K1247" s="7">
        <v>1400163834</v>
      </c>
      <c r="L1247" s="17">
        <f t="shared" si="77"/>
        <v>41774.391597222217</v>
      </c>
      <c r="M1247" s="7" t="b">
        <v>1</v>
      </c>
      <c r="N1247" s="7">
        <v>17</v>
      </c>
      <c r="O1247" s="7" t="b">
        <v>1</v>
      </c>
      <c r="P1247" s="14">
        <f t="shared" si="78"/>
        <v>1.2024999999999999</v>
      </c>
      <c r="Q1247" s="9">
        <f t="shared" si="79"/>
        <v>141.47058823529412</v>
      </c>
      <c r="R1247" s="7" t="s">
        <v>8282</v>
      </c>
      <c r="S1247" s="7" t="s">
        <v>8283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17">
        <f t="shared" si="76"/>
        <v>40882.876724537033</v>
      </c>
      <c r="K1248" s="7">
        <v>1319245349</v>
      </c>
      <c r="L1248" s="17">
        <f t="shared" si="77"/>
        <v>40837.835057870368</v>
      </c>
      <c r="M1248" s="7" t="b">
        <v>1</v>
      </c>
      <c r="N1248" s="7">
        <v>31</v>
      </c>
      <c r="O1248" s="7" t="b">
        <v>1</v>
      </c>
      <c r="P1248" s="14">
        <f t="shared" si="78"/>
        <v>1.17</v>
      </c>
      <c r="Q1248" s="9">
        <f t="shared" si="79"/>
        <v>75.483870967741936</v>
      </c>
      <c r="R1248" s="7" t="s">
        <v>8282</v>
      </c>
      <c r="S1248" s="7" t="s">
        <v>8283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17">
        <f t="shared" si="76"/>
        <v>41400.083969907406</v>
      </c>
      <c r="K1249" s="7">
        <v>1365231655</v>
      </c>
      <c r="L1249" s="17">
        <f t="shared" si="77"/>
        <v>41370.083969907406</v>
      </c>
      <c r="M1249" s="7" t="b">
        <v>1</v>
      </c>
      <c r="N1249" s="7">
        <v>50</v>
      </c>
      <c r="O1249" s="7" t="b">
        <v>1</v>
      </c>
      <c r="P1249" s="14">
        <f t="shared" si="78"/>
        <v>1.2214285714285715</v>
      </c>
      <c r="Q1249" s="9">
        <f t="shared" si="79"/>
        <v>85.5</v>
      </c>
      <c r="R1249" s="7" t="s">
        <v>8282</v>
      </c>
      <c r="S1249" s="7" t="s">
        <v>8283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17">
        <f t="shared" si="76"/>
        <v>41803.082638888889</v>
      </c>
      <c r="K1250" s="7">
        <v>1399563953</v>
      </c>
      <c r="L1250" s="17">
        <f t="shared" si="77"/>
        <v>41767.448530092588</v>
      </c>
      <c r="M1250" s="7" t="b">
        <v>1</v>
      </c>
      <c r="N1250" s="7">
        <v>59</v>
      </c>
      <c r="O1250" s="7" t="b">
        <v>1</v>
      </c>
      <c r="P1250" s="14">
        <f t="shared" si="78"/>
        <v>1.5164</v>
      </c>
      <c r="Q1250" s="9">
        <f t="shared" si="79"/>
        <v>64.254237288135599</v>
      </c>
      <c r="R1250" s="7" t="s">
        <v>8282</v>
      </c>
      <c r="S1250" s="7" t="s">
        <v>8283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17">
        <f t="shared" si="76"/>
        <v>41097.532534722224</v>
      </c>
      <c r="K1251" s="7">
        <v>1339091211</v>
      </c>
      <c r="L1251" s="17">
        <f t="shared" si="77"/>
        <v>41067.532534722224</v>
      </c>
      <c r="M1251" s="7" t="b">
        <v>1</v>
      </c>
      <c r="N1251" s="7">
        <v>81</v>
      </c>
      <c r="O1251" s="7" t="b">
        <v>1</v>
      </c>
      <c r="P1251" s="14">
        <f t="shared" si="78"/>
        <v>1.0444</v>
      </c>
      <c r="Q1251" s="9">
        <f t="shared" si="79"/>
        <v>64.46913580246914</v>
      </c>
      <c r="R1251" s="7" t="s">
        <v>8282</v>
      </c>
      <c r="S1251" s="7" t="s">
        <v>8283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17">
        <f t="shared" si="76"/>
        <v>41888.434386574074</v>
      </c>
      <c r="K1252" s="7">
        <v>1406129131</v>
      </c>
      <c r="L1252" s="17">
        <f t="shared" si="77"/>
        <v>41843.434386574074</v>
      </c>
      <c r="M1252" s="7" t="b">
        <v>1</v>
      </c>
      <c r="N1252" s="7">
        <v>508</v>
      </c>
      <c r="O1252" s="7" t="b">
        <v>1</v>
      </c>
      <c r="P1252" s="14">
        <f t="shared" si="78"/>
        <v>2.0015333333333332</v>
      </c>
      <c r="Q1252" s="9">
        <f t="shared" si="79"/>
        <v>118.2007874015748</v>
      </c>
      <c r="R1252" s="7" t="s">
        <v>8282</v>
      </c>
      <c r="S1252" s="7" t="s">
        <v>8283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17">
        <f t="shared" si="76"/>
        <v>40811.606099537035</v>
      </c>
      <c r="K1253" s="7">
        <v>1311795167</v>
      </c>
      <c r="L1253" s="17">
        <f t="shared" si="77"/>
        <v>40751.606099537035</v>
      </c>
      <c r="M1253" s="7" t="b">
        <v>1</v>
      </c>
      <c r="N1253" s="7">
        <v>74</v>
      </c>
      <c r="O1253" s="7" t="b">
        <v>1</v>
      </c>
      <c r="P1253" s="14">
        <f t="shared" si="78"/>
        <v>1.018</v>
      </c>
      <c r="Q1253" s="9">
        <f t="shared" si="79"/>
        <v>82.540540540540547</v>
      </c>
      <c r="R1253" s="7" t="s">
        <v>8282</v>
      </c>
      <c r="S1253" s="7" t="s">
        <v>8283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17">
        <f t="shared" si="76"/>
        <v>41571.779733796291</v>
      </c>
      <c r="K1254" s="7">
        <v>1380238969</v>
      </c>
      <c r="L1254" s="17">
        <f t="shared" si="77"/>
        <v>41543.779733796291</v>
      </c>
      <c r="M1254" s="7" t="b">
        <v>1</v>
      </c>
      <c r="N1254" s="7">
        <v>141</v>
      </c>
      <c r="O1254" s="7" t="b">
        <v>1</v>
      </c>
      <c r="P1254" s="14">
        <f t="shared" si="78"/>
        <v>1.3765714285714286</v>
      </c>
      <c r="Q1254" s="9">
        <f t="shared" si="79"/>
        <v>34.170212765957444</v>
      </c>
      <c r="R1254" s="7" t="s">
        <v>8282</v>
      </c>
      <c r="S1254" s="7" t="s">
        <v>8283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17">
        <f t="shared" si="76"/>
        <v>41885.575312499997</v>
      </c>
      <c r="K1255" s="7">
        <v>1407178107</v>
      </c>
      <c r="L1255" s="17">
        <f t="shared" si="77"/>
        <v>41855.575312499997</v>
      </c>
      <c r="M1255" s="7" t="b">
        <v>1</v>
      </c>
      <c r="N1255" s="7">
        <v>711</v>
      </c>
      <c r="O1255" s="7" t="b">
        <v>1</v>
      </c>
      <c r="P1255" s="14">
        <f t="shared" si="78"/>
        <v>3038.3319999999999</v>
      </c>
      <c r="Q1255" s="9">
        <f t="shared" si="79"/>
        <v>42.73322081575246</v>
      </c>
      <c r="R1255" s="7" t="s">
        <v>8282</v>
      </c>
      <c r="S1255" s="7" t="s">
        <v>8283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17">
        <f t="shared" si="76"/>
        <v>40543.999305555553</v>
      </c>
      <c r="K1256" s="7">
        <v>1288968886</v>
      </c>
      <c r="L1256" s="17">
        <f t="shared" si="77"/>
        <v>40487.413032407407</v>
      </c>
      <c r="M1256" s="7" t="b">
        <v>1</v>
      </c>
      <c r="N1256" s="7">
        <v>141</v>
      </c>
      <c r="O1256" s="7" t="b">
        <v>1</v>
      </c>
      <c r="P1256" s="14">
        <f t="shared" si="78"/>
        <v>1.9885074626865671</v>
      </c>
      <c r="Q1256" s="9">
        <f t="shared" si="79"/>
        <v>94.489361702127653</v>
      </c>
      <c r="R1256" s="7" t="s">
        <v>8282</v>
      </c>
      <c r="S1256" s="7" t="s">
        <v>8283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17">
        <f t="shared" si="76"/>
        <v>41609.678842592592</v>
      </c>
      <c r="K1257" s="7">
        <v>1383337052</v>
      </c>
      <c r="L1257" s="17">
        <f t="shared" si="77"/>
        <v>41579.637175925927</v>
      </c>
      <c r="M1257" s="7" t="b">
        <v>1</v>
      </c>
      <c r="N1257" s="7">
        <v>109</v>
      </c>
      <c r="O1257" s="7" t="b">
        <v>1</v>
      </c>
      <c r="P1257" s="14">
        <f t="shared" si="78"/>
        <v>2.0236666666666667</v>
      </c>
      <c r="Q1257" s="9">
        <f t="shared" si="79"/>
        <v>55.697247706422019</v>
      </c>
      <c r="R1257" s="7" t="s">
        <v>8282</v>
      </c>
      <c r="S1257" s="7" t="s">
        <v>8283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17">
        <f t="shared" si="76"/>
        <v>40951.711006944446</v>
      </c>
      <c r="K1258" s="7">
        <v>1326492231</v>
      </c>
      <c r="L1258" s="17">
        <f t="shared" si="77"/>
        <v>40921.711006944446</v>
      </c>
      <c r="M1258" s="7" t="b">
        <v>1</v>
      </c>
      <c r="N1258" s="7">
        <v>361</v>
      </c>
      <c r="O1258" s="7" t="b">
        <v>1</v>
      </c>
      <c r="P1258" s="14">
        <f t="shared" si="78"/>
        <v>1.1796376666666666</v>
      </c>
      <c r="Q1258" s="9">
        <f t="shared" si="79"/>
        <v>98.030831024930734</v>
      </c>
      <c r="R1258" s="7" t="s">
        <v>8282</v>
      </c>
      <c r="S1258" s="7" t="s">
        <v>8283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17">
        <f t="shared" si="76"/>
        <v>40635.835532407407</v>
      </c>
      <c r="K1259" s="7">
        <v>1297562590</v>
      </c>
      <c r="L1259" s="17">
        <f t="shared" si="77"/>
        <v>40586.877199074072</v>
      </c>
      <c r="M1259" s="7" t="b">
        <v>1</v>
      </c>
      <c r="N1259" s="7">
        <v>176</v>
      </c>
      <c r="O1259" s="7" t="b">
        <v>1</v>
      </c>
      <c r="P1259" s="14">
        <f t="shared" si="78"/>
        <v>2.9472727272727273</v>
      </c>
      <c r="Q1259" s="9">
        <f t="shared" si="79"/>
        <v>92.102272727272734</v>
      </c>
      <c r="R1259" s="7" t="s">
        <v>8282</v>
      </c>
      <c r="S1259" s="7" t="s">
        <v>8283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17">
        <f t="shared" si="76"/>
        <v>41517.402916666666</v>
      </c>
      <c r="K1260" s="7">
        <v>1375368012</v>
      </c>
      <c r="L1260" s="17">
        <f t="shared" si="77"/>
        <v>41487.402916666666</v>
      </c>
      <c r="M1260" s="7" t="b">
        <v>1</v>
      </c>
      <c r="N1260" s="7">
        <v>670</v>
      </c>
      <c r="O1260" s="7" t="b">
        <v>1</v>
      </c>
      <c r="P1260" s="14">
        <f t="shared" si="78"/>
        <v>2.1314633333333335</v>
      </c>
      <c r="Q1260" s="9">
        <f t="shared" si="79"/>
        <v>38.175462686567165</v>
      </c>
      <c r="R1260" s="7" t="s">
        <v>8282</v>
      </c>
      <c r="S1260" s="7" t="s">
        <v>8283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17">
        <f t="shared" si="76"/>
        <v>41798.957638888889</v>
      </c>
      <c r="K1261" s="7">
        <v>1399504664</v>
      </c>
      <c r="L1261" s="17">
        <f t="shared" si="77"/>
        <v>41766.762314814812</v>
      </c>
      <c r="M1261" s="7" t="b">
        <v>1</v>
      </c>
      <c r="N1261" s="7">
        <v>96</v>
      </c>
      <c r="O1261" s="7" t="b">
        <v>1</v>
      </c>
      <c r="P1261" s="14">
        <f t="shared" si="78"/>
        <v>1.0424</v>
      </c>
      <c r="Q1261" s="9">
        <f t="shared" si="79"/>
        <v>27.145833333333332</v>
      </c>
      <c r="R1261" s="7" t="s">
        <v>8282</v>
      </c>
      <c r="S1261" s="7" t="s">
        <v>8283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17">
        <f t="shared" si="76"/>
        <v>41696.63449074074</v>
      </c>
      <c r="K1262" s="7">
        <v>1390853620</v>
      </c>
      <c r="L1262" s="17">
        <f t="shared" si="77"/>
        <v>41666.63449074074</v>
      </c>
      <c r="M1262" s="7" t="b">
        <v>1</v>
      </c>
      <c r="N1262" s="7">
        <v>74</v>
      </c>
      <c r="O1262" s="7" t="b">
        <v>1</v>
      </c>
      <c r="P1262" s="14">
        <f t="shared" si="78"/>
        <v>1.1366666666666667</v>
      </c>
      <c r="Q1262" s="9">
        <f t="shared" si="79"/>
        <v>50.689189189189186</v>
      </c>
      <c r="R1262" s="7" t="s">
        <v>8282</v>
      </c>
      <c r="S1262" s="7" t="s">
        <v>8283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17">
        <f t="shared" si="76"/>
        <v>41668.134571759256</v>
      </c>
      <c r="K1263" s="7">
        <v>1388391227</v>
      </c>
      <c r="L1263" s="17">
        <f t="shared" si="77"/>
        <v>41638.134571759256</v>
      </c>
      <c r="M1263" s="7" t="b">
        <v>1</v>
      </c>
      <c r="N1263" s="7">
        <v>52</v>
      </c>
      <c r="O1263" s="7" t="b">
        <v>1</v>
      </c>
      <c r="P1263" s="14">
        <f t="shared" si="78"/>
        <v>1.0125</v>
      </c>
      <c r="Q1263" s="9">
        <f t="shared" si="79"/>
        <v>38.942307692307693</v>
      </c>
      <c r="R1263" s="7" t="s">
        <v>8282</v>
      </c>
      <c r="S1263" s="7" t="s">
        <v>8283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17">
        <f t="shared" si="76"/>
        <v>41686.554305555554</v>
      </c>
      <c r="K1264" s="7">
        <v>1389982692</v>
      </c>
      <c r="L1264" s="17">
        <f t="shared" si="77"/>
        <v>41656.554305555554</v>
      </c>
      <c r="M1264" s="7" t="b">
        <v>1</v>
      </c>
      <c r="N1264" s="7">
        <v>105</v>
      </c>
      <c r="O1264" s="7" t="b">
        <v>1</v>
      </c>
      <c r="P1264" s="14">
        <f t="shared" si="78"/>
        <v>1.2541538461538462</v>
      </c>
      <c r="Q1264" s="9">
        <f t="shared" si="79"/>
        <v>77.638095238095232</v>
      </c>
      <c r="R1264" s="7" t="s">
        <v>8282</v>
      </c>
      <c r="S1264" s="7" t="s">
        <v>8283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17">
        <f t="shared" si="76"/>
        <v>41726.833333333328</v>
      </c>
      <c r="K1265" s="7">
        <v>1393034470</v>
      </c>
      <c r="L1265" s="17">
        <f t="shared" si="77"/>
        <v>41691.875810185185</v>
      </c>
      <c r="M1265" s="7" t="b">
        <v>1</v>
      </c>
      <c r="N1265" s="7">
        <v>41</v>
      </c>
      <c r="O1265" s="7" t="b">
        <v>1</v>
      </c>
      <c r="P1265" s="14">
        <f t="shared" si="78"/>
        <v>1.19</v>
      </c>
      <c r="Q1265" s="9">
        <f t="shared" si="79"/>
        <v>43.536585365853661</v>
      </c>
      <c r="R1265" s="7" t="s">
        <v>8282</v>
      </c>
      <c r="S1265" s="7" t="s">
        <v>8283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17">
        <f t="shared" si="76"/>
        <v>41576.454664351848</v>
      </c>
      <c r="K1266" s="7">
        <v>1380556483</v>
      </c>
      <c r="L1266" s="17">
        <f t="shared" si="77"/>
        <v>41547.454664351848</v>
      </c>
      <c r="M1266" s="7" t="b">
        <v>1</v>
      </c>
      <c r="N1266" s="7">
        <v>34</v>
      </c>
      <c r="O1266" s="7" t="b">
        <v>1</v>
      </c>
      <c r="P1266" s="14">
        <f t="shared" si="78"/>
        <v>1.6646153846153846</v>
      </c>
      <c r="Q1266" s="9">
        <f t="shared" si="79"/>
        <v>31.823529411764707</v>
      </c>
      <c r="R1266" s="7" t="s">
        <v>8282</v>
      </c>
      <c r="S1266" s="7" t="s">
        <v>8283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17">
        <f t="shared" si="76"/>
        <v>40512.446932870364</v>
      </c>
      <c r="K1267" s="7">
        <v>1287071015</v>
      </c>
      <c r="L1267" s="17">
        <f t="shared" si="77"/>
        <v>40465.446932870364</v>
      </c>
      <c r="M1267" s="7" t="b">
        <v>1</v>
      </c>
      <c r="N1267" s="7">
        <v>66</v>
      </c>
      <c r="O1267" s="7" t="b">
        <v>1</v>
      </c>
      <c r="P1267" s="14">
        <f t="shared" si="78"/>
        <v>1.1914771428571429</v>
      </c>
      <c r="Q1267" s="9">
        <f t="shared" si="79"/>
        <v>63.184393939393942</v>
      </c>
      <c r="R1267" s="7" t="s">
        <v>8282</v>
      </c>
      <c r="S1267" s="7" t="s">
        <v>8283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17">
        <f t="shared" si="76"/>
        <v>41650.668344907404</v>
      </c>
      <c r="K1268" s="7">
        <v>1386882145</v>
      </c>
      <c r="L1268" s="17">
        <f t="shared" si="77"/>
        <v>41620.668344907404</v>
      </c>
      <c r="M1268" s="7" t="b">
        <v>1</v>
      </c>
      <c r="N1268" s="7">
        <v>50</v>
      </c>
      <c r="O1268" s="7" t="b">
        <v>1</v>
      </c>
      <c r="P1268" s="14">
        <f t="shared" si="78"/>
        <v>1.0047368421052632</v>
      </c>
      <c r="Q1268" s="9">
        <f t="shared" si="79"/>
        <v>190.9</v>
      </c>
      <c r="R1268" s="7" t="s">
        <v>8282</v>
      </c>
      <c r="S1268" s="7" t="s">
        <v>8283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17">
        <f t="shared" si="76"/>
        <v>41479.376828703702</v>
      </c>
      <c r="K1269" s="7">
        <v>1372082558</v>
      </c>
      <c r="L1269" s="17">
        <f t="shared" si="77"/>
        <v>41449.376828703702</v>
      </c>
      <c r="M1269" s="7" t="b">
        <v>1</v>
      </c>
      <c r="N1269" s="7">
        <v>159</v>
      </c>
      <c r="O1269" s="7" t="b">
        <v>1</v>
      </c>
      <c r="P1269" s="14">
        <f t="shared" si="78"/>
        <v>1.018</v>
      </c>
      <c r="Q1269" s="9">
        <f t="shared" si="79"/>
        <v>140.85534591194968</v>
      </c>
      <c r="R1269" s="7" t="s">
        <v>8282</v>
      </c>
      <c r="S1269" s="7" t="s">
        <v>8283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17">
        <f t="shared" si="76"/>
        <v>41537.637118055551</v>
      </c>
      <c r="K1270" s="7">
        <v>1377116247</v>
      </c>
      <c r="L1270" s="17">
        <f t="shared" si="77"/>
        <v>41507.637118055551</v>
      </c>
      <c r="M1270" s="7" t="b">
        <v>1</v>
      </c>
      <c r="N1270" s="7">
        <v>182</v>
      </c>
      <c r="O1270" s="7" t="b">
        <v>1</v>
      </c>
      <c r="P1270" s="14">
        <f t="shared" si="78"/>
        <v>1.1666666666666667</v>
      </c>
      <c r="Q1270" s="9">
        <f t="shared" si="79"/>
        <v>76.92307692307692</v>
      </c>
      <c r="R1270" s="7" t="s">
        <v>8282</v>
      </c>
      <c r="S1270" s="7" t="s">
        <v>8283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17">
        <f t="shared" si="76"/>
        <v>42475.791666666664</v>
      </c>
      <c r="K1271" s="7">
        <v>1458157512</v>
      </c>
      <c r="L1271" s="17">
        <f t="shared" si="77"/>
        <v>42445.614722222213</v>
      </c>
      <c r="M1271" s="7" t="b">
        <v>1</v>
      </c>
      <c r="N1271" s="7">
        <v>206</v>
      </c>
      <c r="O1271" s="7" t="b">
        <v>1</v>
      </c>
      <c r="P1271" s="14">
        <f t="shared" si="78"/>
        <v>1.0864893617021276</v>
      </c>
      <c r="Q1271" s="9">
        <f t="shared" si="79"/>
        <v>99.15533980582525</v>
      </c>
      <c r="R1271" s="7" t="s">
        <v>8282</v>
      </c>
      <c r="S1271" s="7" t="s">
        <v>8283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17">
        <f t="shared" si="76"/>
        <v>40993.60696759259</v>
      </c>
      <c r="K1272" s="7">
        <v>1327523642</v>
      </c>
      <c r="L1272" s="17">
        <f t="shared" si="77"/>
        <v>40933.648634259262</v>
      </c>
      <c r="M1272" s="7" t="b">
        <v>1</v>
      </c>
      <c r="N1272" s="7">
        <v>169</v>
      </c>
      <c r="O1272" s="7" t="b">
        <v>1</v>
      </c>
      <c r="P1272" s="14">
        <f t="shared" si="78"/>
        <v>1.1472</v>
      </c>
      <c r="Q1272" s="9">
        <f t="shared" si="79"/>
        <v>67.881656804733723</v>
      </c>
      <c r="R1272" s="7" t="s">
        <v>8282</v>
      </c>
      <c r="S1272" s="7" t="s">
        <v>8283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17">
        <f t="shared" si="76"/>
        <v>41591.516886574071</v>
      </c>
      <c r="K1273" s="7">
        <v>1381767859</v>
      </c>
      <c r="L1273" s="17">
        <f t="shared" si="77"/>
        <v>41561.475219907406</v>
      </c>
      <c r="M1273" s="7" t="b">
        <v>1</v>
      </c>
      <c r="N1273" s="7">
        <v>31</v>
      </c>
      <c r="O1273" s="7" t="b">
        <v>1</v>
      </c>
      <c r="P1273" s="14">
        <f t="shared" si="78"/>
        <v>1.018</v>
      </c>
      <c r="Q1273" s="9">
        <f t="shared" si="79"/>
        <v>246.29032258064515</v>
      </c>
      <c r="R1273" s="7" t="s">
        <v>8282</v>
      </c>
      <c r="S1273" s="7" t="s">
        <v>8283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17">
        <f t="shared" si="76"/>
        <v>40343.958333333328</v>
      </c>
      <c r="K1274" s="7">
        <v>1270576379</v>
      </c>
      <c r="L1274" s="17">
        <f t="shared" si="77"/>
        <v>40274.536793981482</v>
      </c>
      <c r="M1274" s="7" t="b">
        <v>1</v>
      </c>
      <c r="N1274" s="7">
        <v>28</v>
      </c>
      <c r="O1274" s="7" t="b">
        <v>1</v>
      </c>
      <c r="P1274" s="14">
        <f t="shared" si="78"/>
        <v>1.06</v>
      </c>
      <c r="Q1274" s="9">
        <f t="shared" si="79"/>
        <v>189.28571428571428</v>
      </c>
      <c r="R1274" s="7" t="s">
        <v>8282</v>
      </c>
      <c r="S1274" s="7" t="s">
        <v>8283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17">
        <f t="shared" si="76"/>
        <v>41882.521886574068</v>
      </c>
      <c r="K1275" s="7">
        <v>1406914291</v>
      </c>
      <c r="L1275" s="17">
        <f t="shared" si="77"/>
        <v>41852.521886574068</v>
      </c>
      <c r="M1275" s="7" t="b">
        <v>1</v>
      </c>
      <c r="N1275" s="7">
        <v>54</v>
      </c>
      <c r="O1275" s="7" t="b">
        <v>1</v>
      </c>
      <c r="P1275" s="14">
        <f t="shared" si="78"/>
        <v>1.0349999999999999</v>
      </c>
      <c r="Q1275" s="9">
        <f t="shared" si="79"/>
        <v>76.666666666666671</v>
      </c>
      <c r="R1275" s="7" t="s">
        <v>8282</v>
      </c>
      <c r="S1275" s="7" t="s">
        <v>8283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17">
        <f t="shared" si="76"/>
        <v>41151.481770833328</v>
      </c>
      <c r="K1276" s="7">
        <v>1343320425</v>
      </c>
      <c r="L1276" s="17">
        <f t="shared" si="77"/>
        <v>41116.481770833328</v>
      </c>
      <c r="M1276" s="7" t="b">
        <v>1</v>
      </c>
      <c r="N1276" s="7">
        <v>467</v>
      </c>
      <c r="O1276" s="7" t="b">
        <v>1</v>
      </c>
      <c r="P1276" s="14">
        <f t="shared" si="78"/>
        <v>1.5497535999999998</v>
      </c>
      <c r="Q1276" s="9">
        <f t="shared" si="79"/>
        <v>82.963254817987149</v>
      </c>
      <c r="R1276" s="7" t="s">
        <v>8282</v>
      </c>
      <c r="S1276" s="7" t="s">
        <v>8283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17">
        <f t="shared" si="76"/>
        <v>41493.659571759257</v>
      </c>
      <c r="K1277" s="7">
        <v>1372884587</v>
      </c>
      <c r="L1277" s="17">
        <f t="shared" si="77"/>
        <v>41458.659571759257</v>
      </c>
      <c r="M1277" s="7" t="b">
        <v>1</v>
      </c>
      <c r="N1277" s="7">
        <v>389</v>
      </c>
      <c r="O1277" s="7" t="b">
        <v>1</v>
      </c>
      <c r="P1277" s="14">
        <f t="shared" si="78"/>
        <v>1.6214066666666667</v>
      </c>
      <c r="Q1277" s="9">
        <f t="shared" si="79"/>
        <v>62.522107969151669</v>
      </c>
      <c r="R1277" s="7" t="s">
        <v>8282</v>
      </c>
      <c r="S1277" s="7" t="s">
        <v>8283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17">
        <f t="shared" si="76"/>
        <v>40056.958333333328</v>
      </c>
      <c r="K1278" s="7">
        <v>1247504047</v>
      </c>
      <c r="L1278" s="17">
        <f t="shared" si="77"/>
        <v>40007.49591435185</v>
      </c>
      <c r="M1278" s="7" t="b">
        <v>1</v>
      </c>
      <c r="N1278" s="7">
        <v>68</v>
      </c>
      <c r="O1278" s="7" t="b">
        <v>1</v>
      </c>
      <c r="P1278" s="14">
        <f t="shared" si="78"/>
        <v>1.0442100000000001</v>
      </c>
      <c r="Q1278" s="9">
        <f t="shared" si="79"/>
        <v>46.06808823529412</v>
      </c>
      <c r="R1278" s="7" t="s">
        <v>8282</v>
      </c>
      <c r="S1278" s="7" t="s">
        <v>8283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17">
        <f t="shared" si="76"/>
        <v>41156.35355324074</v>
      </c>
      <c r="K1279" s="7">
        <v>1343741347</v>
      </c>
      <c r="L1279" s="17">
        <f t="shared" si="77"/>
        <v>41121.35355324074</v>
      </c>
      <c r="M1279" s="7" t="b">
        <v>1</v>
      </c>
      <c r="N1279" s="7">
        <v>413</v>
      </c>
      <c r="O1279" s="7" t="b">
        <v>1</v>
      </c>
      <c r="P1279" s="14">
        <f t="shared" si="78"/>
        <v>1.0612433333333333</v>
      </c>
      <c r="Q1279" s="9">
        <f t="shared" si="79"/>
        <v>38.543946731234868</v>
      </c>
      <c r="R1279" s="7" t="s">
        <v>8282</v>
      </c>
      <c r="S1279" s="7" t="s">
        <v>8283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17">
        <f t="shared" si="76"/>
        <v>41814.875</v>
      </c>
      <c r="K1280" s="7">
        <v>1401196766</v>
      </c>
      <c r="L1280" s="17">
        <f t="shared" si="77"/>
        <v>41786.346828703703</v>
      </c>
      <c r="M1280" s="7" t="b">
        <v>1</v>
      </c>
      <c r="N1280" s="7">
        <v>190</v>
      </c>
      <c r="O1280" s="7" t="b">
        <v>1</v>
      </c>
      <c r="P1280" s="14">
        <f t="shared" si="78"/>
        <v>1.5493846153846154</v>
      </c>
      <c r="Q1280" s="9">
        <f t="shared" si="79"/>
        <v>53.005263157894738</v>
      </c>
      <c r="R1280" s="7" t="s">
        <v>8282</v>
      </c>
      <c r="S1280" s="7" t="s">
        <v>8283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17">
        <f t="shared" si="76"/>
        <v>41721.849189814813</v>
      </c>
      <c r="K1281" s="7">
        <v>1392171770</v>
      </c>
      <c r="L1281" s="17">
        <f t="shared" si="77"/>
        <v>41681.890856481477</v>
      </c>
      <c r="M1281" s="7" t="b">
        <v>1</v>
      </c>
      <c r="N1281" s="7">
        <v>189</v>
      </c>
      <c r="O1281" s="7" t="b">
        <v>1</v>
      </c>
      <c r="P1281" s="14">
        <f t="shared" si="78"/>
        <v>1.1077157238734421</v>
      </c>
      <c r="Q1281" s="9">
        <f t="shared" si="79"/>
        <v>73.355396825396824</v>
      </c>
      <c r="R1281" s="7" t="s">
        <v>8282</v>
      </c>
      <c r="S1281" s="7" t="s">
        <v>8283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17">
        <f t="shared" si="76"/>
        <v>40603.54923611111</v>
      </c>
      <c r="K1282" s="7">
        <v>1291227054</v>
      </c>
      <c r="L1282" s="17">
        <f t="shared" si="77"/>
        <v>40513.54923611111</v>
      </c>
      <c r="M1282" s="7" t="b">
        <v>1</v>
      </c>
      <c r="N1282" s="7">
        <v>130</v>
      </c>
      <c r="O1282" s="7" t="b">
        <v>1</v>
      </c>
      <c r="P1282" s="14">
        <f t="shared" si="78"/>
        <v>1.1091186666666666</v>
      </c>
      <c r="Q1282" s="9">
        <f t="shared" si="79"/>
        <v>127.97523076923076</v>
      </c>
      <c r="R1282" s="7" t="s">
        <v>8282</v>
      </c>
      <c r="S1282" s="7" t="s">
        <v>8283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17">
        <f t="shared" ref="J1283:J1346" si="80">(((I1283/60)/60)/24)+DATE(1970,1,1)+(-5/24)</f>
        <v>41483.535138888888</v>
      </c>
      <c r="K1283" s="7">
        <v>1373305836</v>
      </c>
      <c r="L1283" s="17">
        <f t="shared" ref="L1283:L1346" si="81">(((K1283/60)/60)/24)+DATE(1970,1,1)+(-5/24)</f>
        <v>41463.535138888888</v>
      </c>
      <c r="M1283" s="7" t="b">
        <v>1</v>
      </c>
      <c r="N1283" s="7">
        <v>74</v>
      </c>
      <c r="O1283" s="7" t="b">
        <v>1</v>
      </c>
      <c r="P1283" s="14">
        <f t="shared" ref="P1283:P1346" si="82">IFERROR(E1283/D1283,0)</f>
        <v>1.1071428571428572</v>
      </c>
      <c r="Q1283" s="9">
        <f t="shared" ref="Q1283:Q1346" si="83">IFERROR(E1283/N1283,0)</f>
        <v>104.72972972972973</v>
      </c>
      <c r="R1283" s="7" t="s">
        <v>8282</v>
      </c>
      <c r="S1283" s="7" t="s">
        <v>8283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17">
        <f t="shared" si="80"/>
        <v>41616.999305555553</v>
      </c>
      <c r="K1284" s="7">
        <v>1383909855</v>
      </c>
      <c r="L1284" s="17">
        <f t="shared" si="81"/>
        <v>41586.266840277778</v>
      </c>
      <c r="M1284" s="7" t="b">
        <v>1</v>
      </c>
      <c r="N1284" s="7">
        <v>274</v>
      </c>
      <c r="O1284" s="7" t="b">
        <v>1</v>
      </c>
      <c r="P1284" s="14">
        <f t="shared" si="82"/>
        <v>1.2361333333333333</v>
      </c>
      <c r="Q1284" s="9">
        <f t="shared" si="83"/>
        <v>67.671532846715323</v>
      </c>
      <c r="R1284" s="7" t="s">
        <v>8282</v>
      </c>
      <c r="S1284" s="7" t="s">
        <v>8283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17">
        <f t="shared" si="80"/>
        <v>41343.958333333328</v>
      </c>
      <c r="K1285" s="7">
        <v>1360948389</v>
      </c>
      <c r="L1285" s="17">
        <f t="shared" si="81"/>
        <v>41320.50913194444</v>
      </c>
      <c r="M1285" s="7" t="b">
        <v>1</v>
      </c>
      <c r="N1285" s="7">
        <v>22</v>
      </c>
      <c r="O1285" s="7" t="b">
        <v>1</v>
      </c>
      <c r="P1285" s="14">
        <f t="shared" si="82"/>
        <v>2.1105</v>
      </c>
      <c r="Q1285" s="9">
        <f t="shared" si="83"/>
        <v>95.931818181818187</v>
      </c>
      <c r="R1285" s="7" t="s">
        <v>8282</v>
      </c>
      <c r="S1285" s="7" t="s">
        <v>8283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17">
        <f t="shared" si="80"/>
        <v>42735.499305555553</v>
      </c>
      <c r="K1286" s="7">
        <v>1481175482</v>
      </c>
      <c r="L1286" s="17">
        <f t="shared" si="81"/>
        <v>42712.026412037034</v>
      </c>
      <c r="M1286" s="7" t="b">
        <v>0</v>
      </c>
      <c r="N1286" s="7">
        <v>31</v>
      </c>
      <c r="O1286" s="7" t="b">
        <v>1</v>
      </c>
      <c r="P1286" s="14">
        <f t="shared" si="82"/>
        <v>1.01</v>
      </c>
      <c r="Q1286" s="9">
        <f t="shared" si="83"/>
        <v>65.161290322580641</v>
      </c>
      <c r="R1286" s="7" t="s">
        <v>8274</v>
      </c>
      <c r="S1286" s="7" t="s">
        <v>8275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17">
        <f t="shared" si="80"/>
        <v>42175.374710648146</v>
      </c>
      <c r="K1287" s="7">
        <v>1433512775</v>
      </c>
      <c r="L1287" s="17">
        <f t="shared" si="81"/>
        <v>42160.374710648146</v>
      </c>
      <c r="M1287" s="7" t="b">
        <v>0</v>
      </c>
      <c r="N1287" s="7">
        <v>63</v>
      </c>
      <c r="O1287" s="7" t="b">
        <v>1</v>
      </c>
      <c r="P1287" s="14">
        <f t="shared" si="82"/>
        <v>1.0165</v>
      </c>
      <c r="Q1287" s="9">
        <f t="shared" si="83"/>
        <v>32.269841269841272</v>
      </c>
      <c r="R1287" s="7" t="s">
        <v>8274</v>
      </c>
      <c r="S1287" s="7" t="s">
        <v>8275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17">
        <f t="shared" si="80"/>
        <v>42052.374999999993</v>
      </c>
      <c r="K1288" s="7">
        <v>1423041227</v>
      </c>
      <c r="L1288" s="17">
        <f t="shared" si="81"/>
        <v>42039.176238425927</v>
      </c>
      <c r="M1288" s="7" t="b">
        <v>0</v>
      </c>
      <c r="N1288" s="7">
        <v>20</v>
      </c>
      <c r="O1288" s="7" t="b">
        <v>1</v>
      </c>
      <c r="P1288" s="14">
        <f t="shared" si="82"/>
        <v>1.0833333333333333</v>
      </c>
      <c r="Q1288" s="9">
        <f t="shared" si="83"/>
        <v>81.25</v>
      </c>
      <c r="R1288" s="7" t="s">
        <v>8274</v>
      </c>
      <c r="S1288" s="7" t="s">
        <v>8275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17">
        <f t="shared" si="80"/>
        <v>42167.412685185183</v>
      </c>
      <c r="K1289" s="7">
        <v>1428936856</v>
      </c>
      <c r="L1289" s="17">
        <f t="shared" si="81"/>
        <v>42107.412685185183</v>
      </c>
      <c r="M1289" s="7" t="b">
        <v>0</v>
      </c>
      <c r="N1289" s="7">
        <v>25</v>
      </c>
      <c r="O1289" s="7" t="b">
        <v>1</v>
      </c>
      <c r="P1289" s="14">
        <f t="shared" si="82"/>
        <v>2.42</v>
      </c>
      <c r="Q1289" s="9">
        <f t="shared" si="83"/>
        <v>24.2</v>
      </c>
      <c r="R1289" s="7" t="s">
        <v>8274</v>
      </c>
      <c r="S1289" s="7" t="s">
        <v>8275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17">
        <f t="shared" si="80"/>
        <v>42591.958333333336</v>
      </c>
      <c r="K1290" s="7">
        <v>1468122163</v>
      </c>
      <c r="L1290" s="17">
        <f t="shared" si="81"/>
        <v>42560.946331018517</v>
      </c>
      <c r="M1290" s="7" t="b">
        <v>0</v>
      </c>
      <c r="N1290" s="7">
        <v>61</v>
      </c>
      <c r="O1290" s="7" t="b">
        <v>1</v>
      </c>
      <c r="P1290" s="14">
        <f t="shared" si="82"/>
        <v>1.0044999999999999</v>
      </c>
      <c r="Q1290" s="9">
        <f t="shared" si="83"/>
        <v>65.868852459016395</v>
      </c>
      <c r="R1290" s="7" t="s">
        <v>8274</v>
      </c>
      <c r="S1290" s="7" t="s">
        <v>8275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17">
        <f t="shared" si="80"/>
        <v>42738.926446759251</v>
      </c>
      <c r="K1291" s="7">
        <v>1480907645</v>
      </c>
      <c r="L1291" s="17">
        <f t="shared" si="81"/>
        <v>42708.926446759251</v>
      </c>
      <c r="M1291" s="7" t="b">
        <v>0</v>
      </c>
      <c r="N1291" s="7">
        <v>52</v>
      </c>
      <c r="O1291" s="7" t="b">
        <v>1</v>
      </c>
      <c r="P1291" s="14">
        <f t="shared" si="82"/>
        <v>1.2506666666666666</v>
      </c>
      <c r="Q1291" s="9">
        <f t="shared" si="83"/>
        <v>36.07692307692308</v>
      </c>
      <c r="R1291" s="7" t="s">
        <v>8274</v>
      </c>
      <c r="S1291" s="7" t="s">
        <v>8275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17">
        <f t="shared" si="80"/>
        <v>42117.082638888889</v>
      </c>
      <c r="K1292" s="7">
        <v>1427121931</v>
      </c>
      <c r="L1292" s="17">
        <f t="shared" si="81"/>
        <v>42086.406608796293</v>
      </c>
      <c r="M1292" s="7" t="b">
        <v>0</v>
      </c>
      <c r="N1292" s="7">
        <v>86</v>
      </c>
      <c r="O1292" s="7" t="b">
        <v>1</v>
      </c>
      <c r="P1292" s="14">
        <f t="shared" si="82"/>
        <v>1.0857142857142856</v>
      </c>
      <c r="Q1292" s="9">
        <f t="shared" si="83"/>
        <v>44.186046511627907</v>
      </c>
      <c r="R1292" s="7" t="s">
        <v>8274</v>
      </c>
      <c r="S1292" s="7" t="s">
        <v>8275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17">
        <f t="shared" si="80"/>
        <v>42101.083333333336</v>
      </c>
      <c r="K1293" s="7">
        <v>1425224391</v>
      </c>
      <c r="L1293" s="17">
        <f t="shared" si="81"/>
        <v>42064.444340277776</v>
      </c>
      <c r="M1293" s="7" t="b">
        <v>0</v>
      </c>
      <c r="N1293" s="7">
        <v>42</v>
      </c>
      <c r="O1293" s="7" t="b">
        <v>1</v>
      </c>
      <c r="P1293" s="14">
        <f t="shared" si="82"/>
        <v>1.4570000000000001</v>
      </c>
      <c r="Q1293" s="9">
        <f t="shared" si="83"/>
        <v>104.07142857142857</v>
      </c>
      <c r="R1293" s="7" t="s">
        <v>8274</v>
      </c>
      <c r="S1293" s="7" t="s">
        <v>8275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17">
        <f t="shared" si="80"/>
        <v>42283.749305555553</v>
      </c>
      <c r="K1294" s="7">
        <v>1441822828</v>
      </c>
      <c r="L1294" s="17">
        <f t="shared" si="81"/>
        <v>42256.555879629632</v>
      </c>
      <c r="M1294" s="7" t="b">
        <v>0</v>
      </c>
      <c r="N1294" s="7">
        <v>52</v>
      </c>
      <c r="O1294" s="7" t="b">
        <v>1</v>
      </c>
      <c r="P1294" s="14">
        <f t="shared" si="82"/>
        <v>1.1000000000000001</v>
      </c>
      <c r="Q1294" s="9">
        <f t="shared" si="83"/>
        <v>35.96153846153846</v>
      </c>
      <c r="R1294" s="7" t="s">
        <v>8274</v>
      </c>
      <c r="S1294" s="7" t="s">
        <v>8275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17">
        <f t="shared" si="80"/>
        <v>42322.534386574065</v>
      </c>
      <c r="K1295" s="7">
        <v>1444927771</v>
      </c>
      <c r="L1295" s="17">
        <f t="shared" si="81"/>
        <v>42292.492719907408</v>
      </c>
      <c r="M1295" s="7" t="b">
        <v>0</v>
      </c>
      <c r="N1295" s="7">
        <v>120</v>
      </c>
      <c r="O1295" s="7" t="b">
        <v>1</v>
      </c>
      <c r="P1295" s="14">
        <f t="shared" si="82"/>
        <v>1.0223333333333333</v>
      </c>
      <c r="Q1295" s="9">
        <f t="shared" si="83"/>
        <v>127.79166666666667</v>
      </c>
      <c r="R1295" s="7" t="s">
        <v>8274</v>
      </c>
      <c r="S1295" s="7" t="s">
        <v>8275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17">
        <f t="shared" si="80"/>
        <v>42296.249999999993</v>
      </c>
      <c r="K1296" s="7">
        <v>1443696797</v>
      </c>
      <c r="L1296" s="17">
        <f t="shared" si="81"/>
        <v>42278.245335648149</v>
      </c>
      <c r="M1296" s="7" t="b">
        <v>0</v>
      </c>
      <c r="N1296" s="7">
        <v>22</v>
      </c>
      <c r="O1296" s="7" t="b">
        <v>1</v>
      </c>
      <c r="P1296" s="14">
        <f t="shared" si="82"/>
        <v>1.22</v>
      </c>
      <c r="Q1296" s="9">
        <f t="shared" si="83"/>
        <v>27.727272727272727</v>
      </c>
      <c r="R1296" s="7" t="s">
        <v>8274</v>
      </c>
      <c r="S1296" s="7" t="s">
        <v>8275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17">
        <f t="shared" si="80"/>
        <v>42214.499999999993</v>
      </c>
      <c r="K1297" s="7">
        <v>1435585497</v>
      </c>
      <c r="L1297" s="17">
        <f t="shared" si="81"/>
        <v>42184.364548611113</v>
      </c>
      <c r="M1297" s="7" t="b">
        <v>0</v>
      </c>
      <c r="N1297" s="7">
        <v>64</v>
      </c>
      <c r="O1297" s="7" t="b">
        <v>1</v>
      </c>
      <c r="P1297" s="14">
        <f t="shared" si="82"/>
        <v>1.0196000000000001</v>
      </c>
      <c r="Q1297" s="9">
        <f t="shared" si="83"/>
        <v>39.828125</v>
      </c>
      <c r="R1297" s="7" t="s">
        <v>8274</v>
      </c>
      <c r="S1297" s="7" t="s">
        <v>8275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17">
        <f t="shared" si="80"/>
        <v>42442.800613425927</v>
      </c>
      <c r="K1298" s="7">
        <v>1456189973</v>
      </c>
      <c r="L1298" s="17">
        <f t="shared" si="81"/>
        <v>42422.842280092591</v>
      </c>
      <c r="M1298" s="7" t="b">
        <v>0</v>
      </c>
      <c r="N1298" s="7">
        <v>23</v>
      </c>
      <c r="O1298" s="7" t="b">
        <v>1</v>
      </c>
      <c r="P1298" s="14">
        <f t="shared" si="82"/>
        <v>1.411764705882353</v>
      </c>
      <c r="Q1298" s="9">
        <f t="shared" si="83"/>
        <v>52.173913043478258</v>
      </c>
      <c r="R1298" s="7" t="s">
        <v>8274</v>
      </c>
      <c r="S1298" s="7" t="s">
        <v>8275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17">
        <f t="shared" si="80"/>
        <v>42491.538865740738</v>
      </c>
      <c r="K1299" s="7">
        <v>1459533358</v>
      </c>
      <c r="L1299" s="17">
        <f t="shared" si="81"/>
        <v>42461.538865740738</v>
      </c>
      <c r="M1299" s="7" t="b">
        <v>0</v>
      </c>
      <c r="N1299" s="7">
        <v>238</v>
      </c>
      <c r="O1299" s="7" t="b">
        <v>1</v>
      </c>
      <c r="P1299" s="14">
        <f t="shared" si="82"/>
        <v>1.0952500000000001</v>
      </c>
      <c r="Q1299" s="9">
        <f t="shared" si="83"/>
        <v>92.037815126050418</v>
      </c>
      <c r="R1299" s="7" t="s">
        <v>8274</v>
      </c>
      <c r="S1299" s="7" t="s">
        <v>8275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17">
        <f t="shared" si="80"/>
        <v>42488.472592592596</v>
      </c>
      <c r="K1300" s="7">
        <v>1459268432</v>
      </c>
      <c r="L1300" s="17">
        <f t="shared" si="81"/>
        <v>42458.472592592596</v>
      </c>
      <c r="M1300" s="7" t="b">
        <v>0</v>
      </c>
      <c r="N1300" s="7">
        <v>33</v>
      </c>
      <c r="O1300" s="7" t="b">
        <v>1</v>
      </c>
      <c r="P1300" s="14">
        <f t="shared" si="82"/>
        <v>1.0465</v>
      </c>
      <c r="Q1300" s="9">
        <f t="shared" si="83"/>
        <v>63.424242424242422</v>
      </c>
      <c r="R1300" s="7" t="s">
        <v>8274</v>
      </c>
      <c r="S1300" s="7" t="s">
        <v>8275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17">
        <f t="shared" si="80"/>
        <v>42199.606006944443</v>
      </c>
      <c r="K1301" s="7">
        <v>1434310359</v>
      </c>
      <c r="L1301" s="17">
        <f t="shared" si="81"/>
        <v>42169.606006944443</v>
      </c>
      <c r="M1301" s="7" t="b">
        <v>0</v>
      </c>
      <c r="N1301" s="7">
        <v>32</v>
      </c>
      <c r="O1301" s="7" t="b">
        <v>1</v>
      </c>
      <c r="P1301" s="14">
        <f t="shared" si="82"/>
        <v>1.24</v>
      </c>
      <c r="Q1301" s="9">
        <f t="shared" si="83"/>
        <v>135.625</v>
      </c>
      <c r="R1301" s="7" t="s">
        <v>8274</v>
      </c>
      <c r="S1301" s="7" t="s">
        <v>8275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17">
        <f t="shared" si="80"/>
        <v>42522.581249999996</v>
      </c>
      <c r="K1302" s="7">
        <v>1461427938</v>
      </c>
      <c r="L1302" s="17">
        <f t="shared" si="81"/>
        <v>42483.466874999998</v>
      </c>
      <c r="M1302" s="7" t="b">
        <v>0</v>
      </c>
      <c r="N1302" s="7">
        <v>24</v>
      </c>
      <c r="O1302" s="7" t="b">
        <v>1</v>
      </c>
      <c r="P1302" s="14">
        <f t="shared" si="82"/>
        <v>1.35</v>
      </c>
      <c r="Q1302" s="9">
        <f t="shared" si="83"/>
        <v>168.75</v>
      </c>
      <c r="R1302" s="7" t="s">
        <v>8274</v>
      </c>
      <c r="S1302" s="7" t="s">
        <v>8275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17">
        <f t="shared" si="80"/>
        <v>42205.916666666664</v>
      </c>
      <c r="K1303" s="7">
        <v>1436551178</v>
      </c>
      <c r="L1303" s="17">
        <f t="shared" si="81"/>
        <v>42195.541412037033</v>
      </c>
      <c r="M1303" s="7" t="b">
        <v>0</v>
      </c>
      <c r="N1303" s="7">
        <v>29</v>
      </c>
      <c r="O1303" s="7" t="b">
        <v>1</v>
      </c>
      <c r="P1303" s="14">
        <f t="shared" si="82"/>
        <v>1.0275000000000001</v>
      </c>
      <c r="Q1303" s="9">
        <f t="shared" si="83"/>
        <v>70.862068965517238</v>
      </c>
      <c r="R1303" s="7" t="s">
        <v>8274</v>
      </c>
      <c r="S1303" s="7" t="s">
        <v>8275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17">
        <f t="shared" si="80"/>
        <v>42704.891331018516</v>
      </c>
      <c r="K1304" s="7">
        <v>1477963411</v>
      </c>
      <c r="L1304" s="17">
        <f t="shared" si="81"/>
        <v>42674.849664351852</v>
      </c>
      <c r="M1304" s="7" t="b">
        <v>0</v>
      </c>
      <c r="N1304" s="7">
        <v>50</v>
      </c>
      <c r="O1304" s="7" t="b">
        <v>1</v>
      </c>
      <c r="P1304" s="14">
        <f t="shared" si="82"/>
        <v>1</v>
      </c>
      <c r="Q1304" s="9">
        <f t="shared" si="83"/>
        <v>50</v>
      </c>
      <c r="R1304" s="7" t="s">
        <v>8274</v>
      </c>
      <c r="S1304" s="7" t="s">
        <v>8275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17">
        <f t="shared" si="80"/>
        <v>42582.249999999993</v>
      </c>
      <c r="K1305" s="7">
        <v>1468578920</v>
      </c>
      <c r="L1305" s="17">
        <f t="shared" si="81"/>
        <v>42566.232870370368</v>
      </c>
      <c r="M1305" s="7" t="b">
        <v>0</v>
      </c>
      <c r="N1305" s="7">
        <v>108</v>
      </c>
      <c r="O1305" s="7" t="b">
        <v>1</v>
      </c>
      <c r="P1305" s="14">
        <f t="shared" si="82"/>
        <v>1.3026085714285716</v>
      </c>
      <c r="Q1305" s="9">
        <f t="shared" si="83"/>
        <v>42.214166666666671</v>
      </c>
      <c r="R1305" s="7" t="s">
        <v>8274</v>
      </c>
      <c r="S1305" s="7" t="s">
        <v>8275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17">
        <f t="shared" si="80"/>
        <v>42806.944502314807</v>
      </c>
      <c r="K1306" s="7">
        <v>1484196005</v>
      </c>
      <c r="L1306" s="17">
        <f t="shared" si="81"/>
        <v>42746.986168981479</v>
      </c>
      <c r="M1306" s="7" t="b">
        <v>0</v>
      </c>
      <c r="N1306" s="7">
        <v>104</v>
      </c>
      <c r="O1306" s="7" t="b">
        <v>0</v>
      </c>
      <c r="P1306" s="14">
        <f t="shared" si="82"/>
        <v>0.39627499999999999</v>
      </c>
      <c r="Q1306" s="9">
        <f t="shared" si="83"/>
        <v>152.41346153846155</v>
      </c>
      <c r="R1306" s="7" t="s">
        <v>8276</v>
      </c>
      <c r="S1306" s="7" t="s">
        <v>8278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17">
        <f t="shared" si="80"/>
        <v>42572.520833333336</v>
      </c>
      <c r="K1307" s="7">
        <v>1466611108</v>
      </c>
      <c r="L1307" s="17">
        <f t="shared" si="81"/>
        <v>42543.457268518519</v>
      </c>
      <c r="M1307" s="7" t="b">
        <v>0</v>
      </c>
      <c r="N1307" s="7">
        <v>86</v>
      </c>
      <c r="O1307" s="7" t="b">
        <v>0</v>
      </c>
      <c r="P1307" s="14">
        <f t="shared" si="82"/>
        <v>0.25976666666666665</v>
      </c>
      <c r="Q1307" s="9">
        <f t="shared" si="83"/>
        <v>90.616279069767444</v>
      </c>
      <c r="R1307" s="7" t="s">
        <v>8276</v>
      </c>
      <c r="S1307" s="7" t="s">
        <v>8278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17">
        <f t="shared" si="80"/>
        <v>41977.249236111107</v>
      </c>
      <c r="K1308" s="7">
        <v>1415098734</v>
      </c>
      <c r="L1308" s="17">
        <f t="shared" si="81"/>
        <v>41947.249236111107</v>
      </c>
      <c r="M1308" s="7" t="b">
        <v>0</v>
      </c>
      <c r="N1308" s="7">
        <v>356</v>
      </c>
      <c r="O1308" s="7" t="b">
        <v>0</v>
      </c>
      <c r="P1308" s="14">
        <f t="shared" si="82"/>
        <v>0.65246363636363636</v>
      </c>
      <c r="Q1308" s="9">
        <f t="shared" si="83"/>
        <v>201.60393258426967</v>
      </c>
      <c r="R1308" s="7" t="s">
        <v>8276</v>
      </c>
      <c r="S1308" s="7" t="s">
        <v>8278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17">
        <f t="shared" si="80"/>
        <v>42417.294895833329</v>
      </c>
      <c r="K1309" s="7">
        <v>1453118679</v>
      </c>
      <c r="L1309" s="17">
        <f t="shared" si="81"/>
        <v>42387.294895833329</v>
      </c>
      <c r="M1309" s="7" t="b">
        <v>0</v>
      </c>
      <c r="N1309" s="7">
        <v>45</v>
      </c>
      <c r="O1309" s="7" t="b">
        <v>0</v>
      </c>
      <c r="P1309" s="14">
        <f t="shared" si="82"/>
        <v>0.11514000000000001</v>
      </c>
      <c r="Q1309" s="9">
        <f t="shared" si="83"/>
        <v>127.93333333333334</v>
      </c>
      <c r="R1309" s="7" t="s">
        <v>8276</v>
      </c>
      <c r="S1309" s="7" t="s">
        <v>8278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17">
        <f t="shared" si="80"/>
        <v>42651.405231481483</v>
      </c>
      <c r="K1310" s="7">
        <v>1472481812</v>
      </c>
      <c r="L1310" s="17">
        <f t="shared" si="81"/>
        <v>42611.405231481483</v>
      </c>
      <c r="M1310" s="7" t="b">
        <v>0</v>
      </c>
      <c r="N1310" s="7">
        <v>38</v>
      </c>
      <c r="O1310" s="7" t="b">
        <v>0</v>
      </c>
      <c r="P1310" s="14">
        <f t="shared" si="82"/>
        <v>0.11360000000000001</v>
      </c>
      <c r="Q1310" s="9">
        <f t="shared" si="83"/>
        <v>29.894736842105264</v>
      </c>
      <c r="R1310" s="7" t="s">
        <v>8276</v>
      </c>
      <c r="S1310" s="7" t="s">
        <v>8278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17">
        <f t="shared" si="80"/>
        <v>42292.674398148149</v>
      </c>
      <c r="K1311" s="7">
        <v>1441919468</v>
      </c>
      <c r="L1311" s="17">
        <f t="shared" si="81"/>
        <v>42257.674398148149</v>
      </c>
      <c r="M1311" s="7" t="b">
        <v>0</v>
      </c>
      <c r="N1311" s="7">
        <v>35</v>
      </c>
      <c r="O1311" s="7" t="b">
        <v>0</v>
      </c>
      <c r="P1311" s="14">
        <f t="shared" si="82"/>
        <v>1.1199130434782609</v>
      </c>
      <c r="Q1311" s="9">
        <f t="shared" si="83"/>
        <v>367.97142857142859</v>
      </c>
      <c r="R1311" s="7" t="s">
        <v>8276</v>
      </c>
      <c r="S1311" s="7" t="s">
        <v>8278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17">
        <f t="shared" si="80"/>
        <v>42601.458912037029</v>
      </c>
      <c r="K1312" s="7">
        <v>1467734450</v>
      </c>
      <c r="L1312" s="17">
        <f t="shared" si="81"/>
        <v>42556.458912037029</v>
      </c>
      <c r="M1312" s="7" t="b">
        <v>0</v>
      </c>
      <c r="N1312" s="7">
        <v>24</v>
      </c>
      <c r="O1312" s="7" t="b">
        <v>0</v>
      </c>
      <c r="P1312" s="14">
        <f t="shared" si="82"/>
        <v>0.155</v>
      </c>
      <c r="Q1312" s="9">
        <f t="shared" si="83"/>
        <v>129.16666666666666</v>
      </c>
      <c r="R1312" s="7" t="s">
        <v>8276</v>
      </c>
      <c r="S1312" s="7" t="s">
        <v>8278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17">
        <f t="shared" si="80"/>
        <v>42704.635636574072</v>
      </c>
      <c r="K1313" s="7">
        <v>1477509319</v>
      </c>
      <c r="L1313" s="17">
        <f t="shared" si="81"/>
        <v>42669.593969907401</v>
      </c>
      <c r="M1313" s="7" t="b">
        <v>0</v>
      </c>
      <c r="N1313" s="7">
        <v>100</v>
      </c>
      <c r="O1313" s="7" t="b">
        <v>0</v>
      </c>
      <c r="P1313" s="14">
        <f t="shared" si="82"/>
        <v>0.32028000000000001</v>
      </c>
      <c r="Q1313" s="9">
        <f t="shared" si="83"/>
        <v>800.7</v>
      </c>
      <c r="R1313" s="7" t="s">
        <v>8276</v>
      </c>
      <c r="S1313" s="7" t="s">
        <v>8278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17">
        <f t="shared" si="80"/>
        <v>42112.494467592587</v>
      </c>
      <c r="K1314" s="7">
        <v>1426783922</v>
      </c>
      <c r="L1314" s="17">
        <f t="shared" si="81"/>
        <v>42082.494467592587</v>
      </c>
      <c r="M1314" s="7" t="b">
        <v>0</v>
      </c>
      <c r="N1314" s="7">
        <v>1</v>
      </c>
      <c r="O1314" s="7" t="b">
        <v>0</v>
      </c>
      <c r="P1314" s="14">
        <f t="shared" si="82"/>
        <v>6.0869565217391303E-3</v>
      </c>
      <c r="Q1314" s="9">
        <f t="shared" si="83"/>
        <v>28</v>
      </c>
      <c r="R1314" s="7" t="s">
        <v>8276</v>
      </c>
      <c r="S1314" s="7" t="s">
        <v>8278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17">
        <f t="shared" si="80"/>
        <v>42432.50131944444</v>
      </c>
      <c r="K1315" s="7">
        <v>1454432514</v>
      </c>
      <c r="L1315" s="17">
        <f t="shared" si="81"/>
        <v>42402.50131944444</v>
      </c>
      <c r="M1315" s="7" t="b">
        <v>0</v>
      </c>
      <c r="N1315" s="7">
        <v>122</v>
      </c>
      <c r="O1315" s="7" t="b">
        <v>0</v>
      </c>
      <c r="P1315" s="14">
        <f t="shared" si="82"/>
        <v>0.31114999999999998</v>
      </c>
      <c r="Q1315" s="9">
        <f t="shared" si="83"/>
        <v>102.01639344262296</v>
      </c>
      <c r="R1315" s="7" t="s">
        <v>8276</v>
      </c>
      <c r="S1315" s="7" t="s">
        <v>8278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17">
        <f t="shared" si="80"/>
        <v>42664.461342592585</v>
      </c>
      <c r="K1316" s="7">
        <v>1471881860</v>
      </c>
      <c r="L1316" s="17">
        <f t="shared" si="81"/>
        <v>42604.461342592585</v>
      </c>
      <c r="M1316" s="7" t="b">
        <v>0</v>
      </c>
      <c r="N1316" s="7">
        <v>11</v>
      </c>
      <c r="O1316" s="7" t="b">
        <v>0</v>
      </c>
      <c r="P1316" s="14">
        <f t="shared" si="82"/>
        <v>1.1266666666666666E-2</v>
      </c>
      <c r="Q1316" s="9">
        <f t="shared" si="83"/>
        <v>184.36363636363637</v>
      </c>
      <c r="R1316" s="7" t="s">
        <v>8276</v>
      </c>
      <c r="S1316" s="7" t="s">
        <v>8278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17">
        <f t="shared" si="80"/>
        <v>42313.833333333336</v>
      </c>
      <c r="K1317" s="7">
        <v>1443700648</v>
      </c>
      <c r="L1317" s="17">
        <f t="shared" si="81"/>
        <v>42278.289907407401</v>
      </c>
      <c r="M1317" s="7" t="b">
        <v>0</v>
      </c>
      <c r="N1317" s="7">
        <v>248</v>
      </c>
      <c r="O1317" s="7" t="b">
        <v>0</v>
      </c>
      <c r="P1317" s="14">
        <f t="shared" si="82"/>
        <v>0.40404000000000001</v>
      </c>
      <c r="Q1317" s="9">
        <f t="shared" si="83"/>
        <v>162.91935483870967</v>
      </c>
      <c r="R1317" s="7" t="s">
        <v>8276</v>
      </c>
      <c r="S1317" s="7" t="s">
        <v>8278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17">
        <f t="shared" si="80"/>
        <v>42428.753576388881</v>
      </c>
      <c r="K1318" s="7">
        <v>1453676709</v>
      </c>
      <c r="L1318" s="17">
        <f t="shared" si="81"/>
        <v>42393.753576388881</v>
      </c>
      <c r="M1318" s="7" t="b">
        <v>0</v>
      </c>
      <c r="N1318" s="7">
        <v>1</v>
      </c>
      <c r="O1318" s="7" t="b">
        <v>0</v>
      </c>
      <c r="P1318" s="14">
        <f t="shared" si="82"/>
        <v>1.3333333333333333E-5</v>
      </c>
      <c r="Q1318" s="9">
        <f t="shared" si="83"/>
        <v>1</v>
      </c>
      <c r="R1318" s="7" t="s">
        <v>8276</v>
      </c>
      <c r="S1318" s="7" t="s">
        <v>8278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17">
        <f t="shared" si="80"/>
        <v>42572.374999999993</v>
      </c>
      <c r="K1319" s="7">
        <v>1464586746</v>
      </c>
      <c r="L1319" s="17">
        <f t="shared" si="81"/>
        <v>42520.027152777773</v>
      </c>
      <c r="M1319" s="7" t="b">
        <v>0</v>
      </c>
      <c r="N1319" s="7">
        <v>19</v>
      </c>
      <c r="O1319" s="7" t="b">
        <v>0</v>
      </c>
      <c r="P1319" s="14">
        <f t="shared" si="82"/>
        <v>5.7334999999999997E-2</v>
      </c>
      <c r="Q1319" s="9">
        <f t="shared" si="83"/>
        <v>603.52631578947364</v>
      </c>
      <c r="R1319" s="7" t="s">
        <v>8276</v>
      </c>
      <c r="S1319" s="7" t="s">
        <v>8278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17">
        <f t="shared" si="80"/>
        <v>42014.835324074076</v>
      </c>
      <c r="K1320" s="7">
        <v>1418346172</v>
      </c>
      <c r="L1320" s="17">
        <f t="shared" si="81"/>
        <v>41984.835324074076</v>
      </c>
      <c r="M1320" s="7" t="b">
        <v>0</v>
      </c>
      <c r="N1320" s="7">
        <v>135</v>
      </c>
      <c r="O1320" s="7" t="b">
        <v>0</v>
      </c>
      <c r="P1320" s="14">
        <f t="shared" si="82"/>
        <v>0.15325</v>
      </c>
      <c r="Q1320" s="9">
        <f t="shared" si="83"/>
        <v>45.407407407407405</v>
      </c>
      <c r="R1320" s="7" t="s">
        <v>8276</v>
      </c>
      <c r="S1320" s="7" t="s">
        <v>8278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17">
        <f t="shared" si="80"/>
        <v>41831.458333333328</v>
      </c>
      <c r="K1321" s="7">
        <v>1403810965</v>
      </c>
      <c r="L1321" s="17">
        <f t="shared" si="81"/>
        <v>41816.603761574072</v>
      </c>
      <c r="M1321" s="7" t="b">
        <v>0</v>
      </c>
      <c r="N1321" s="7">
        <v>9</v>
      </c>
      <c r="O1321" s="7" t="b">
        <v>0</v>
      </c>
      <c r="P1321" s="14">
        <f t="shared" si="82"/>
        <v>0.15103448275862069</v>
      </c>
      <c r="Q1321" s="9">
        <f t="shared" si="83"/>
        <v>97.333333333333329</v>
      </c>
      <c r="R1321" s="7" t="s">
        <v>8276</v>
      </c>
      <c r="S1321" s="7" t="s">
        <v>8278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17">
        <f t="shared" si="80"/>
        <v>42734.749999999993</v>
      </c>
      <c r="K1322" s="7">
        <v>1480610046</v>
      </c>
      <c r="L1322" s="17">
        <f t="shared" si="81"/>
        <v>42705.482013888883</v>
      </c>
      <c r="M1322" s="7" t="b">
        <v>0</v>
      </c>
      <c r="N1322" s="7">
        <v>3</v>
      </c>
      <c r="O1322" s="7" t="b">
        <v>0</v>
      </c>
      <c r="P1322" s="14">
        <f t="shared" si="82"/>
        <v>5.0299999999999997E-3</v>
      </c>
      <c r="Q1322" s="9">
        <f t="shared" si="83"/>
        <v>167.66666666666666</v>
      </c>
      <c r="R1322" s="7" t="s">
        <v>8276</v>
      </c>
      <c r="S1322" s="7" t="s">
        <v>8278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17">
        <f t="shared" si="80"/>
        <v>42727.540937499994</v>
      </c>
      <c r="K1323" s="7">
        <v>1479923937</v>
      </c>
      <c r="L1323" s="17">
        <f t="shared" si="81"/>
        <v>42697.540937499994</v>
      </c>
      <c r="M1323" s="7" t="b">
        <v>0</v>
      </c>
      <c r="N1323" s="7">
        <v>7</v>
      </c>
      <c r="O1323" s="7" t="b">
        <v>0</v>
      </c>
      <c r="P1323" s="14">
        <f t="shared" si="82"/>
        <v>1.3028138528138528E-2</v>
      </c>
      <c r="Q1323" s="9">
        <f t="shared" si="83"/>
        <v>859.85714285714289</v>
      </c>
      <c r="R1323" s="7" t="s">
        <v>8276</v>
      </c>
      <c r="S1323" s="7" t="s">
        <v>8278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17">
        <f t="shared" si="80"/>
        <v>42145.448206018518</v>
      </c>
      <c r="K1324" s="7">
        <v>1429631125</v>
      </c>
      <c r="L1324" s="17">
        <f t="shared" si="81"/>
        <v>42115.448206018518</v>
      </c>
      <c r="M1324" s="7" t="b">
        <v>0</v>
      </c>
      <c r="N1324" s="7">
        <v>4</v>
      </c>
      <c r="O1324" s="7" t="b">
        <v>0</v>
      </c>
      <c r="P1324" s="14">
        <f t="shared" si="82"/>
        <v>3.0285714285714286E-3</v>
      </c>
      <c r="Q1324" s="9">
        <f t="shared" si="83"/>
        <v>26.5</v>
      </c>
      <c r="R1324" s="7" t="s">
        <v>8276</v>
      </c>
      <c r="S1324" s="7" t="s">
        <v>8278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17">
        <f t="shared" si="80"/>
        <v>42486.079861111109</v>
      </c>
      <c r="K1325" s="7">
        <v>1458665146</v>
      </c>
      <c r="L1325" s="17">
        <f t="shared" si="81"/>
        <v>42451.490115740737</v>
      </c>
      <c r="M1325" s="7" t="b">
        <v>0</v>
      </c>
      <c r="N1325" s="7">
        <v>44</v>
      </c>
      <c r="O1325" s="7" t="b">
        <v>0</v>
      </c>
      <c r="P1325" s="14">
        <f t="shared" si="82"/>
        <v>8.8800000000000004E-2</v>
      </c>
      <c r="Q1325" s="9">
        <f t="shared" si="83"/>
        <v>30.272727272727273</v>
      </c>
      <c r="R1325" s="7" t="s">
        <v>8276</v>
      </c>
      <c r="S1325" s="7" t="s">
        <v>8278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17">
        <f t="shared" si="80"/>
        <v>42656.425370370365</v>
      </c>
      <c r="K1326" s="7">
        <v>1473779552</v>
      </c>
      <c r="L1326" s="17">
        <f t="shared" si="81"/>
        <v>42626.425370370365</v>
      </c>
      <c r="M1326" s="7" t="b">
        <v>0</v>
      </c>
      <c r="N1326" s="7">
        <v>90</v>
      </c>
      <c r="O1326" s="7" t="b">
        <v>0</v>
      </c>
      <c r="P1326" s="14">
        <f t="shared" si="82"/>
        <v>9.8400000000000001E-2</v>
      </c>
      <c r="Q1326" s="9">
        <f t="shared" si="83"/>
        <v>54.666666666666664</v>
      </c>
      <c r="R1326" s="7" t="s">
        <v>8276</v>
      </c>
      <c r="S1326" s="7" t="s">
        <v>8278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17">
        <f t="shared" si="80"/>
        <v>42733.877719907403</v>
      </c>
      <c r="K1327" s="7">
        <v>1480471435</v>
      </c>
      <c r="L1327" s="17">
        <f t="shared" si="81"/>
        <v>42703.877719907403</v>
      </c>
      <c r="M1327" s="7" t="b">
        <v>0</v>
      </c>
      <c r="N1327" s="7">
        <v>8</v>
      </c>
      <c r="O1327" s="7" t="b">
        <v>0</v>
      </c>
      <c r="P1327" s="14">
        <f t="shared" si="82"/>
        <v>2.4299999999999999E-2</v>
      </c>
      <c r="Q1327" s="9">
        <f t="shared" si="83"/>
        <v>60.75</v>
      </c>
      <c r="R1327" s="7" t="s">
        <v>8276</v>
      </c>
      <c r="S1327" s="7" t="s">
        <v>8278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17">
        <f t="shared" si="80"/>
        <v>42019.583657407398</v>
      </c>
      <c r="K1328" s="7">
        <v>1417460428</v>
      </c>
      <c r="L1328" s="17">
        <f t="shared" si="81"/>
        <v>41974.583657407398</v>
      </c>
      <c r="M1328" s="7" t="b">
        <v>0</v>
      </c>
      <c r="N1328" s="7">
        <v>11</v>
      </c>
      <c r="O1328" s="7" t="b">
        <v>0</v>
      </c>
      <c r="P1328" s="14">
        <f t="shared" si="82"/>
        <v>1.1299999999999999E-2</v>
      </c>
      <c r="Q1328" s="9">
        <f t="shared" si="83"/>
        <v>102.72727272727273</v>
      </c>
      <c r="R1328" s="7" t="s">
        <v>8276</v>
      </c>
      <c r="S1328" s="7" t="s">
        <v>8278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17">
        <f t="shared" si="80"/>
        <v>42153.470312500001</v>
      </c>
      <c r="K1329" s="7">
        <v>1430324235</v>
      </c>
      <c r="L1329" s="17">
        <f t="shared" si="81"/>
        <v>42123.470312500001</v>
      </c>
      <c r="M1329" s="7" t="b">
        <v>0</v>
      </c>
      <c r="N1329" s="7">
        <v>41</v>
      </c>
      <c r="O1329" s="7" t="b">
        <v>0</v>
      </c>
      <c r="P1329" s="14">
        <f t="shared" si="82"/>
        <v>3.5520833333333335E-2</v>
      </c>
      <c r="Q1329" s="9">
        <f t="shared" si="83"/>
        <v>41.585365853658537</v>
      </c>
      <c r="R1329" s="7" t="s">
        <v>8276</v>
      </c>
      <c r="S1329" s="7" t="s">
        <v>8278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17">
        <f t="shared" si="80"/>
        <v>42657.434421296297</v>
      </c>
      <c r="K1330" s="7">
        <v>1472570734</v>
      </c>
      <c r="L1330" s="17">
        <f t="shared" si="81"/>
        <v>42612.434421296297</v>
      </c>
      <c r="M1330" s="7" t="b">
        <v>0</v>
      </c>
      <c r="N1330" s="7">
        <v>15</v>
      </c>
      <c r="O1330" s="7" t="b">
        <v>0</v>
      </c>
      <c r="P1330" s="14">
        <f t="shared" si="82"/>
        <v>2.3306666666666667E-2</v>
      </c>
      <c r="Q1330" s="9">
        <f t="shared" si="83"/>
        <v>116.53333333333333</v>
      </c>
      <c r="R1330" s="7" t="s">
        <v>8276</v>
      </c>
      <c r="S1330" s="7" t="s">
        <v>8278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17">
        <f t="shared" si="80"/>
        <v>41975.054918981477</v>
      </c>
      <c r="K1331" s="7">
        <v>1414041545</v>
      </c>
      <c r="L1331" s="17">
        <f t="shared" si="81"/>
        <v>41935.013252314813</v>
      </c>
      <c r="M1331" s="7" t="b">
        <v>0</v>
      </c>
      <c r="N1331" s="7">
        <v>9</v>
      </c>
      <c r="O1331" s="7" t="b">
        <v>0</v>
      </c>
      <c r="P1331" s="14">
        <f t="shared" si="82"/>
        <v>8.1600000000000006E-3</v>
      </c>
      <c r="Q1331" s="9">
        <f t="shared" si="83"/>
        <v>45.333333333333336</v>
      </c>
      <c r="R1331" s="7" t="s">
        <v>8276</v>
      </c>
      <c r="S1331" s="7" t="s">
        <v>8278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17">
        <f t="shared" si="80"/>
        <v>42552.958333333336</v>
      </c>
      <c r="K1332" s="7">
        <v>1464763109</v>
      </c>
      <c r="L1332" s="17">
        <f t="shared" si="81"/>
        <v>42522.068391203698</v>
      </c>
      <c r="M1332" s="7" t="b">
        <v>0</v>
      </c>
      <c r="N1332" s="7">
        <v>50</v>
      </c>
      <c r="O1332" s="7" t="b">
        <v>0</v>
      </c>
      <c r="P1332" s="14">
        <f t="shared" si="82"/>
        <v>0.22494285714285714</v>
      </c>
      <c r="Q1332" s="9">
        <f t="shared" si="83"/>
        <v>157.46</v>
      </c>
      <c r="R1332" s="7" t="s">
        <v>8276</v>
      </c>
      <c r="S1332" s="7" t="s">
        <v>8278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17">
        <f t="shared" si="80"/>
        <v>42599.295763888884</v>
      </c>
      <c r="K1333" s="7">
        <v>1468843554</v>
      </c>
      <c r="L1333" s="17">
        <f t="shared" si="81"/>
        <v>42569.295763888884</v>
      </c>
      <c r="M1333" s="7" t="b">
        <v>0</v>
      </c>
      <c r="N1333" s="7">
        <v>34</v>
      </c>
      <c r="O1333" s="7" t="b">
        <v>0</v>
      </c>
      <c r="P1333" s="14">
        <f t="shared" si="82"/>
        <v>1.3668E-2</v>
      </c>
      <c r="Q1333" s="9">
        <f t="shared" si="83"/>
        <v>100.5</v>
      </c>
      <c r="R1333" s="7" t="s">
        <v>8276</v>
      </c>
      <c r="S1333" s="7" t="s">
        <v>8278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17">
        <f t="shared" si="80"/>
        <v>42761.851944444446</v>
      </c>
      <c r="K1334" s="7">
        <v>1482888408</v>
      </c>
      <c r="L1334" s="17">
        <f t="shared" si="81"/>
        <v>42731.851944444446</v>
      </c>
      <c r="M1334" s="7" t="b">
        <v>0</v>
      </c>
      <c r="N1334" s="7">
        <v>0</v>
      </c>
      <c r="O1334" s="7" t="b">
        <v>0</v>
      </c>
      <c r="P1334" s="14">
        <f t="shared" si="82"/>
        <v>0</v>
      </c>
      <c r="Q1334" s="9">
        <f t="shared" si="83"/>
        <v>0</v>
      </c>
      <c r="R1334" s="7" t="s">
        <v>8276</v>
      </c>
      <c r="S1334" s="7" t="s">
        <v>8278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17">
        <f t="shared" si="80"/>
        <v>41835.8984375</v>
      </c>
      <c r="K1335" s="7">
        <v>1402886025</v>
      </c>
      <c r="L1335" s="17">
        <f t="shared" si="81"/>
        <v>41805.8984375</v>
      </c>
      <c r="M1335" s="7" t="b">
        <v>0</v>
      </c>
      <c r="N1335" s="7">
        <v>0</v>
      </c>
      <c r="O1335" s="7" t="b">
        <v>0</v>
      </c>
      <c r="P1335" s="14">
        <f t="shared" si="82"/>
        <v>0</v>
      </c>
      <c r="Q1335" s="9">
        <f t="shared" si="83"/>
        <v>0</v>
      </c>
      <c r="R1335" s="7" t="s">
        <v>8276</v>
      </c>
      <c r="S1335" s="7" t="s">
        <v>8278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17">
        <f t="shared" si="80"/>
        <v>42440.565821759257</v>
      </c>
      <c r="K1336" s="7">
        <v>1455129287</v>
      </c>
      <c r="L1336" s="17">
        <f t="shared" si="81"/>
        <v>42410.565821759257</v>
      </c>
      <c r="M1336" s="7" t="b">
        <v>0</v>
      </c>
      <c r="N1336" s="7">
        <v>276</v>
      </c>
      <c r="O1336" s="7" t="b">
        <v>0</v>
      </c>
      <c r="P1336" s="14">
        <f t="shared" si="82"/>
        <v>0.10754135338345865</v>
      </c>
      <c r="Q1336" s="9">
        <f t="shared" si="83"/>
        <v>51.822463768115945</v>
      </c>
      <c r="R1336" s="7" t="s">
        <v>8276</v>
      </c>
      <c r="S1336" s="7" t="s">
        <v>8278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17">
        <f t="shared" si="80"/>
        <v>42343.728032407402</v>
      </c>
      <c r="K1337" s="7">
        <v>1446762502</v>
      </c>
      <c r="L1337" s="17">
        <f t="shared" si="81"/>
        <v>42313.728032407402</v>
      </c>
      <c r="M1337" s="7" t="b">
        <v>0</v>
      </c>
      <c r="N1337" s="7">
        <v>16</v>
      </c>
      <c r="O1337" s="7" t="b">
        <v>0</v>
      </c>
      <c r="P1337" s="14">
        <f t="shared" si="82"/>
        <v>0.1976</v>
      </c>
      <c r="Q1337" s="9">
        <f t="shared" si="83"/>
        <v>308.75</v>
      </c>
      <c r="R1337" s="7" t="s">
        <v>8276</v>
      </c>
      <c r="S1337" s="7" t="s">
        <v>8278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17">
        <f t="shared" si="80"/>
        <v>41990.655416666668</v>
      </c>
      <c r="K1338" s="7">
        <v>1415825028</v>
      </c>
      <c r="L1338" s="17">
        <f t="shared" si="81"/>
        <v>41955.655416666668</v>
      </c>
      <c r="M1338" s="7" t="b">
        <v>0</v>
      </c>
      <c r="N1338" s="7">
        <v>224</v>
      </c>
      <c r="O1338" s="7" t="b">
        <v>0</v>
      </c>
      <c r="P1338" s="14">
        <f t="shared" si="82"/>
        <v>0.84946999999999995</v>
      </c>
      <c r="Q1338" s="9">
        <f t="shared" si="83"/>
        <v>379.22767857142856</v>
      </c>
      <c r="R1338" s="7" t="s">
        <v>8276</v>
      </c>
      <c r="S1338" s="7" t="s">
        <v>8278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17">
        <f t="shared" si="80"/>
        <v>42797.368969907409</v>
      </c>
      <c r="K1339" s="7">
        <v>1485957079</v>
      </c>
      <c r="L1339" s="17">
        <f t="shared" si="81"/>
        <v>42767.368969907409</v>
      </c>
      <c r="M1339" s="7" t="b">
        <v>0</v>
      </c>
      <c r="N1339" s="7">
        <v>140</v>
      </c>
      <c r="O1339" s="7" t="b">
        <v>0</v>
      </c>
      <c r="P1339" s="14">
        <f t="shared" si="82"/>
        <v>0.49381999999999998</v>
      </c>
      <c r="Q1339" s="9">
        <f t="shared" si="83"/>
        <v>176.36428571428573</v>
      </c>
      <c r="R1339" s="7" t="s">
        <v>8276</v>
      </c>
      <c r="S1339" s="7" t="s">
        <v>8278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17">
        <f t="shared" si="80"/>
        <v>42218.595289351848</v>
      </c>
      <c r="K1340" s="7">
        <v>1435951033</v>
      </c>
      <c r="L1340" s="17">
        <f t="shared" si="81"/>
        <v>42188.595289351848</v>
      </c>
      <c r="M1340" s="7" t="b">
        <v>0</v>
      </c>
      <c r="N1340" s="7">
        <v>15</v>
      </c>
      <c r="O1340" s="7" t="b">
        <v>0</v>
      </c>
      <c r="P1340" s="14">
        <f t="shared" si="82"/>
        <v>3.3033333333333331E-2</v>
      </c>
      <c r="Q1340" s="9">
        <f t="shared" si="83"/>
        <v>66.066666666666663</v>
      </c>
      <c r="R1340" s="7" t="s">
        <v>8276</v>
      </c>
      <c r="S1340" s="7" t="s">
        <v>8278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17">
        <f t="shared" si="80"/>
        <v>41981.480497685181</v>
      </c>
      <c r="K1341" s="7">
        <v>1414164715</v>
      </c>
      <c r="L1341" s="17">
        <f t="shared" si="81"/>
        <v>41936.438831018517</v>
      </c>
      <c r="M1341" s="7" t="b">
        <v>0</v>
      </c>
      <c r="N1341" s="7">
        <v>37</v>
      </c>
      <c r="O1341" s="7" t="b">
        <v>0</v>
      </c>
      <c r="P1341" s="14">
        <f t="shared" si="82"/>
        <v>6.6339999999999996E-2</v>
      </c>
      <c r="Q1341" s="9">
        <f t="shared" si="83"/>
        <v>89.648648648648646</v>
      </c>
      <c r="R1341" s="7" t="s">
        <v>8276</v>
      </c>
      <c r="S1341" s="7" t="s">
        <v>8278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17">
        <f t="shared" si="80"/>
        <v>41866.387187499997</v>
      </c>
      <c r="K1342" s="7">
        <v>1405520253</v>
      </c>
      <c r="L1342" s="17">
        <f t="shared" si="81"/>
        <v>41836.387187499997</v>
      </c>
      <c r="M1342" s="7" t="b">
        <v>0</v>
      </c>
      <c r="N1342" s="7">
        <v>0</v>
      </c>
      <c r="O1342" s="7" t="b">
        <v>0</v>
      </c>
      <c r="P1342" s="14">
        <f t="shared" si="82"/>
        <v>0</v>
      </c>
      <c r="Q1342" s="9">
        <f t="shared" si="83"/>
        <v>0</v>
      </c>
      <c r="R1342" s="7" t="s">
        <v>8276</v>
      </c>
      <c r="S1342" s="7" t="s">
        <v>8278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17">
        <f t="shared" si="80"/>
        <v>42644.415706018517</v>
      </c>
      <c r="K1343" s="7">
        <v>1472569117</v>
      </c>
      <c r="L1343" s="17">
        <f t="shared" si="81"/>
        <v>42612.415706018517</v>
      </c>
      <c r="M1343" s="7" t="b">
        <v>0</v>
      </c>
      <c r="N1343" s="7">
        <v>46</v>
      </c>
      <c r="O1343" s="7" t="b">
        <v>0</v>
      </c>
      <c r="P1343" s="14">
        <f t="shared" si="82"/>
        <v>0.7036</v>
      </c>
      <c r="Q1343" s="9">
        <f t="shared" si="83"/>
        <v>382.39130434782606</v>
      </c>
      <c r="R1343" s="7" t="s">
        <v>8276</v>
      </c>
      <c r="S1343" s="7" t="s">
        <v>8278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17">
        <f t="shared" si="80"/>
        <v>42202.608090277768</v>
      </c>
      <c r="K1344" s="7">
        <v>1434569739</v>
      </c>
      <c r="L1344" s="17">
        <f t="shared" si="81"/>
        <v>42172.608090277768</v>
      </c>
      <c r="M1344" s="7" t="b">
        <v>0</v>
      </c>
      <c r="N1344" s="7">
        <v>1</v>
      </c>
      <c r="O1344" s="7" t="b">
        <v>0</v>
      </c>
      <c r="P1344" s="14">
        <f t="shared" si="82"/>
        <v>2E-3</v>
      </c>
      <c r="Q1344" s="9">
        <f t="shared" si="83"/>
        <v>100</v>
      </c>
      <c r="R1344" s="7" t="s">
        <v>8276</v>
      </c>
      <c r="S1344" s="7" t="s">
        <v>8278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17">
        <f t="shared" si="80"/>
        <v>42600.957638888889</v>
      </c>
      <c r="K1345" s="7">
        <v>1466512683</v>
      </c>
      <c r="L1345" s="17">
        <f t="shared" si="81"/>
        <v>42542.318090277775</v>
      </c>
      <c r="M1345" s="7" t="b">
        <v>0</v>
      </c>
      <c r="N1345" s="7">
        <v>323</v>
      </c>
      <c r="O1345" s="7" t="b">
        <v>0</v>
      </c>
      <c r="P1345" s="14">
        <f t="shared" si="82"/>
        <v>1.02298</v>
      </c>
      <c r="Q1345" s="9">
        <f t="shared" si="83"/>
        <v>158.35603715170279</v>
      </c>
      <c r="R1345" s="7" t="s">
        <v>8276</v>
      </c>
      <c r="S1345" s="7" t="s">
        <v>8278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17">
        <f t="shared" si="80"/>
        <v>42551.581469907404</v>
      </c>
      <c r="K1346" s="7">
        <v>1464807439</v>
      </c>
      <c r="L1346" s="17">
        <f t="shared" si="81"/>
        <v>42522.581469907404</v>
      </c>
      <c r="M1346" s="7" t="b">
        <v>0</v>
      </c>
      <c r="N1346" s="7">
        <v>139</v>
      </c>
      <c r="O1346" s="7" t="b">
        <v>1</v>
      </c>
      <c r="P1346" s="14">
        <f t="shared" si="82"/>
        <v>3.7773333333333334</v>
      </c>
      <c r="Q1346" s="9">
        <f t="shared" si="83"/>
        <v>40.762589928057551</v>
      </c>
      <c r="R1346" s="7" t="s">
        <v>8279</v>
      </c>
      <c r="S1346" s="7" t="s">
        <v>8280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17">
        <f t="shared" ref="J1347:J1410" si="84">(((I1347/60)/60)/24)+DATE(1970,1,1)+(-5/24)</f>
        <v>41834.606006944443</v>
      </c>
      <c r="K1347" s="7">
        <v>1402342359</v>
      </c>
      <c r="L1347" s="17">
        <f t="shared" ref="L1347:L1410" si="85">(((K1347/60)/60)/24)+DATE(1970,1,1)+(-5/24)</f>
        <v>41799.606006944443</v>
      </c>
      <c r="M1347" s="7" t="b">
        <v>0</v>
      </c>
      <c r="N1347" s="7">
        <v>7</v>
      </c>
      <c r="O1347" s="7" t="b">
        <v>1</v>
      </c>
      <c r="P1347" s="14">
        <f t="shared" ref="P1347:P1410" si="86">IFERROR(E1347/D1347,0)</f>
        <v>1.25</v>
      </c>
      <c r="Q1347" s="9">
        <f t="shared" ref="Q1347:Q1410" si="87">IFERROR(E1347/N1347,0)</f>
        <v>53.571428571428569</v>
      </c>
      <c r="R1347" s="7" t="s">
        <v>8279</v>
      </c>
      <c r="S1347" s="7" t="s">
        <v>8280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17">
        <f t="shared" si="84"/>
        <v>41451.867488425924</v>
      </c>
      <c r="K1348" s="7">
        <v>1369705751</v>
      </c>
      <c r="L1348" s="17">
        <f t="shared" si="85"/>
        <v>41421.867488425924</v>
      </c>
      <c r="M1348" s="7" t="b">
        <v>0</v>
      </c>
      <c r="N1348" s="7">
        <v>149</v>
      </c>
      <c r="O1348" s="7" t="b">
        <v>1</v>
      </c>
      <c r="P1348" s="14">
        <f t="shared" si="86"/>
        <v>1.473265306122449</v>
      </c>
      <c r="Q1348" s="9">
        <f t="shared" si="87"/>
        <v>48.449664429530202</v>
      </c>
      <c r="R1348" s="7" t="s">
        <v>8279</v>
      </c>
      <c r="S1348" s="7" t="s">
        <v>8280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17">
        <f t="shared" si="84"/>
        <v>42070.429687499993</v>
      </c>
      <c r="K1349" s="7">
        <v>1423149525</v>
      </c>
      <c r="L1349" s="17">
        <f t="shared" si="85"/>
        <v>42040.429687499993</v>
      </c>
      <c r="M1349" s="7" t="b">
        <v>0</v>
      </c>
      <c r="N1349" s="7">
        <v>31</v>
      </c>
      <c r="O1349" s="7" t="b">
        <v>1</v>
      </c>
      <c r="P1349" s="14">
        <f t="shared" si="86"/>
        <v>1.022</v>
      </c>
      <c r="Q1349" s="9">
        <f t="shared" si="87"/>
        <v>82.41935483870968</v>
      </c>
      <c r="R1349" s="7" t="s">
        <v>8279</v>
      </c>
      <c r="S1349" s="7" t="s">
        <v>8280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17">
        <f t="shared" si="84"/>
        <v>41991.29783564814</v>
      </c>
      <c r="K1350" s="7">
        <v>1416485333</v>
      </c>
      <c r="L1350" s="17">
        <f t="shared" si="85"/>
        <v>41963.29783564814</v>
      </c>
      <c r="M1350" s="7" t="b">
        <v>0</v>
      </c>
      <c r="N1350" s="7">
        <v>26</v>
      </c>
      <c r="O1350" s="7" t="b">
        <v>1</v>
      </c>
      <c r="P1350" s="14">
        <f t="shared" si="86"/>
        <v>1.018723404255319</v>
      </c>
      <c r="Q1350" s="9">
        <f t="shared" si="87"/>
        <v>230.19230769230768</v>
      </c>
      <c r="R1350" s="7" t="s">
        <v>8279</v>
      </c>
      <c r="S1350" s="7" t="s">
        <v>8280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17">
        <f t="shared" si="84"/>
        <v>42354.082638888889</v>
      </c>
      <c r="K1351" s="7">
        <v>1447055935</v>
      </c>
      <c r="L1351" s="17">
        <f t="shared" si="85"/>
        <v>42317.124247685184</v>
      </c>
      <c r="M1351" s="7" t="b">
        <v>0</v>
      </c>
      <c r="N1351" s="7">
        <v>172</v>
      </c>
      <c r="O1351" s="7" t="b">
        <v>1</v>
      </c>
      <c r="P1351" s="14">
        <f t="shared" si="86"/>
        <v>2.0419999999999998</v>
      </c>
      <c r="Q1351" s="9">
        <f t="shared" si="87"/>
        <v>59.360465116279073</v>
      </c>
      <c r="R1351" s="7" t="s">
        <v>8279</v>
      </c>
      <c r="S1351" s="7" t="s">
        <v>8280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17">
        <f t="shared" si="84"/>
        <v>42363.804791666662</v>
      </c>
      <c r="K1352" s="7">
        <v>1448497134</v>
      </c>
      <c r="L1352" s="17">
        <f t="shared" si="85"/>
        <v>42333.804791666662</v>
      </c>
      <c r="M1352" s="7" t="b">
        <v>0</v>
      </c>
      <c r="N1352" s="7">
        <v>78</v>
      </c>
      <c r="O1352" s="7" t="b">
        <v>1</v>
      </c>
      <c r="P1352" s="14">
        <f t="shared" si="86"/>
        <v>1.0405</v>
      </c>
      <c r="Q1352" s="9">
        <f t="shared" si="87"/>
        <v>66.698717948717942</v>
      </c>
      <c r="R1352" s="7" t="s">
        <v>8279</v>
      </c>
      <c r="S1352" s="7" t="s">
        <v>8280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17">
        <f t="shared" si="84"/>
        <v>42412.531759259255</v>
      </c>
      <c r="K1353" s="7">
        <v>1452707144</v>
      </c>
      <c r="L1353" s="17">
        <f t="shared" si="85"/>
        <v>42382.531759259255</v>
      </c>
      <c r="M1353" s="7" t="b">
        <v>0</v>
      </c>
      <c r="N1353" s="7">
        <v>120</v>
      </c>
      <c r="O1353" s="7" t="b">
        <v>1</v>
      </c>
      <c r="P1353" s="14">
        <f t="shared" si="86"/>
        <v>1.0126500000000001</v>
      </c>
      <c r="Q1353" s="9">
        <f t="shared" si="87"/>
        <v>168.77500000000001</v>
      </c>
      <c r="R1353" s="7" t="s">
        <v>8279</v>
      </c>
      <c r="S1353" s="7" t="s">
        <v>8280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17">
        <f t="shared" si="84"/>
        <v>42251.957638888889</v>
      </c>
      <c r="K1354" s="7">
        <v>1436968366</v>
      </c>
      <c r="L1354" s="17">
        <f t="shared" si="85"/>
        <v>42200.369976851849</v>
      </c>
      <c r="M1354" s="7" t="b">
        <v>0</v>
      </c>
      <c r="N1354" s="7">
        <v>227</v>
      </c>
      <c r="O1354" s="7" t="b">
        <v>1</v>
      </c>
      <c r="P1354" s="14">
        <f t="shared" si="86"/>
        <v>1.3613999999999999</v>
      </c>
      <c r="Q1354" s="9">
        <f t="shared" si="87"/>
        <v>59.973568281938327</v>
      </c>
      <c r="R1354" s="7" t="s">
        <v>8279</v>
      </c>
      <c r="S1354" s="7" t="s">
        <v>8280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17">
        <f t="shared" si="84"/>
        <v>41343.791666666664</v>
      </c>
      <c r="K1355" s="7">
        <v>1359946188</v>
      </c>
      <c r="L1355" s="17">
        <f t="shared" si="85"/>
        <v>41308.909583333334</v>
      </c>
      <c r="M1355" s="7" t="b">
        <v>0</v>
      </c>
      <c r="N1355" s="7">
        <v>42</v>
      </c>
      <c r="O1355" s="7" t="b">
        <v>1</v>
      </c>
      <c r="P1355" s="14">
        <f t="shared" si="86"/>
        <v>1.3360000000000001</v>
      </c>
      <c r="Q1355" s="9">
        <f t="shared" si="87"/>
        <v>31.80952380952381</v>
      </c>
      <c r="R1355" s="7" t="s">
        <v>8279</v>
      </c>
      <c r="S1355" s="7" t="s">
        <v>8280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17">
        <f t="shared" si="84"/>
        <v>42532.599293981482</v>
      </c>
      <c r="K1356" s="7">
        <v>1463080979</v>
      </c>
      <c r="L1356" s="17">
        <f t="shared" si="85"/>
        <v>42502.599293981482</v>
      </c>
      <c r="M1356" s="7" t="b">
        <v>0</v>
      </c>
      <c r="N1356" s="7">
        <v>64</v>
      </c>
      <c r="O1356" s="7" t="b">
        <v>1</v>
      </c>
      <c r="P1356" s="14">
        <f t="shared" si="86"/>
        <v>1.3025</v>
      </c>
      <c r="Q1356" s="9">
        <f t="shared" si="87"/>
        <v>24.421875</v>
      </c>
      <c r="R1356" s="7" t="s">
        <v>8279</v>
      </c>
      <c r="S1356" s="7" t="s">
        <v>8280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17">
        <f t="shared" si="84"/>
        <v>41243.208333333328</v>
      </c>
      <c r="K1357" s="7">
        <v>1351663605</v>
      </c>
      <c r="L1357" s="17">
        <f t="shared" si="85"/>
        <v>41213.046354166661</v>
      </c>
      <c r="M1357" s="7" t="b">
        <v>0</v>
      </c>
      <c r="N1357" s="7">
        <v>121</v>
      </c>
      <c r="O1357" s="7" t="b">
        <v>1</v>
      </c>
      <c r="P1357" s="14">
        <f t="shared" si="86"/>
        <v>1.2267999999999999</v>
      </c>
      <c r="Q1357" s="9">
        <f t="shared" si="87"/>
        <v>25.347107438016529</v>
      </c>
      <c r="R1357" s="7" t="s">
        <v>8279</v>
      </c>
      <c r="S1357" s="7" t="s">
        <v>8280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17">
        <f t="shared" si="84"/>
        <v>41459.830555555556</v>
      </c>
      <c r="K1358" s="7">
        <v>1370393760</v>
      </c>
      <c r="L1358" s="17">
        <f t="shared" si="85"/>
        <v>41429.830555555556</v>
      </c>
      <c r="M1358" s="7" t="b">
        <v>0</v>
      </c>
      <c r="N1358" s="7">
        <v>87</v>
      </c>
      <c r="O1358" s="7" t="b">
        <v>1</v>
      </c>
      <c r="P1358" s="14">
        <f t="shared" si="86"/>
        <v>1.8281058823529412</v>
      </c>
      <c r="Q1358" s="9">
        <f t="shared" si="87"/>
        <v>71.443218390804603</v>
      </c>
      <c r="R1358" s="7" t="s">
        <v>8279</v>
      </c>
      <c r="S1358" s="7" t="s">
        <v>8280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17">
        <f t="shared" si="84"/>
        <v>41334.040972222218</v>
      </c>
      <c r="K1359" s="7">
        <v>1359587137</v>
      </c>
      <c r="L1359" s="17">
        <f t="shared" si="85"/>
        <v>41304.753900462958</v>
      </c>
      <c r="M1359" s="7" t="b">
        <v>0</v>
      </c>
      <c r="N1359" s="7">
        <v>65</v>
      </c>
      <c r="O1359" s="7" t="b">
        <v>1</v>
      </c>
      <c r="P1359" s="14">
        <f t="shared" si="86"/>
        <v>1.2529999999999999</v>
      </c>
      <c r="Q1359" s="9">
        <f t="shared" si="87"/>
        <v>38.553846153846152</v>
      </c>
      <c r="R1359" s="7" t="s">
        <v>8279</v>
      </c>
      <c r="S1359" s="7" t="s">
        <v>8280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17">
        <f t="shared" si="84"/>
        <v>40719.362534722219</v>
      </c>
      <c r="K1360" s="7">
        <v>1306417323</v>
      </c>
      <c r="L1360" s="17">
        <f t="shared" si="85"/>
        <v>40689.362534722219</v>
      </c>
      <c r="M1360" s="7" t="b">
        <v>0</v>
      </c>
      <c r="N1360" s="7">
        <v>49</v>
      </c>
      <c r="O1360" s="7" t="b">
        <v>1</v>
      </c>
      <c r="P1360" s="14">
        <f t="shared" si="86"/>
        <v>1.1166666666666667</v>
      </c>
      <c r="Q1360" s="9">
        <f t="shared" si="87"/>
        <v>68.367346938775512</v>
      </c>
      <c r="R1360" s="7" t="s">
        <v>8279</v>
      </c>
      <c r="S1360" s="7" t="s">
        <v>8280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17">
        <f t="shared" si="84"/>
        <v>40730.606365740736</v>
      </c>
      <c r="K1361" s="7">
        <v>1304623990</v>
      </c>
      <c r="L1361" s="17">
        <f t="shared" si="85"/>
        <v>40668.606365740736</v>
      </c>
      <c r="M1361" s="7" t="b">
        <v>0</v>
      </c>
      <c r="N1361" s="7">
        <v>19</v>
      </c>
      <c r="O1361" s="7" t="b">
        <v>1</v>
      </c>
      <c r="P1361" s="14">
        <f t="shared" si="86"/>
        <v>1.1575757575757575</v>
      </c>
      <c r="Q1361" s="9">
        <f t="shared" si="87"/>
        <v>40.210526315789473</v>
      </c>
      <c r="R1361" s="7" t="s">
        <v>8279</v>
      </c>
      <c r="S1361" s="7" t="s">
        <v>8280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17">
        <f t="shared" si="84"/>
        <v>41123.692361111105</v>
      </c>
      <c r="K1362" s="7">
        <v>1341524220</v>
      </c>
      <c r="L1362" s="17">
        <f t="shared" si="85"/>
        <v>41095.692361111105</v>
      </c>
      <c r="M1362" s="7" t="b">
        <v>0</v>
      </c>
      <c r="N1362" s="7">
        <v>81</v>
      </c>
      <c r="O1362" s="7" t="b">
        <v>1</v>
      </c>
      <c r="P1362" s="14">
        <f t="shared" si="86"/>
        <v>1.732</v>
      </c>
      <c r="Q1362" s="9">
        <f t="shared" si="87"/>
        <v>32.074074074074076</v>
      </c>
      <c r="R1362" s="7" t="s">
        <v>8279</v>
      </c>
      <c r="S1362" s="7" t="s">
        <v>8280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17">
        <f t="shared" si="84"/>
        <v>41811.508935185186</v>
      </c>
      <c r="K1363" s="7">
        <v>1400778772</v>
      </c>
      <c r="L1363" s="17">
        <f t="shared" si="85"/>
        <v>41781.508935185186</v>
      </c>
      <c r="M1363" s="7" t="b">
        <v>0</v>
      </c>
      <c r="N1363" s="7">
        <v>264</v>
      </c>
      <c r="O1363" s="7" t="b">
        <v>1</v>
      </c>
      <c r="P1363" s="14">
        <f t="shared" si="86"/>
        <v>1.2598333333333334</v>
      </c>
      <c r="Q1363" s="9">
        <f t="shared" si="87"/>
        <v>28.632575757575758</v>
      </c>
      <c r="R1363" s="7" t="s">
        <v>8279</v>
      </c>
      <c r="S1363" s="7" t="s">
        <v>8280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17">
        <f t="shared" si="84"/>
        <v>41524.726053240738</v>
      </c>
      <c r="K1364" s="7">
        <v>1373408731</v>
      </c>
      <c r="L1364" s="17">
        <f t="shared" si="85"/>
        <v>41464.726053240738</v>
      </c>
      <c r="M1364" s="7" t="b">
        <v>0</v>
      </c>
      <c r="N1364" s="7">
        <v>25</v>
      </c>
      <c r="O1364" s="7" t="b">
        <v>1</v>
      </c>
      <c r="P1364" s="14">
        <f t="shared" si="86"/>
        <v>1.091</v>
      </c>
      <c r="Q1364" s="9">
        <f t="shared" si="87"/>
        <v>43.64</v>
      </c>
      <c r="R1364" s="7" t="s">
        <v>8279</v>
      </c>
      <c r="S1364" s="7" t="s">
        <v>8280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17">
        <f t="shared" si="84"/>
        <v>42415.124305555553</v>
      </c>
      <c r="K1365" s="7">
        <v>1453925727</v>
      </c>
      <c r="L1365" s="17">
        <f t="shared" si="85"/>
        <v>42396.635729166665</v>
      </c>
      <c r="M1365" s="7" t="b">
        <v>0</v>
      </c>
      <c r="N1365" s="7">
        <v>5</v>
      </c>
      <c r="O1365" s="7" t="b">
        <v>1</v>
      </c>
      <c r="P1365" s="14">
        <f t="shared" si="86"/>
        <v>1</v>
      </c>
      <c r="Q1365" s="9">
        <f t="shared" si="87"/>
        <v>40</v>
      </c>
      <c r="R1365" s="7" t="s">
        <v>8279</v>
      </c>
      <c r="S1365" s="7" t="s">
        <v>8280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17">
        <f t="shared" si="84"/>
        <v>42011.487337962964</v>
      </c>
      <c r="K1366" s="7">
        <v>1415464906</v>
      </c>
      <c r="L1366" s="17">
        <f t="shared" si="85"/>
        <v>41951.487337962957</v>
      </c>
      <c r="M1366" s="7" t="b">
        <v>0</v>
      </c>
      <c r="N1366" s="7">
        <v>144</v>
      </c>
      <c r="O1366" s="7" t="b">
        <v>1</v>
      </c>
      <c r="P1366" s="14">
        <f t="shared" si="86"/>
        <v>1.1864285714285714</v>
      </c>
      <c r="Q1366" s="9">
        <f t="shared" si="87"/>
        <v>346.04166666666669</v>
      </c>
      <c r="R1366" s="7" t="s">
        <v>8282</v>
      </c>
      <c r="S1366" s="7" t="s">
        <v>8283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17">
        <f t="shared" si="84"/>
        <v>42079.483240740738</v>
      </c>
      <c r="K1367" s="7">
        <v>1423935352</v>
      </c>
      <c r="L1367" s="17">
        <f t="shared" si="85"/>
        <v>42049.524907407402</v>
      </c>
      <c r="M1367" s="7" t="b">
        <v>0</v>
      </c>
      <c r="N1367" s="7">
        <v>92</v>
      </c>
      <c r="O1367" s="7" t="b">
        <v>1</v>
      </c>
      <c r="P1367" s="14">
        <f t="shared" si="86"/>
        <v>1.0026666666666666</v>
      </c>
      <c r="Q1367" s="9">
        <f t="shared" si="87"/>
        <v>81.739130434782609</v>
      </c>
      <c r="R1367" s="7" t="s">
        <v>8282</v>
      </c>
      <c r="S1367" s="7" t="s">
        <v>8283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17">
        <f t="shared" si="84"/>
        <v>41969.829432870371</v>
      </c>
      <c r="K1368" s="7">
        <v>1413158063</v>
      </c>
      <c r="L1368" s="17">
        <f t="shared" si="85"/>
        <v>41924.787766203699</v>
      </c>
      <c r="M1368" s="7" t="b">
        <v>0</v>
      </c>
      <c r="N1368" s="7">
        <v>147</v>
      </c>
      <c r="O1368" s="7" t="b">
        <v>1</v>
      </c>
      <c r="P1368" s="14">
        <f t="shared" si="86"/>
        <v>1.2648920000000001</v>
      </c>
      <c r="Q1368" s="9">
        <f t="shared" si="87"/>
        <v>64.535306122448986</v>
      </c>
      <c r="R1368" s="7" t="s">
        <v>8282</v>
      </c>
      <c r="S1368" s="7" t="s">
        <v>8283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17">
        <f t="shared" si="84"/>
        <v>42321.836226851847</v>
      </c>
      <c r="K1369" s="7">
        <v>1444867450</v>
      </c>
      <c r="L1369" s="17">
        <f t="shared" si="85"/>
        <v>42291.794560185182</v>
      </c>
      <c r="M1369" s="7" t="b">
        <v>0</v>
      </c>
      <c r="N1369" s="7">
        <v>90</v>
      </c>
      <c r="O1369" s="7" t="b">
        <v>1</v>
      </c>
      <c r="P1369" s="14">
        <f t="shared" si="86"/>
        <v>1.1426000000000001</v>
      </c>
      <c r="Q1369" s="9">
        <f t="shared" si="87"/>
        <v>63.477777777777774</v>
      </c>
      <c r="R1369" s="7" t="s">
        <v>8282</v>
      </c>
      <c r="S1369" s="7" t="s">
        <v>8283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17">
        <f t="shared" si="84"/>
        <v>42169.982569444437</v>
      </c>
      <c r="K1370" s="7">
        <v>1432269294</v>
      </c>
      <c r="L1370" s="17">
        <f t="shared" si="85"/>
        <v>42145.982569444437</v>
      </c>
      <c r="M1370" s="7" t="b">
        <v>0</v>
      </c>
      <c r="N1370" s="7">
        <v>87</v>
      </c>
      <c r="O1370" s="7" t="b">
        <v>1</v>
      </c>
      <c r="P1370" s="14">
        <f t="shared" si="86"/>
        <v>1.107</v>
      </c>
      <c r="Q1370" s="9">
        <f t="shared" si="87"/>
        <v>63.620689655172413</v>
      </c>
      <c r="R1370" s="7" t="s">
        <v>8282</v>
      </c>
      <c r="S1370" s="7" t="s">
        <v>8283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17">
        <f t="shared" si="84"/>
        <v>41740.385949074072</v>
      </c>
      <c r="K1371" s="7">
        <v>1394633746</v>
      </c>
      <c r="L1371" s="17">
        <f t="shared" si="85"/>
        <v>41710.385949074072</v>
      </c>
      <c r="M1371" s="7" t="b">
        <v>0</v>
      </c>
      <c r="N1371" s="7">
        <v>406</v>
      </c>
      <c r="O1371" s="7" t="b">
        <v>1</v>
      </c>
      <c r="P1371" s="14">
        <f t="shared" si="86"/>
        <v>1.0534805315203954</v>
      </c>
      <c r="Q1371" s="9">
        <f t="shared" si="87"/>
        <v>83.967068965517228</v>
      </c>
      <c r="R1371" s="7" t="s">
        <v>8282</v>
      </c>
      <c r="S1371" s="7" t="s">
        <v>8283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17">
        <f t="shared" si="84"/>
        <v>41562.795023148145</v>
      </c>
      <c r="K1372" s="7">
        <v>1380585890</v>
      </c>
      <c r="L1372" s="17">
        <f t="shared" si="85"/>
        <v>41547.795023148145</v>
      </c>
      <c r="M1372" s="7" t="b">
        <v>0</v>
      </c>
      <c r="N1372" s="7">
        <v>20</v>
      </c>
      <c r="O1372" s="7" t="b">
        <v>1</v>
      </c>
      <c r="P1372" s="14">
        <f t="shared" si="86"/>
        <v>1.0366666666666666</v>
      </c>
      <c r="Q1372" s="9">
        <f t="shared" si="87"/>
        <v>77.75</v>
      </c>
      <c r="R1372" s="7" t="s">
        <v>8282</v>
      </c>
      <c r="S1372" s="7" t="s">
        <v>8283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17">
        <f t="shared" si="84"/>
        <v>42131.550254629627</v>
      </c>
      <c r="K1373" s="7">
        <v>1428430342</v>
      </c>
      <c r="L1373" s="17">
        <f t="shared" si="85"/>
        <v>42101.550254629627</v>
      </c>
      <c r="M1373" s="7" t="b">
        <v>0</v>
      </c>
      <c r="N1373" s="7">
        <v>70</v>
      </c>
      <c r="O1373" s="7" t="b">
        <v>1</v>
      </c>
      <c r="P1373" s="14">
        <f t="shared" si="86"/>
        <v>1.0708672667523933</v>
      </c>
      <c r="Q1373" s="9">
        <f t="shared" si="87"/>
        <v>107.07142857142857</v>
      </c>
      <c r="R1373" s="7" t="s">
        <v>8282</v>
      </c>
      <c r="S1373" s="7" t="s">
        <v>8283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17">
        <f t="shared" si="84"/>
        <v>41102.53162037037</v>
      </c>
      <c r="K1374" s="7">
        <v>1339523132</v>
      </c>
      <c r="L1374" s="17">
        <f t="shared" si="85"/>
        <v>41072.53162037037</v>
      </c>
      <c r="M1374" s="7" t="b">
        <v>0</v>
      </c>
      <c r="N1374" s="7">
        <v>16</v>
      </c>
      <c r="O1374" s="7" t="b">
        <v>1</v>
      </c>
      <c r="P1374" s="14">
        <f t="shared" si="86"/>
        <v>1.24</v>
      </c>
      <c r="Q1374" s="9">
        <f t="shared" si="87"/>
        <v>38.75</v>
      </c>
      <c r="R1374" s="7" t="s">
        <v>8282</v>
      </c>
      <c r="S1374" s="7" t="s">
        <v>8283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17">
        <f t="shared" si="84"/>
        <v>42734.743437499994</v>
      </c>
      <c r="K1375" s="7">
        <v>1480546233</v>
      </c>
      <c r="L1375" s="17">
        <f t="shared" si="85"/>
        <v>42704.743437499994</v>
      </c>
      <c r="M1375" s="7" t="b">
        <v>0</v>
      </c>
      <c r="N1375" s="7">
        <v>52</v>
      </c>
      <c r="O1375" s="7" t="b">
        <v>1</v>
      </c>
      <c r="P1375" s="14">
        <f t="shared" si="86"/>
        <v>1.0501</v>
      </c>
      <c r="Q1375" s="9">
        <f t="shared" si="87"/>
        <v>201.94230769230768</v>
      </c>
      <c r="R1375" s="7" t="s">
        <v>8282</v>
      </c>
      <c r="S1375" s="7" t="s">
        <v>8283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17">
        <f t="shared" si="84"/>
        <v>42453.911898148144</v>
      </c>
      <c r="K1376" s="7">
        <v>1456285988</v>
      </c>
      <c r="L1376" s="17">
        <f t="shared" si="85"/>
        <v>42423.953564814808</v>
      </c>
      <c r="M1376" s="7" t="b">
        <v>0</v>
      </c>
      <c r="N1376" s="7">
        <v>66</v>
      </c>
      <c r="O1376" s="7" t="b">
        <v>1</v>
      </c>
      <c r="P1376" s="14">
        <f t="shared" si="86"/>
        <v>1.8946666666666667</v>
      </c>
      <c r="Q1376" s="9">
        <f t="shared" si="87"/>
        <v>43.060606060606062</v>
      </c>
      <c r="R1376" s="7" t="s">
        <v>8282</v>
      </c>
      <c r="S1376" s="7" t="s">
        <v>8283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17">
        <f t="shared" si="84"/>
        <v>42749.857858796291</v>
      </c>
      <c r="K1377" s="7">
        <v>1481852119</v>
      </c>
      <c r="L1377" s="17">
        <f t="shared" si="85"/>
        <v>42719.857858796291</v>
      </c>
      <c r="M1377" s="7" t="b">
        <v>0</v>
      </c>
      <c r="N1377" s="7">
        <v>109</v>
      </c>
      <c r="O1377" s="7" t="b">
        <v>1</v>
      </c>
      <c r="P1377" s="14">
        <f t="shared" si="86"/>
        <v>1.7132499999999999</v>
      </c>
      <c r="Q1377" s="9">
        <f t="shared" si="87"/>
        <v>62.871559633027523</v>
      </c>
      <c r="R1377" s="7" t="s">
        <v>8282</v>
      </c>
      <c r="S1377" s="7" t="s">
        <v>8283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17">
        <f t="shared" si="84"/>
        <v>42707.502384259256</v>
      </c>
      <c r="K1378" s="7">
        <v>1478189006</v>
      </c>
      <c r="L1378" s="17">
        <f t="shared" si="85"/>
        <v>42677.460717592585</v>
      </c>
      <c r="M1378" s="7" t="b">
        <v>0</v>
      </c>
      <c r="N1378" s="7">
        <v>168</v>
      </c>
      <c r="O1378" s="7" t="b">
        <v>1</v>
      </c>
      <c r="P1378" s="14">
        <f t="shared" si="86"/>
        <v>2.5248648648648651</v>
      </c>
      <c r="Q1378" s="9">
        <f t="shared" si="87"/>
        <v>55.607142857142854</v>
      </c>
      <c r="R1378" s="7" t="s">
        <v>8282</v>
      </c>
      <c r="S1378" s="7" t="s">
        <v>8283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17">
        <f t="shared" si="84"/>
        <v>42768.96597222222</v>
      </c>
      <c r="K1379" s="7">
        <v>1484198170</v>
      </c>
      <c r="L1379" s="17">
        <f t="shared" si="85"/>
        <v>42747.01122685185</v>
      </c>
      <c r="M1379" s="7" t="b">
        <v>0</v>
      </c>
      <c r="N1379" s="7">
        <v>31</v>
      </c>
      <c r="O1379" s="7" t="b">
        <v>1</v>
      </c>
      <c r="P1379" s="14">
        <f t="shared" si="86"/>
        <v>1.1615384615384616</v>
      </c>
      <c r="Q1379" s="9">
        <f t="shared" si="87"/>
        <v>48.70967741935484</v>
      </c>
      <c r="R1379" s="7" t="s">
        <v>8282</v>
      </c>
      <c r="S1379" s="7" t="s">
        <v>8283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17">
        <f t="shared" si="84"/>
        <v>42583.551041666658</v>
      </c>
      <c r="K1380" s="7">
        <v>1468779210</v>
      </c>
      <c r="L1380" s="17">
        <f t="shared" si="85"/>
        <v>42568.551041666658</v>
      </c>
      <c r="M1380" s="7" t="b">
        <v>0</v>
      </c>
      <c r="N1380" s="7">
        <v>133</v>
      </c>
      <c r="O1380" s="7" t="b">
        <v>1</v>
      </c>
      <c r="P1380" s="14">
        <f t="shared" si="86"/>
        <v>2.0335000000000001</v>
      </c>
      <c r="Q1380" s="9">
        <f t="shared" si="87"/>
        <v>30.578947368421051</v>
      </c>
      <c r="R1380" s="7" t="s">
        <v>8282</v>
      </c>
      <c r="S1380" s="7" t="s">
        <v>8283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17">
        <f t="shared" si="84"/>
        <v>42160.28328703704</v>
      </c>
      <c r="K1381" s="7">
        <v>1430912876</v>
      </c>
      <c r="L1381" s="17">
        <f t="shared" si="85"/>
        <v>42130.28328703704</v>
      </c>
      <c r="M1381" s="7" t="b">
        <v>0</v>
      </c>
      <c r="N1381" s="7">
        <v>151</v>
      </c>
      <c r="O1381" s="7" t="b">
        <v>1</v>
      </c>
      <c r="P1381" s="14">
        <f t="shared" si="86"/>
        <v>1.1160000000000001</v>
      </c>
      <c r="Q1381" s="9">
        <f t="shared" si="87"/>
        <v>73.907284768211923</v>
      </c>
      <c r="R1381" s="7" t="s">
        <v>8282</v>
      </c>
      <c r="S1381" s="7" t="s">
        <v>8283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17">
        <f t="shared" si="84"/>
        <v>42163.874999999993</v>
      </c>
      <c r="K1382" s="7">
        <v>1431886706</v>
      </c>
      <c r="L1382" s="17">
        <f t="shared" si="85"/>
        <v>42141.554467592585</v>
      </c>
      <c r="M1382" s="7" t="b">
        <v>0</v>
      </c>
      <c r="N1382" s="7">
        <v>5</v>
      </c>
      <c r="O1382" s="7" t="b">
        <v>1</v>
      </c>
      <c r="P1382" s="14">
        <f t="shared" si="86"/>
        <v>4.24</v>
      </c>
      <c r="Q1382" s="9">
        <f t="shared" si="87"/>
        <v>21.2</v>
      </c>
      <c r="R1382" s="7" t="s">
        <v>8282</v>
      </c>
      <c r="S1382" s="7" t="s">
        <v>8283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17">
        <f t="shared" si="84"/>
        <v>42733.006076388883</v>
      </c>
      <c r="K1383" s="7">
        <v>1480396125</v>
      </c>
      <c r="L1383" s="17">
        <f t="shared" si="85"/>
        <v>42703.006076388883</v>
      </c>
      <c r="M1383" s="7" t="b">
        <v>0</v>
      </c>
      <c r="N1383" s="7">
        <v>73</v>
      </c>
      <c r="O1383" s="7" t="b">
        <v>1</v>
      </c>
      <c r="P1383" s="14">
        <f t="shared" si="86"/>
        <v>1.071</v>
      </c>
      <c r="Q1383" s="9">
        <f t="shared" si="87"/>
        <v>73.356164383561648</v>
      </c>
      <c r="R1383" s="7" t="s">
        <v>8282</v>
      </c>
      <c r="S1383" s="7" t="s">
        <v>8283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17">
        <f t="shared" si="84"/>
        <v>41400.591851851852</v>
      </c>
      <c r="K1384" s="7">
        <v>1365275536</v>
      </c>
      <c r="L1384" s="17">
        <f t="shared" si="85"/>
        <v>41370.591851851852</v>
      </c>
      <c r="M1384" s="7" t="b">
        <v>0</v>
      </c>
      <c r="N1384" s="7">
        <v>148</v>
      </c>
      <c r="O1384" s="7" t="b">
        <v>1</v>
      </c>
      <c r="P1384" s="14">
        <f t="shared" si="86"/>
        <v>1.043625</v>
      </c>
      <c r="Q1384" s="9">
        <f t="shared" si="87"/>
        <v>56.412162162162161</v>
      </c>
      <c r="R1384" s="7" t="s">
        <v>8282</v>
      </c>
      <c r="S1384" s="7" t="s">
        <v>8283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17">
        <f t="shared" si="84"/>
        <v>42726.866643518515</v>
      </c>
      <c r="K1385" s="7">
        <v>1480729678</v>
      </c>
      <c r="L1385" s="17">
        <f t="shared" si="85"/>
        <v>42706.866643518515</v>
      </c>
      <c r="M1385" s="7" t="b">
        <v>0</v>
      </c>
      <c r="N1385" s="7">
        <v>93</v>
      </c>
      <c r="O1385" s="7" t="b">
        <v>1</v>
      </c>
      <c r="P1385" s="14">
        <f t="shared" si="86"/>
        <v>2.124090909090909</v>
      </c>
      <c r="Q1385" s="9">
        <f t="shared" si="87"/>
        <v>50.247311827956992</v>
      </c>
      <c r="R1385" s="7" t="s">
        <v>8282</v>
      </c>
      <c r="S1385" s="7" t="s">
        <v>8283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17">
        <f t="shared" si="84"/>
        <v>42190.526874999996</v>
      </c>
      <c r="K1386" s="7">
        <v>1433525922</v>
      </c>
      <c r="L1386" s="17">
        <f t="shared" si="85"/>
        <v>42160.526874999996</v>
      </c>
      <c r="M1386" s="7" t="b">
        <v>0</v>
      </c>
      <c r="N1386" s="7">
        <v>63</v>
      </c>
      <c r="O1386" s="7" t="b">
        <v>1</v>
      </c>
      <c r="P1386" s="14">
        <f t="shared" si="86"/>
        <v>1.2408571428571429</v>
      </c>
      <c r="Q1386" s="9">
        <f t="shared" si="87"/>
        <v>68.936507936507937</v>
      </c>
      <c r="R1386" s="7" t="s">
        <v>8282</v>
      </c>
      <c r="S1386" s="7" t="s">
        <v>8283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17">
        <f t="shared" si="84"/>
        <v>42489.299305555549</v>
      </c>
      <c r="K1387" s="7">
        <v>1457109121</v>
      </c>
      <c r="L1387" s="17">
        <f t="shared" si="85"/>
        <v>42433.480567129627</v>
      </c>
      <c r="M1387" s="7" t="b">
        <v>0</v>
      </c>
      <c r="N1387" s="7">
        <v>134</v>
      </c>
      <c r="O1387" s="7" t="b">
        <v>1</v>
      </c>
      <c r="P1387" s="14">
        <f t="shared" si="86"/>
        <v>1.10406125</v>
      </c>
      <c r="Q1387" s="9">
        <f t="shared" si="87"/>
        <v>65.914104477611943</v>
      </c>
      <c r="R1387" s="7" t="s">
        <v>8282</v>
      </c>
      <c r="S1387" s="7" t="s">
        <v>8283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17">
        <f t="shared" si="84"/>
        <v>42214.438530092586</v>
      </c>
      <c r="K1388" s="7">
        <v>1435591889</v>
      </c>
      <c r="L1388" s="17">
        <f t="shared" si="85"/>
        <v>42184.438530092586</v>
      </c>
      <c r="M1388" s="7" t="b">
        <v>0</v>
      </c>
      <c r="N1388" s="7">
        <v>14</v>
      </c>
      <c r="O1388" s="7" t="b">
        <v>1</v>
      </c>
      <c r="P1388" s="14">
        <f t="shared" si="86"/>
        <v>2.1875</v>
      </c>
      <c r="Q1388" s="9">
        <f t="shared" si="87"/>
        <v>62.5</v>
      </c>
      <c r="R1388" s="7" t="s">
        <v>8282</v>
      </c>
      <c r="S1388" s="7" t="s">
        <v>8283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17">
        <f t="shared" si="84"/>
        <v>42157.979166666664</v>
      </c>
      <c r="K1389" s="7">
        <v>1430604395</v>
      </c>
      <c r="L1389" s="17">
        <f t="shared" si="85"/>
        <v>42126.712905092594</v>
      </c>
      <c r="M1389" s="7" t="b">
        <v>0</v>
      </c>
      <c r="N1389" s="7">
        <v>78</v>
      </c>
      <c r="O1389" s="7" t="b">
        <v>1</v>
      </c>
      <c r="P1389" s="14">
        <f t="shared" si="86"/>
        <v>1.36625</v>
      </c>
      <c r="Q1389" s="9">
        <f t="shared" si="87"/>
        <v>70.064102564102569</v>
      </c>
      <c r="R1389" s="7" t="s">
        <v>8282</v>
      </c>
      <c r="S1389" s="7" t="s">
        <v>8283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17">
        <f t="shared" si="84"/>
        <v>42660.468055555553</v>
      </c>
      <c r="K1390" s="7">
        <v>1474469117</v>
      </c>
      <c r="L1390" s="17">
        <f t="shared" si="85"/>
        <v>42634.406446759262</v>
      </c>
      <c r="M1390" s="7" t="b">
        <v>0</v>
      </c>
      <c r="N1390" s="7">
        <v>112</v>
      </c>
      <c r="O1390" s="7" t="b">
        <v>1</v>
      </c>
      <c r="P1390" s="14">
        <f t="shared" si="86"/>
        <v>1.348074</v>
      </c>
      <c r="Q1390" s="9">
        <f t="shared" si="87"/>
        <v>60.181874999999998</v>
      </c>
      <c r="R1390" s="7" t="s">
        <v>8282</v>
      </c>
      <c r="S1390" s="7" t="s">
        <v>8283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17">
        <f t="shared" si="84"/>
        <v>42595.272650462961</v>
      </c>
      <c r="K1391" s="7">
        <v>1468495957</v>
      </c>
      <c r="L1391" s="17">
        <f t="shared" si="85"/>
        <v>42565.272650462961</v>
      </c>
      <c r="M1391" s="7" t="b">
        <v>0</v>
      </c>
      <c r="N1391" s="7">
        <v>34</v>
      </c>
      <c r="O1391" s="7" t="b">
        <v>1</v>
      </c>
      <c r="P1391" s="14">
        <f t="shared" si="86"/>
        <v>1.454</v>
      </c>
      <c r="Q1391" s="9">
        <f t="shared" si="87"/>
        <v>21.382352941176471</v>
      </c>
      <c r="R1391" s="7" t="s">
        <v>8282</v>
      </c>
      <c r="S1391" s="7" t="s">
        <v>8283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17">
        <f t="shared" si="84"/>
        <v>42121.508333333331</v>
      </c>
      <c r="K1392" s="7">
        <v>1427224606</v>
      </c>
      <c r="L1392" s="17">
        <f t="shared" si="85"/>
        <v>42087.594976851848</v>
      </c>
      <c r="M1392" s="7" t="b">
        <v>0</v>
      </c>
      <c r="N1392" s="7">
        <v>19</v>
      </c>
      <c r="O1392" s="7" t="b">
        <v>1</v>
      </c>
      <c r="P1392" s="14">
        <f t="shared" si="86"/>
        <v>1.0910714285714285</v>
      </c>
      <c r="Q1392" s="9">
        <f t="shared" si="87"/>
        <v>160.78947368421052</v>
      </c>
      <c r="R1392" s="7" t="s">
        <v>8282</v>
      </c>
      <c r="S1392" s="7" t="s">
        <v>8283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17">
        <f t="shared" si="84"/>
        <v>42237.999305555553</v>
      </c>
      <c r="K1393" s="7">
        <v>1436369818</v>
      </c>
      <c r="L1393" s="17">
        <f t="shared" si="85"/>
        <v>42193.442337962959</v>
      </c>
      <c r="M1393" s="7" t="b">
        <v>0</v>
      </c>
      <c r="N1393" s="7">
        <v>13</v>
      </c>
      <c r="O1393" s="7" t="b">
        <v>1</v>
      </c>
      <c r="P1393" s="14">
        <f t="shared" si="86"/>
        <v>1.1020000000000001</v>
      </c>
      <c r="Q1393" s="9">
        <f t="shared" si="87"/>
        <v>42.384615384615387</v>
      </c>
      <c r="R1393" s="7" t="s">
        <v>8282</v>
      </c>
      <c r="S1393" s="7" t="s">
        <v>8283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17">
        <f t="shared" si="84"/>
        <v>42431.946597222217</v>
      </c>
      <c r="K1394" s="7">
        <v>1454298186</v>
      </c>
      <c r="L1394" s="17">
        <f t="shared" si="85"/>
        <v>42400.946597222217</v>
      </c>
      <c r="M1394" s="7" t="b">
        <v>0</v>
      </c>
      <c r="N1394" s="7">
        <v>104</v>
      </c>
      <c r="O1394" s="7" t="b">
        <v>1</v>
      </c>
      <c r="P1394" s="14">
        <f t="shared" si="86"/>
        <v>1.1364000000000001</v>
      </c>
      <c r="Q1394" s="9">
        <f t="shared" si="87"/>
        <v>27.317307692307693</v>
      </c>
      <c r="R1394" s="7" t="s">
        <v>8282</v>
      </c>
      <c r="S1394" s="7" t="s">
        <v>8283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17">
        <f t="shared" si="84"/>
        <v>42583.473645833328</v>
      </c>
      <c r="K1395" s="7">
        <v>1467476523</v>
      </c>
      <c r="L1395" s="17">
        <f t="shared" si="85"/>
        <v>42553.473645833328</v>
      </c>
      <c r="M1395" s="7" t="b">
        <v>0</v>
      </c>
      <c r="N1395" s="7">
        <v>52</v>
      </c>
      <c r="O1395" s="7" t="b">
        <v>1</v>
      </c>
      <c r="P1395" s="14">
        <f t="shared" si="86"/>
        <v>1.0235000000000001</v>
      </c>
      <c r="Q1395" s="9">
        <f t="shared" si="87"/>
        <v>196.82692307692307</v>
      </c>
      <c r="R1395" s="7" t="s">
        <v>8282</v>
      </c>
      <c r="S1395" s="7" t="s">
        <v>8283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17">
        <f t="shared" si="84"/>
        <v>42794.916666666664</v>
      </c>
      <c r="K1396" s="7">
        <v>1484623726</v>
      </c>
      <c r="L1396" s="17">
        <f t="shared" si="85"/>
        <v>42751.936643518515</v>
      </c>
      <c r="M1396" s="7" t="b">
        <v>0</v>
      </c>
      <c r="N1396" s="7">
        <v>17</v>
      </c>
      <c r="O1396" s="7" t="b">
        <v>1</v>
      </c>
      <c r="P1396" s="14">
        <f t="shared" si="86"/>
        <v>1.2213333333333334</v>
      </c>
      <c r="Q1396" s="9">
        <f t="shared" si="87"/>
        <v>53.882352941176471</v>
      </c>
      <c r="R1396" s="7" t="s">
        <v>8282</v>
      </c>
      <c r="S1396" s="7" t="s">
        <v>8283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17">
        <f t="shared" si="84"/>
        <v>42749.700011574074</v>
      </c>
      <c r="K1397" s="7">
        <v>1481838481</v>
      </c>
      <c r="L1397" s="17">
        <f t="shared" si="85"/>
        <v>42719.700011574074</v>
      </c>
      <c r="M1397" s="7" t="b">
        <v>0</v>
      </c>
      <c r="N1397" s="7">
        <v>82</v>
      </c>
      <c r="O1397" s="7" t="b">
        <v>1</v>
      </c>
      <c r="P1397" s="14">
        <f t="shared" si="86"/>
        <v>1.1188571428571428</v>
      </c>
      <c r="Q1397" s="9">
        <f t="shared" si="87"/>
        <v>47.756097560975611</v>
      </c>
      <c r="R1397" s="7" t="s">
        <v>8282</v>
      </c>
      <c r="S1397" s="7" t="s">
        <v>8283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17">
        <f t="shared" si="84"/>
        <v>42048.790300925924</v>
      </c>
      <c r="K1398" s="7">
        <v>1421279882</v>
      </c>
      <c r="L1398" s="17">
        <f t="shared" si="85"/>
        <v>42018.790300925924</v>
      </c>
      <c r="M1398" s="7" t="b">
        <v>0</v>
      </c>
      <c r="N1398" s="7">
        <v>73</v>
      </c>
      <c r="O1398" s="7" t="b">
        <v>1</v>
      </c>
      <c r="P1398" s="14">
        <f t="shared" si="86"/>
        <v>1.073</v>
      </c>
      <c r="Q1398" s="9">
        <f t="shared" si="87"/>
        <v>88.191780821917803</v>
      </c>
      <c r="R1398" s="7" t="s">
        <v>8282</v>
      </c>
      <c r="S1398" s="7" t="s">
        <v>8283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17">
        <f t="shared" si="84"/>
        <v>42670.679861111108</v>
      </c>
      <c r="K1399" s="7">
        <v>1475013710</v>
      </c>
      <c r="L1399" s="17">
        <f t="shared" si="85"/>
        <v>42640.709606481476</v>
      </c>
      <c r="M1399" s="7" t="b">
        <v>0</v>
      </c>
      <c r="N1399" s="7">
        <v>158</v>
      </c>
      <c r="O1399" s="7" t="b">
        <v>1</v>
      </c>
      <c r="P1399" s="14">
        <f t="shared" si="86"/>
        <v>1.1385000000000001</v>
      </c>
      <c r="Q1399" s="9">
        <f t="shared" si="87"/>
        <v>72.056962025316452</v>
      </c>
      <c r="R1399" s="7" t="s">
        <v>8282</v>
      </c>
      <c r="S1399" s="7" t="s">
        <v>8283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17">
        <f t="shared" si="84"/>
        <v>42556.665902777771</v>
      </c>
      <c r="K1400" s="7">
        <v>1465160334</v>
      </c>
      <c r="L1400" s="17">
        <f t="shared" si="85"/>
        <v>42526.665902777771</v>
      </c>
      <c r="M1400" s="7" t="b">
        <v>0</v>
      </c>
      <c r="N1400" s="7">
        <v>65</v>
      </c>
      <c r="O1400" s="7" t="b">
        <v>1</v>
      </c>
      <c r="P1400" s="14">
        <f t="shared" si="86"/>
        <v>1.0968181818181819</v>
      </c>
      <c r="Q1400" s="9">
        <f t="shared" si="87"/>
        <v>74.246153846153845</v>
      </c>
      <c r="R1400" s="7" t="s">
        <v>8282</v>
      </c>
      <c r="S1400" s="7" t="s">
        <v>8283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17">
        <f t="shared" si="84"/>
        <v>41918.795983796292</v>
      </c>
      <c r="K1401" s="7">
        <v>1410048373</v>
      </c>
      <c r="L1401" s="17">
        <f t="shared" si="85"/>
        <v>41888.795983796292</v>
      </c>
      <c r="M1401" s="7" t="b">
        <v>0</v>
      </c>
      <c r="N1401" s="7">
        <v>184</v>
      </c>
      <c r="O1401" s="7" t="b">
        <v>1</v>
      </c>
      <c r="P1401" s="14">
        <f t="shared" si="86"/>
        <v>1.2614444444444444</v>
      </c>
      <c r="Q1401" s="9">
        <f t="shared" si="87"/>
        <v>61.701086956521742</v>
      </c>
      <c r="R1401" s="7" t="s">
        <v>8282</v>
      </c>
      <c r="S1401" s="7" t="s">
        <v>8283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17">
        <f t="shared" si="84"/>
        <v>42533.020833333336</v>
      </c>
      <c r="K1402" s="7">
        <v>1462695073</v>
      </c>
      <c r="L1402" s="17">
        <f t="shared" si="85"/>
        <v>42498.132789351854</v>
      </c>
      <c r="M1402" s="7" t="b">
        <v>0</v>
      </c>
      <c r="N1402" s="7">
        <v>34</v>
      </c>
      <c r="O1402" s="7" t="b">
        <v>1</v>
      </c>
      <c r="P1402" s="14">
        <f t="shared" si="86"/>
        <v>1.6742857142857144</v>
      </c>
      <c r="Q1402" s="9">
        <f t="shared" si="87"/>
        <v>17.235294117647058</v>
      </c>
      <c r="R1402" s="7" t="s">
        <v>8282</v>
      </c>
      <c r="S1402" s="7" t="s">
        <v>8283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17">
        <f t="shared" si="84"/>
        <v>41420.787893518514</v>
      </c>
      <c r="K1403" s="7">
        <v>1367798074</v>
      </c>
      <c r="L1403" s="17">
        <f t="shared" si="85"/>
        <v>41399.787893518514</v>
      </c>
      <c r="M1403" s="7" t="b">
        <v>0</v>
      </c>
      <c r="N1403" s="7">
        <v>240</v>
      </c>
      <c r="O1403" s="7" t="b">
        <v>1</v>
      </c>
      <c r="P1403" s="14">
        <f t="shared" si="86"/>
        <v>4.9652000000000003</v>
      </c>
      <c r="Q1403" s="9">
        <f t="shared" si="87"/>
        <v>51.720833333333331</v>
      </c>
      <c r="R1403" s="7" t="s">
        <v>8282</v>
      </c>
      <c r="S1403" s="7" t="s">
        <v>8283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17">
        <f t="shared" si="84"/>
        <v>42124.80336805556</v>
      </c>
      <c r="K1404" s="7">
        <v>1425259011</v>
      </c>
      <c r="L1404" s="17">
        <f t="shared" si="85"/>
        <v>42064.845034722217</v>
      </c>
      <c r="M1404" s="7" t="b">
        <v>0</v>
      </c>
      <c r="N1404" s="7">
        <v>113</v>
      </c>
      <c r="O1404" s="7" t="b">
        <v>1</v>
      </c>
      <c r="P1404" s="14">
        <f t="shared" si="86"/>
        <v>1.0915999999999999</v>
      </c>
      <c r="Q1404" s="9">
        <f t="shared" si="87"/>
        <v>24.150442477876105</v>
      </c>
      <c r="R1404" s="7" t="s">
        <v>8282</v>
      </c>
      <c r="S1404" s="7" t="s">
        <v>8283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17">
        <f t="shared" si="84"/>
        <v>41480.854571759257</v>
      </c>
      <c r="K1405" s="7">
        <v>1372210235</v>
      </c>
      <c r="L1405" s="17">
        <f t="shared" si="85"/>
        <v>41450.854571759257</v>
      </c>
      <c r="M1405" s="7" t="b">
        <v>0</v>
      </c>
      <c r="N1405" s="7">
        <v>66</v>
      </c>
      <c r="O1405" s="7" t="b">
        <v>1</v>
      </c>
      <c r="P1405" s="14">
        <f t="shared" si="86"/>
        <v>1.0257499999999999</v>
      </c>
      <c r="Q1405" s="9">
        <f t="shared" si="87"/>
        <v>62.166666666666664</v>
      </c>
      <c r="R1405" s="7" t="s">
        <v>8282</v>
      </c>
      <c r="S1405" s="7" t="s">
        <v>8283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17">
        <f t="shared" si="84"/>
        <v>42057.30190972222</v>
      </c>
      <c r="K1406" s="7">
        <v>1422447285</v>
      </c>
      <c r="L1406" s="17">
        <f t="shared" si="85"/>
        <v>42032.30190972222</v>
      </c>
      <c r="M1406" s="7" t="b">
        <v>1</v>
      </c>
      <c r="N1406" s="7">
        <v>5</v>
      </c>
      <c r="O1406" s="7" t="b">
        <v>0</v>
      </c>
      <c r="P1406" s="14">
        <f t="shared" si="86"/>
        <v>1.6620689655172414E-2</v>
      </c>
      <c r="Q1406" s="9">
        <f t="shared" si="87"/>
        <v>48.2</v>
      </c>
      <c r="R1406" s="7" t="s">
        <v>8279</v>
      </c>
      <c r="S1406" s="7" t="s">
        <v>8298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17">
        <f t="shared" si="84"/>
        <v>41971.51390046296</v>
      </c>
      <c r="K1407" s="7">
        <v>1414599601</v>
      </c>
      <c r="L1407" s="17">
        <f t="shared" si="85"/>
        <v>41941.472233796296</v>
      </c>
      <c r="M1407" s="7" t="b">
        <v>1</v>
      </c>
      <c r="N1407" s="7">
        <v>17</v>
      </c>
      <c r="O1407" s="7" t="b">
        <v>0</v>
      </c>
      <c r="P1407" s="14">
        <f t="shared" si="86"/>
        <v>4.1999999999999997E-3</v>
      </c>
      <c r="Q1407" s="9">
        <f t="shared" si="87"/>
        <v>6.1764705882352944</v>
      </c>
      <c r="R1407" s="7" t="s">
        <v>8279</v>
      </c>
      <c r="S1407" s="7" t="s">
        <v>8298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17">
        <f t="shared" si="84"/>
        <v>42350.208333333336</v>
      </c>
      <c r="K1408" s="7">
        <v>1445336607</v>
      </c>
      <c r="L1408" s="17">
        <f t="shared" si="85"/>
        <v>42297.224618055552</v>
      </c>
      <c r="M1408" s="7" t="b">
        <v>0</v>
      </c>
      <c r="N1408" s="7">
        <v>3</v>
      </c>
      <c r="O1408" s="7" t="b">
        <v>0</v>
      </c>
      <c r="P1408" s="14">
        <f t="shared" si="86"/>
        <v>1.25E-3</v>
      </c>
      <c r="Q1408" s="9">
        <f t="shared" si="87"/>
        <v>5</v>
      </c>
      <c r="R1408" s="7" t="s">
        <v>8279</v>
      </c>
      <c r="S1408" s="7" t="s">
        <v>8298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17">
        <f t="shared" si="84"/>
        <v>41863.32844907407</v>
      </c>
      <c r="K1409" s="7">
        <v>1405687978</v>
      </c>
      <c r="L1409" s="17">
        <f t="shared" si="85"/>
        <v>41838.32844907407</v>
      </c>
      <c r="M1409" s="7" t="b">
        <v>0</v>
      </c>
      <c r="N1409" s="7">
        <v>2</v>
      </c>
      <c r="O1409" s="7" t="b">
        <v>0</v>
      </c>
      <c r="P1409" s="14">
        <f t="shared" si="86"/>
        <v>5.0000000000000001E-3</v>
      </c>
      <c r="Q1409" s="9">
        <f t="shared" si="87"/>
        <v>7.5</v>
      </c>
      <c r="R1409" s="7" t="s">
        <v>8279</v>
      </c>
      <c r="S1409" s="7" t="s">
        <v>8298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17">
        <f t="shared" si="84"/>
        <v>42321.705509259256</v>
      </c>
      <c r="K1410" s="7">
        <v>1444856156</v>
      </c>
      <c r="L1410" s="17">
        <f t="shared" si="85"/>
        <v>42291.663842592585</v>
      </c>
      <c r="M1410" s="7" t="b">
        <v>0</v>
      </c>
      <c r="N1410" s="7">
        <v>6</v>
      </c>
      <c r="O1410" s="7" t="b">
        <v>0</v>
      </c>
      <c r="P1410" s="14">
        <f t="shared" si="86"/>
        <v>7.1999999999999995E-2</v>
      </c>
      <c r="Q1410" s="9">
        <f t="shared" si="87"/>
        <v>12</v>
      </c>
      <c r="R1410" s="7" t="s">
        <v>8279</v>
      </c>
      <c r="S1410" s="7" t="s">
        <v>8298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17">
        <f t="shared" ref="J1411:J1474" si="88">(((I1411/60)/60)/24)+DATE(1970,1,1)+(-5/24)</f>
        <v>42004.966840277775</v>
      </c>
      <c r="K1411" s="7">
        <v>1414897935</v>
      </c>
      <c r="L1411" s="17">
        <f t="shared" ref="L1411:L1474" si="89">(((K1411/60)/60)/24)+DATE(1970,1,1)+(-5/24)</f>
        <v>41944.925173611111</v>
      </c>
      <c r="M1411" s="7" t="b">
        <v>0</v>
      </c>
      <c r="N1411" s="7">
        <v>0</v>
      </c>
      <c r="O1411" s="7" t="b">
        <v>0</v>
      </c>
      <c r="P1411" s="14">
        <f t="shared" ref="P1411:P1474" si="90">IFERROR(E1411/D1411,0)</f>
        <v>0</v>
      </c>
      <c r="Q1411" s="9">
        <f t="shared" ref="Q1411:Q1474" si="91">IFERROR(E1411/N1411,0)</f>
        <v>0</v>
      </c>
      <c r="R1411" s="7" t="s">
        <v>8279</v>
      </c>
      <c r="S1411" s="7" t="s">
        <v>8298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17">
        <f t="shared" si="88"/>
        <v>42524.110185185178</v>
      </c>
      <c r="K1412" s="7">
        <v>1461051520</v>
      </c>
      <c r="L1412" s="17">
        <f t="shared" si="89"/>
        <v>42479.110185185178</v>
      </c>
      <c r="M1412" s="7" t="b">
        <v>0</v>
      </c>
      <c r="N1412" s="7">
        <v>1</v>
      </c>
      <c r="O1412" s="7" t="b">
        <v>0</v>
      </c>
      <c r="P1412" s="14">
        <f t="shared" si="90"/>
        <v>1.6666666666666666E-4</v>
      </c>
      <c r="Q1412" s="9">
        <f t="shared" si="91"/>
        <v>1</v>
      </c>
      <c r="R1412" s="7" t="s">
        <v>8279</v>
      </c>
      <c r="S1412" s="7" t="s">
        <v>8298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17">
        <f t="shared" si="88"/>
        <v>42040.850694444445</v>
      </c>
      <c r="K1413" s="7">
        <v>1420766700</v>
      </c>
      <c r="L1413" s="17">
        <f t="shared" si="89"/>
        <v>42012.850694444445</v>
      </c>
      <c r="M1413" s="7" t="b">
        <v>0</v>
      </c>
      <c r="N1413" s="7">
        <v>3</v>
      </c>
      <c r="O1413" s="7" t="b">
        <v>0</v>
      </c>
      <c r="P1413" s="14">
        <f t="shared" si="90"/>
        <v>2.3333333333333335E-3</v>
      </c>
      <c r="Q1413" s="9">
        <f t="shared" si="91"/>
        <v>2.3333333333333335</v>
      </c>
      <c r="R1413" s="7" t="s">
        <v>8279</v>
      </c>
      <c r="S1413" s="7" t="s">
        <v>8298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17">
        <f t="shared" si="88"/>
        <v>41976.855312499996</v>
      </c>
      <c r="K1414" s="7">
        <v>1415064699</v>
      </c>
      <c r="L1414" s="17">
        <f t="shared" si="89"/>
        <v>41946.855312499996</v>
      </c>
      <c r="M1414" s="7" t="b">
        <v>0</v>
      </c>
      <c r="N1414" s="7">
        <v>13</v>
      </c>
      <c r="O1414" s="7" t="b">
        <v>0</v>
      </c>
      <c r="P1414" s="14">
        <f t="shared" si="90"/>
        <v>4.5714285714285714E-2</v>
      </c>
      <c r="Q1414" s="9">
        <f t="shared" si="91"/>
        <v>24.615384615384617</v>
      </c>
      <c r="R1414" s="7" t="s">
        <v>8279</v>
      </c>
      <c r="S1414" s="7" t="s">
        <v>8298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17">
        <f t="shared" si="88"/>
        <v>42420.228819444441</v>
      </c>
      <c r="K1415" s="7">
        <v>1450780170</v>
      </c>
      <c r="L1415" s="17">
        <f t="shared" si="89"/>
        <v>42360.228819444441</v>
      </c>
      <c r="M1415" s="7" t="b">
        <v>0</v>
      </c>
      <c r="N1415" s="7">
        <v>1</v>
      </c>
      <c r="O1415" s="7" t="b">
        <v>0</v>
      </c>
      <c r="P1415" s="14">
        <f t="shared" si="90"/>
        <v>0.05</v>
      </c>
      <c r="Q1415" s="9">
        <f t="shared" si="91"/>
        <v>100</v>
      </c>
      <c r="R1415" s="7" t="s">
        <v>8279</v>
      </c>
      <c r="S1415" s="7" t="s">
        <v>8298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17">
        <f t="shared" si="88"/>
        <v>42738.044756944444</v>
      </c>
      <c r="K1416" s="7">
        <v>1480831467</v>
      </c>
      <c r="L1416" s="17">
        <f t="shared" si="89"/>
        <v>42708.044756944444</v>
      </c>
      <c r="M1416" s="7" t="b">
        <v>0</v>
      </c>
      <c r="N1416" s="7">
        <v>1</v>
      </c>
      <c r="O1416" s="7" t="b">
        <v>0</v>
      </c>
      <c r="P1416" s="14">
        <f t="shared" si="90"/>
        <v>2E-3</v>
      </c>
      <c r="Q1416" s="9">
        <f t="shared" si="91"/>
        <v>1</v>
      </c>
      <c r="R1416" s="7" t="s">
        <v>8279</v>
      </c>
      <c r="S1416" s="7" t="s">
        <v>8298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17">
        <f t="shared" si="88"/>
        <v>42232.467488425922</v>
      </c>
      <c r="K1417" s="7">
        <v>1436285591</v>
      </c>
      <c r="L1417" s="17">
        <f t="shared" si="89"/>
        <v>42192.467488425922</v>
      </c>
      <c r="M1417" s="7" t="b">
        <v>0</v>
      </c>
      <c r="N1417" s="7">
        <v>9</v>
      </c>
      <c r="O1417" s="7" t="b">
        <v>0</v>
      </c>
      <c r="P1417" s="14">
        <f t="shared" si="90"/>
        <v>0.18181818181818182</v>
      </c>
      <c r="Q1417" s="9">
        <f t="shared" si="91"/>
        <v>88.888888888888886</v>
      </c>
      <c r="R1417" s="7" t="s">
        <v>8279</v>
      </c>
      <c r="S1417" s="7" t="s">
        <v>8298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17">
        <f t="shared" si="88"/>
        <v>42329.759479166663</v>
      </c>
      <c r="K1418" s="7">
        <v>1445552019</v>
      </c>
      <c r="L1418" s="17">
        <f t="shared" si="89"/>
        <v>42299.717812499999</v>
      </c>
      <c r="M1418" s="7" t="b">
        <v>0</v>
      </c>
      <c r="N1418" s="7">
        <v>0</v>
      </c>
      <c r="O1418" s="7" t="b">
        <v>0</v>
      </c>
      <c r="P1418" s="14">
        <f t="shared" si="90"/>
        <v>0</v>
      </c>
      <c r="Q1418" s="9">
        <f t="shared" si="91"/>
        <v>0</v>
      </c>
      <c r="R1418" s="7" t="s">
        <v>8279</v>
      </c>
      <c r="S1418" s="7" t="s">
        <v>8298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17">
        <f t="shared" si="88"/>
        <v>42262.257638888892</v>
      </c>
      <c r="K1419" s="7">
        <v>1439696174</v>
      </c>
      <c r="L1419" s="17">
        <f t="shared" si="89"/>
        <v>42231.941828703704</v>
      </c>
      <c r="M1419" s="7" t="b">
        <v>0</v>
      </c>
      <c r="N1419" s="7">
        <v>2</v>
      </c>
      <c r="O1419" s="7" t="b">
        <v>0</v>
      </c>
      <c r="P1419" s="14">
        <f t="shared" si="90"/>
        <v>1.2222222222222223E-2</v>
      </c>
      <c r="Q1419" s="9">
        <f t="shared" si="91"/>
        <v>27.5</v>
      </c>
      <c r="R1419" s="7" t="s">
        <v>8279</v>
      </c>
      <c r="S1419" s="7" t="s">
        <v>8298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17">
        <f t="shared" si="88"/>
        <v>42425.248078703698</v>
      </c>
      <c r="K1420" s="7">
        <v>1453805834</v>
      </c>
      <c r="L1420" s="17">
        <f t="shared" si="89"/>
        <v>42395.248078703698</v>
      </c>
      <c r="M1420" s="7" t="b">
        <v>0</v>
      </c>
      <c r="N1420" s="7">
        <v>1</v>
      </c>
      <c r="O1420" s="7" t="b">
        <v>0</v>
      </c>
      <c r="P1420" s="14">
        <f t="shared" si="90"/>
        <v>2E-3</v>
      </c>
      <c r="Q1420" s="9">
        <f t="shared" si="91"/>
        <v>6</v>
      </c>
      <c r="R1420" s="7" t="s">
        <v>8279</v>
      </c>
      <c r="S1420" s="7" t="s">
        <v>8298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17">
        <f t="shared" si="88"/>
        <v>42652.24790509259</v>
      </c>
      <c r="K1421" s="7">
        <v>1473418619</v>
      </c>
      <c r="L1421" s="17">
        <f t="shared" si="89"/>
        <v>42622.24790509259</v>
      </c>
      <c r="M1421" s="7" t="b">
        <v>0</v>
      </c>
      <c r="N1421" s="7">
        <v>10</v>
      </c>
      <c r="O1421" s="7" t="b">
        <v>0</v>
      </c>
      <c r="P1421" s="14">
        <f t="shared" si="90"/>
        <v>7.0634920634920634E-2</v>
      </c>
      <c r="Q1421" s="9">
        <f t="shared" si="91"/>
        <v>44.5</v>
      </c>
      <c r="R1421" s="7" t="s">
        <v>8279</v>
      </c>
      <c r="S1421" s="7" t="s">
        <v>8298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17">
        <f t="shared" si="88"/>
        <v>42549.459328703706</v>
      </c>
      <c r="K1422" s="7">
        <v>1464969686</v>
      </c>
      <c r="L1422" s="17">
        <f t="shared" si="89"/>
        <v>42524.459328703706</v>
      </c>
      <c r="M1422" s="7" t="b">
        <v>0</v>
      </c>
      <c r="N1422" s="7">
        <v>3</v>
      </c>
      <c r="O1422" s="7" t="b">
        <v>0</v>
      </c>
      <c r="P1422" s="14">
        <f t="shared" si="90"/>
        <v>2.7272727272727271E-2</v>
      </c>
      <c r="Q1422" s="9">
        <f t="shared" si="91"/>
        <v>1</v>
      </c>
      <c r="R1422" s="7" t="s">
        <v>8279</v>
      </c>
      <c r="S1422" s="7" t="s">
        <v>8298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17">
        <f t="shared" si="88"/>
        <v>42043.707280092589</v>
      </c>
      <c r="K1423" s="7">
        <v>1420840709</v>
      </c>
      <c r="L1423" s="17">
        <f t="shared" si="89"/>
        <v>42013.707280092589</v>
      </c>
      <c r="M1423" s="7" t="b">
        <v>0</v>
      </c>
      <c r="N1423" s="7">
        <v>2</v>
      </c>
      <c r="O1423" s="7" t="b">
        <v>0</v>
      </c>
      <c r="P1423" s="14">
        <f t="shared" si="90"/>
        <v>1E-3</v>
      </c>
      <c r="Q1423" s="9">
        <f t="shared" si="91"/>
        <v>100</v>
      </c>
      <c r="R1423" s="7" t="s">
        <v>8279</v>
      </c>
      <c r="S1423" s="7" t="s">
        <v>8298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17">
        <f t="shared" si="88"/>
        <v>42634.031296296293</v>
      </c>
      <c r="K1424" s="7">
        <v>1471844704</v>
      </c>
      <c r="L1424" s="17">
        <f t="shared" si="89"/>
        <v>42604.031296296293</v>
      </c>
      <c r="M1424" s="7" t="b">
        <v>0</v>
      </c>
      <c r="N1424" s="7">
        <v>2</v>
      </c>
      <c r="O1424" s="7" t="b">
        <v>0</v>
      </c>
      <c r="P1424" s="14">
        <f t="shared" si="90"/>
        <v>1.0399999999999999E-3</v>
      </c>
      <c r="Q1424" s="9">
        <f t="shared" si="91"/>
        <v>13</v>
      </c>
      <c r="R1424" s="7" t="s">
        <v>8279</v>
      </c>
      <c r="S1424" s="7" t="s">
        <v>8298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17">
        <f t="shared" si="88"/>
        <v>42370.151979166665</v>
      </c>
      <c r="K1425" s="7">
        <v>1449045531</v>
      </c>
      <c r="L1425" s="17">
        <f t="shared" si="89"/>
        <v>42340.151979166665</v>
      </c>
      <c r="M1425" s="7" t="b">
        <v>0</v>
      </c>
      <c r="N1425" s="7">
        <v>1</v>
      </c>
      <c r="O1425" s="7" t="b">
        <v>0</v>
      </c>
      <c r="P1425" s="14">
        <f t="shared" si="90"/>
        <v>3.3333333333333335E-3</v>
      </c>
      <c r="Q1425" s="9">
        <f t="shared" si="91"/>
        <v>100</v>
      </c>
      <c r="R1425" s="7" t="s">
        <v>8279</v>
      </c>
      <c r="S1425" s="7" t="s">
        <v>8298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17">
        <f t="shared" si="88"/>
        <v>42689.550949074073</v>
      </c>
      <c r="K1426" s="7">
        <v>1478106802</v>
      </c>
      <c r="L1426" s="17">
        <f t="shared" si="89"/>
        <v>42676.509282407402</v>
      </c>
      <c r="M1426" s="7" t="b">
        <v>0</v>
      </c>
      <c r="N1426" s="7">
        <v>14</v>
      </c>
      <c r="O1426" s="7" t="b">
        <v>0</v>
      </c>
      <c r="P1426" s="14">
        <f t="shared" si="90"/>
        <v>0.2036</v>
      </c>
      <c r="Q1426" s="9">
        <f t="shared" si="91"/>
        <v>109.07142857142857</v>
      </c>
      <c r="R1426" s="7" t="s">
        <v>8279</v>
      </c>
      <c r="S1426" s="7" t="s">
        <v>8298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17">
        <f t="shared" si="88"/>
        <v>42122.923136574071</v>
      </c>
      <c r="K1427" s="7">
        <v>1427684959</v>
      </c>
      <c r="L1427" s="17">
        <f t="shared" si="89"/>
        <v>42092.923136574071</v>
      </c>
      <c r="M1427" s="7" t="b">
        <v>0</v>
      </c>
      <c r="N1427" s="7">
        <v>0</v>
      </c>
      <c r="O1427" s="7" t="b">
        <v>0</v>
      </c>
      <c r="P1427" s="14">
        <f t="shared" si="90"/>
        <v>0</v>
      </c>
      <c r="Q1427" s="9">
        <f t="shared" si="91"/>
        <v>0</v>
      </c>
      <c r="R1427" s="7" t="s">
        <v>8279</v>
      </c>
      <c r="S1427" s="7" t="s">
        <v>8298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17">
        <f t="shared" si="88"/>
        <v>42240.181944444441</v>
      </c>
      <c r="K1428" s="7">
        <v>1435224120</v>
      </c>
      <c r="L1428" s="17">
        <f t="shared" si="89"/>
        <v>42180.181944444441</v>
      </c>
      <c r="M1428" s="7" t="b">
        <v>0</v>
      </c>
      <c r="N1428" s="7">
        <v>0</v>
      </c>
      <c r="O1428" s="7" t="b">
        <v>0</v>
      </c>
      <c r="P1428" s="14">
        <f t="shared" si="90"/>
        <v>0</v>
      </c>
      <c r="Q1428" s="9">
        <f t="shared" si="91"/>
        <v>0</v>
      </c>
      <c r="R1428" s="7" t="s">
        <v>8279</v>
      </c>
      <c r="S1428" s="7" t="s">
        <v>8298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17">
        <f t="shared" si="88"/>
        <v>42631.643344907403</v>
      </c>
      <c r="K1429" s="7">
        <v>1471638385</v>
      </c>
      <c r="L1429" s="17">
        <f t="shared" si="89"/>
        <v>42601.643344907403</v>
      </c>
      <c r="M1429" s="7" t="b">
        <v>0</v>
      </c>
      <c r="N1429" s="7">
        <v>4</v>
      </c>
      <c r="O1429" s="7" t="b">
        <v>0</v>
      </c>
      <c r="P1429" s="14">
        <f t="shared" si="90"/>
        <v>8.3799999999999999E-2</v>
      </c>
      <c r="Q1429" s="9">
        <f t="shared" si="91"/>
        <v>104.75</v>
      </c>
      <c r="R1429" s="7" t="s">
        <v>8279</v>
      </c>
      <c r="S1429" s="7" t="s">
        <v>8298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17">
        <f t="shared" si="88"/>
        <v>42462.129826388882</v>
      </c>
      <c r="K1430" s="7">
        <v>1456996017</v>
      </c>
      <c r="L1430" s="17">
        <f t="shared" si="89"/>
        <v>42432.171493055554</v>
      </c>
      <c r="M1430" s="7" t="b">
        <v>0</v>
      </c>
      <c r="N1430" s="7">
        <v>3</v>
      </c>
      <c r="O1430" s="7" t="b">
        <v>0</v>
      </c>
      <c r="P1430" s="14">
        <f t="shared" si="90"/>
        <v>4.4999999999999998E-2</v>
      </c>
      <c r="Q1430" s="9">
        <f t="shared" si="91"/>
        <v>15</v>
      </c>
      <c r="R1430" s="7" t="s">
        <v>8279</v>
      </c>
      <c r="S1430" s="7" t="s">
        <v>8298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17">
        <f t="shared" si="88"/>
        <v>42103.852337962955</v>
      </c>
      <c r="K1431" s="7">
        <v>1426037242</v>
      </c>
      <c r="L1431" s="17">
        <f t="shared" si="89"/>
        <v>42073.852337962955</v>
      </c>
      <c r="M1431" s="7" t="b">
        <v>0</v>
      </c>
      <c r="N1431" s="7">
        <v>0</v>
      </c>
      <c r="O1431" s="7" t="b">
        <v>0</v>
      </c>
      <c r="P1431" s="14">
        <f t="shared" si="90"/>
        <v>0</v>
      </c>
      <c r="Q1431" s="9">
        <f t="shared" si="91"/>
        <v>0</v>
      </c>
      <c r="R1431" s="7" t="s">
        <v>8279</v>
      </c>
      <c r="S1431" s="7" t="s">
        <v>8298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17">
        <f t="shared" si="88"/>
        <v>41992.605185185181</v>
      </c>
      <c r="K1432" s="7">
        <v>1416339088</v>
      </c>
      <c r="L1432" s="17">
        <f t="shared" si="89"/>
        <v>41961.605185185181</v>
      </c>
      <c r="M1432" s="7" t="b">
        <v>0</v>
      </c>
      <c r="N1432" s="7">
        <v>5</v>
      </c>
      <c r="O1432" s="7" t="b">
        <v>0</v>
      </c>
      <c r="P1432" s="14">
        <f t="shared" si="90"/>
        <v>8.0600000000000005E-2</v>
      </c>
      <c r="Q1432" s="9">
        <f t="shared" si="91"/>
        <v>80.599999999999994</v>
      </c>
      <c r="R1432" s="7" t="s">
        <v>8279</v>
      </c>
      <c r="S1432" s="7" t="s">
        <v>8298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17">
        <f t="shared" si="88"/>
        <v>42334.044166666667</v>
      </c>
      <c r="K1433" s="7">
        <v>1445922216</v>
      </c>
      <c r="L1433" s="17">
        <f t="shared" si="89"/>
        <v>42304.002499999995</v>
      </c>
      <c r="M1433" s="7" t="b">
        <v>0</v>
      </c>
      <c r="N1433" s="7">
        <v>47</v>
      </c>
      <c r="O1433" s="7" t="b">
        <v>0</v>
      </c>
      <c r="P1433" s="14">
        <f t="shared" si="90"/>
        <v>0.31947058823529412</v>
      </c>
      <c r="Q1433" s="9">
        <f t="shared" si="91"/>
        <v>115.55319148936171</v>
      </c>
      <c r="R1433" s="7" t="s">
        <v>8279</v>
      </c>
      <c r="S1433" s="7" t="s">
        <v>8298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17">
        <f t="shared" si="88"/>
        <v>42205.572083333333</v>
      </c>
      <c r="K1434" s="7">
        <v>1434825828</v>
      </c>
      <c r="L1434" s="17">
        <f t="shared" si="89"/>
        <v>42175.572083333333</v>
      </c>
      <c r="M1434" s="7" t="b">
        <v>0</v>
      </c>
      <c r="N1434" s="7">
        <v>0</v>
      </c>
      <c r="O1434" s="7" t="b">
        <v>0</v>
      </c>
      <c r="P1434" s="14">
        <f t="shared" si="90"/>
        <v>0</v>
      </c>
      <c r="Q1434" s="9">
        <f t="shared" si="91"/>
        <v>0</v>
      </c>
      <c r="R1434" s="7" t="s">
        <v>8279</v>
      </c>
      <c r="S1434" s="7" t="s">
        <v>8298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17">
        <f t="shared" si="88"/>
        <v>42714.249999999993</v>
      </c>
      <c r="K1435" s="7">
        <v>1477839675</v>
      </c>
      <c r="L1435" s="17">
        <f t="shared" si="89"/>
        <v>42673.417534722219</v>
      </c>
      <c r="M1435" s="7" t="b">
        <v>0</v>
      </c>
      <c r="N1435" s="7">
        <v>10</v>
      </c>
      <c r="O1435" s="7" t="b">
        <v>0</v>
      </c>
      <c r="P1435" s="14">
        <f t="shared" si="90"/>
        <v>6.7083333333333328E-2</v>
      </c>
      <c r="Q1435" s="9">
        <f t="shared" si="91"/>
        <v>80.5</v>
      </c>
      <c r="R1435" s="7" t="s">
        <v>8279</v>
      </c>
      <c r="S1435" s="7" t="s">
        <v>8298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17">
        <f t="shared" si="88"/>
        <v>42163.416666666664</v>
      </c>
      <c r="K1436" s="7">
        <v>1431973478</v>
      </c>
      <c r="L1436" s="17">
        <f t="shared" si="89"/>
        <v>42142.558773148143</v>
      </c>
      <c r="M1436" s="7" t="b">
        <v>0</v>
      </c>
      <c r="N1436" s="7">
        <v>11</v>
      </c>
      <c r="O1436" s="7" t="b">
        <v>0</v>
      </c>
      <c r="P1436" s="14">
        <f t="shared" si="90"/>
        <v>9.987804878048781E-2</v>
      </c>
      <c r="Q1436" s="9">
        <f t="shared" si="91"/>
        <v>744.5454545454545</v>
      </c>
      <c r="R1436" s="7" t="s">
        <v>8279</v>
      </c>
      <c r="S1436" s="7" t="s">
        <v>8298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17">
        <f t="shared" si="88"/>
        <v>42288.57199074074</v>
      </c>
      <c r="K1437" s="7">
        <v>1441997020</v>
      </c>
      <c r="L1437" s="17">
        <f t="shared" si="89"/>
        <v>42258.57199074074</v>
      </c>
      <c r="M1437" s="7" t="b">
        <v>0</v>
      </c>
      <c r="N1437" s="7">
        <v>2</v>
      </c>
      <c r="O1437" s="7" t="b">
        <v>0</v>
      </c>
      <c r="P1437" s="14">
        <f t="shared" si="90"/>
        <v>1E-3</v>
      </c>
      <c r="Q1437" s="9">
        <f t="shared" si="91"/>
        <v>7.5</v>
      </c>
      <c r="R1437" s="7" t="s">
        <v>8279</v>
      </c>
      <c r="S1437" s="7" t="s">
        <v>8298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17">
        <f t="shared" si="88"/>
        <v>42421.141863425924</v>
      </c>
      <c r="K1438" s="7">
        <v>1453451057</v>
      </c>
      <c r="L1438" s="17">
        <f t="shared" si="89"/>
        <v>42391.141863425924</v>
      </c>
      <c r="M1438" s="7" t="b">
        <v>0</v>
      </c>
      <c r="N1438" s="7">
        <v>2</v>
      </c>
      <c r="O1438" s="7" t="b">
        <v>0</v>
      </c>
      <c r="P1438" s="14">
        <f t="shared" si="90"/>
        <v>7.7000000000000002E-3</v>
      </c>
      <c r="Q1438" s="9">
        <f t="shared" si="91"/>
        <v>38.5</v>
      </c>
      <c r="R1438" s="7" t="s">
        <v>8279</v>
      </c>
      <c r="S1438" s="7" t="s">
        <v>8298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17">
        <f t="shared" si="88"/>
        <v>41832.999305555553</v>
      </c>
      <c r="K1439" s="7">
        <v>1402058739</v>
      </c>
      <c r="L1439" s="17">
        <f t="shared" si="89"/>
        <v>41796.32336805555</v>
      </c>
      <c r="M1439" s="7" t="b">
        <v>0</v>
      </c>
      <c r="N1439" s="7">
        <v>22</v>
      </c>
      <c r="O1439" s="7" t="b">
        <v>0</v>
      </c>
      <c r="P1439" s="14">
        <f t="shared" si="90"/>
        <v>0.26900000000000002</v>
      </c>
      <c r="Q1439" s="9">
        <f t="shared" si="91"/>
        <v>36.68181818181818</v>
      </c>
      <c r="R1439" s="7" t="s">
        <v>8279</v>
      </c>
      <c r="S1439" s="7" t="s">
        <v>8298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17">
        <f t="shared" si="88"/>
        <v>42487.371527777774</v>
      </c>
      <c r="K1440" s="7">
        <v>1459198499</v>
      </c>
      <c r="L1440" s="17">
        <f t="shared" si="89"/>
        <v>42457.663182870368</v>
      </c>
      <c r="M1440" s="7" t="b">
        <v>0</v>
      </c>
      <c r="N1440" s="7">
        <v>8</v>
      </c>
      <c r="O1440" s="7" t="b">
        <v>0</v>
      </c>
      <c r="P1440" s="14">
        <f t="shared" si="90"/>
        <v>0.03</v>
      </c>
      <c r="Q1440" s="9">
        <f t="shared" si="91"/>
        <v>75</v>
      </c>
      <c r="R1440" s="7" t="s">
        <v>8279</v>
      </c>
      <c r="S1440" s="7" t="s">
        <v>8298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17">
        <f t="shared" si="88"/>
        <v>42070.621539351843</v>
      </c>
      <c r="K1441" s="7">
        <v>1423166101</v>
      </c>
      <c r="L1441" s="17">
        <f t="shared" si="89"/>
        <v>42040.621539351843</v>
      </c>
      <c r="M1441" s="7" t="b">
        <v>0</v>
      </c>
      <c r="N1441" s="7">
        <v>6</v>
      </c>
      <c r="O1441" s="7" t="b">
        <v>0</v>
      </c>
      <c r="P1441" s="14">
        <f t="shared" si="90"/>
        <v>6.6055045871559637E-2</v>
      </c>
      <c r="Q1441" s="9">
        <f t="shared" si="91"/>
        <v>30</v>
      </c>
      <c r="R1441" s="7" t="s">
        <v>8279</v>
      </c>
      <c r="S1441" s="7" t="s">
        <v>8298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17">
        <f t="shared" si="88"/>
        <v>42516.540081018517</v>
      </c>
      <c r="K1442" s="7">
        <v>1461693463</v>
      </c>
      <c r="L1442" s="17">
        <f t="shared" si="89"/>
        <v>42486.540081018517</v>
      </c>
      <c r="M1442" s="7" t="b">
        <v>0</v>
      </c>
      <c r="N1442" s="7">
        <v>1</v>
      </c>
      <c r="O1442" s="7" t="b">
        <v>0</v>
      </c>
      <c r="P1442" s="14">
        <f t="shared" si="90"/>
        <v>7.6923076923076926E-5</v>
      </c>
      <c r="Q1442" s="9">
        <f t="shared" si="91"/>
        <v>1</v>
      </c>
      <c r="R1442" s="7" t="s">
        <v>8279</v>
      </c>
      <c r="S1442" s="7" t="s">
        <v>8298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17">
        <f t="shared" si="88"/>
        <v>42258.557511574072</v>
      </c>
      <c r="K1443" s="7">
        <v>1436811769</v>
      </c>
      <c r="L1443" s="17">
        <f t="shared" si="89"/>
        <v>42198.557511574072</v>
      </c>
      <c r="M1443" s="7" t="b">
        <v>0</v>
      </c>
      <c r="N1443" s="7">
        <v>3</v>
      </c>
      <c r="O1443" s="7" t="b">
        <v>0</v>
      </c>
      <c r="P1443" s="14">
        <f t="shared" si="90"/>
        <v>1.1222222222222222E-2</v>
      </c>
      <c r="Q1443" s="9">
        <f t="shared" si="91"/>
        <v>673.33333333333337</v>
      </c>
      <c r="R1443" s="7" t="s">
        <v>8279</v>
      </c>
      <c r="S1443" s="7" t="s">
        <v>8298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17">
        <f t="shared" si="88"/>
        <v>42515.437013888884</v>
      </c>
      <c r="K1444" s="7">
        <v>1461598158</v>
      </c>
      <c r="L1444" s="17">
        <f t="shared" si="89"/>
        <v>42485.437013888884</v>
      </c>
      <c r="M1444" s="7" t="b">
        <v>0</v>
      </c>
      <c r="N1444" s="7">
        <v>0</v>
      </c>
      <c r="O1444" s="7" t="b">
        <v>0</v>
      </c>
      <c r="P1444" s="14">
        <f t="shared" si="90"/>
        <v>0</v>
      </c>
      <c r="Q1444" s="9">
        <f t="shared" si="91"/>
        <v>0</v>
      </c>
      <c r="R1444" s="7" t="s">
        <v>8279</v>
      </c>
      <c r="S1444" s="7" t="s">
        <v>8298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17">
        <f t="shared" si="88"/>
        <v>42737.71769675926</v>
      </c>
      <c r="K1445" s="7">
        <v>1480803209</v>
      </c>
      <c r="L1445" s="17">
        <f t="shared" si="89"/>
        <v>42707.71769675926</v>
      </c>
      <c r="M1445" s="7" t="b">
        <v>0</v>
      </c>
      <c r="N1445" s="7">
        <v>0</v>
      </c>
      <c r="O1445" s="7" t="b">
        <v>0</v>
      </c>
      <c r="P1445" s="14">
        <f t="shared" si="90"/>
        <v>0</v>
      </c>
      <c r="Q1445" s="9">
        <f t="shared" si="91"/>
        <v>0</v>
      </c>
      <c r="R1445" s="7" t="s">
        <v>8279</v>
      </c>
      <c r="S1445" s="7" t="s">
        <v>8298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17">
        <f t="shared" si="88"/>
        <v>42259.665069444447</v>
      </c>
      <c r="K1446" s="7">
        <v>1436907462</v>
      </c>
      <c r="L1446" s="17">
        <f t="shared" si="89"/>
        <v>42199.665069444447</v>
      </c>
      <c r="M1446" s="7" t="b">
        <v>0</v>
      </c>
      <c r="N1446" s="7">
        <v>0</v>
      </c>
      <c r="O1446" s="7" t="b">
        <v>0</v>
      </c>
      <c r="P1446" s="14">
        <f t="shared" si="90"/>
        <v>0</v>
      </c>
      <c r="Q1446" s="9">
        <f t="shared" si="91"/>
        <v>0</v>
      </c>
      <c r="R1446" s="7" t="s">
        <v>8279</v>
      </c>
      <c r="S1446" s="7" t="s">
        <v>8298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17">
        <f t="shared" si="88"/>
        <v>42169.333969907406</v>
      </c>
      <c r="K1447" s="7">
        <v>1431694855</v>
      </c>
      <c r="L1447" s="17">
        <f t="shared" si="89"/>
        <v>42139.333969907406</v>
      </c>
      <c r="M1447" s="7" t="b">
        <v>0</v>
      </c>
      <c r="N1447" s="7">
        <v>0</v>
      </c>
      <c r="O1447" s="7" t="b">
        <v>0</v>
      </c>
      <c r="P1447" s="14">
        <f t="shared" si="90"/>
        <v>0</v>
      </c>
      <c r="Q1447" s="9">
        <f t="shared" si="91"/>
        <v>0</v>
      </c>
      <c r="R1447" s="7" t="s">
        <v>8279</v>
      </c>
      <c r="S1447" s="7" t="s">
        <v>8298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17">
        <f t="shared" si="88"/>
        <v>42481.239328703705</v>
      </c>
      <c r="K1448" s="7">
        <v>1459507478</v>
      </c>
      <c r="L1448" s="17">
        <f t="shared" si="89"/>
        <v>42461.239328703705</v>
      </c>
      <c r="M1448" s="7" t="b">
        <v>0</v>
      </c>
      <c r="N1448" s="7">
        <v>0</v>
      </c>
      <c r="O1448" s="7" t="b">
        <v>0</v>
      </c>
      <c r="P1448" s="14">
        <f t="shared" si="90"/>
        <v>0</v>
      </c>
      <c r="Q1448" s="9">
        <f t="shared" si="91"/>
        <v>0</v>
      </c>
      <c r="R1448" s="7" t="s">
        <v>8279</v>
      </c>
      <c r="S1448" s="7" t="s">
        <v>8298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17">
        <f t="shared" si="88"/>
        <v>42559.52238425926</v>
      </c>
      <c r="K1449" s="7">
        <v>1465407134</v>
      </c>
      <c r="L1449" s="17">
        <f t="shared" si="89"/>
        <v>42529.52238425926</v>
      </c>
      <c r="M1449" s="7" t="b">
        <v>0</v>
      </c>
      <c r="N1449" s="7">
        <v>3</v>
      </c>
      <c r="O1449" s="7" t="b">
        <v>0</v>
      </c>
      <c r="P1449" s="14">
        <f t="shared" si="90"/>
        <v>1.4999999999999999E-4</v>
      </c>
      <c r="Q1449" s="9">
        <f t="shared" si="91"/>
        <v>25</v>
      </c>
      <c r="R1449" s="7" t="s">
        <v>8279</v>
      </c>
      <c r="S1449" s="7" t="s">
        <v>8298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17">
        <f t="shared" si="88"/>
        <v>42146.017361111109</v>
      </c>
      <c r="K1450" s="7">
        <v>1429655318</v>
      </c>
      <c r="L1450" s="17">
        <f t="shared" si="89"/>
        <v>42115.728217592587</v>
      </c>
      <c r="M1450" s="7" t="b">
        <v>0</v>
      </c>
      <c r="N1450" s="7">
        <v>0</v>
      </c>
      <c r="O1450" s="7" t="b">
        <v>0</v>
      </c>
      <c r="P1450" s="14">
        <f t="shared" si="90"/>
        <v>0</v>
      </c>
      <c r="Q1450" s="9">
        <f t="shared" si="91"/>
        <v>0</v>
      </c>
      <c r="R1450" s="7" t="s">
        <v>8279</v>
      </c>
      <c r="S1450" s="7" t="s">
        <v>8298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17">
        <f t="shared" si="88"/>
        <v>42134.603067129625</v>
      </c>
      <c r="K1451" s="7">
        <v>1427138905</v>
      </c>
      <c r="L1451" s="17">
        <f t="shared" si="89"/>
        <v>42086.603067129625</v>
      </c>
      <c r="M1451" s="7" t="b">
        <v>0</v>
      </c>
      <c r="N1451" s="7">
        <v>0</v>
      </c>
      <c r="O1451" s="7" t="b">
        <v>0</v>
      </c>
      <c r="P1451" s="14">
        <f t="shared" si="90"/>
        <v>0</v>
      </c>
      <c r="Q1451" s="9">
        <f t="shared" si="91"/>
        <v>0</v>
      </c>
      <c r="R1451" s="7" t="s">
        <v>8279</v>
      </c>
      <c r="S1451" s="7" t="s">
        <v>8298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17">
        <f t="shared" si="88"/>
        <v>42419.962928240733</v>
      </c>
      <c r="K1452" s="7">
        <v>1453349197</v>
      </c>
      <c r="L1452" s="17">
        <f t="shared" si="89"/>
        <v>42389.962928240733</v>
      </c>
      <c r="M1452" s="7" t="b">
        <v>0</v>
      </c>
      <c r="N1452" s="7">
        <v>1</v>
      </c>
      <c r="O1452" s="7" t="b">
        <v>0</v>
      </c>
      <c r="P1452" s="14">
        <f t="shared" si="90"/>
        <v>1.0000000000000001E-5</v>
      </c>
      <c r="Q1452" s="9">
        <f t="shared" si="91"/>
        <v>1</v>
      </c>
      <c r="R1452" s="7" t="s">
        <v>8279</v>
      </c>
      <c r="S1452" s="7" t="s">
        <v>8298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17">
        <f t="shared" si="88"/>
        <v>41961.792349537034</v>
      </c>
      <c r="K1453" s="7">
        <v>1413759659</v>
      </c>
      <c r="L1453" s="17">
        <f t="shared" si="89"/>
        <v>41931.75068287037</v>
      </c>
      <c r="M1453" s="7" t="b">
        <v>0</v>
      </c>
      <c r="N1453" s="7">
        <v>2</v>
      </c>
      <c r="O1453" s="7" t="b">
        <v>0</v>
      </c>
      <c r="P1453" s="14">
        <f t="shared" si="90"/>
        <v>1.0554089709762533E-4</v>
      </c>
      <c r="Q1453" s="9">
        <f t="shared" si="91"/>
        <v>1</v>
      </c>
      <c r="R1453" s="7" t="s">
        <v>8279</v>
      </c>
      <c r="S1453" s="7" t="s">
        <v>8298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17">
        <f t="shared" si="88"/>
        <v>41848.494942129626</v>
      </c>
      <c r="K1454" s="7">
        <v>1403974363</v>
      </c>
      <c r="L1454" s="17">
        <f t="shared" si="89"/>
        <v>41818.494942129626</v>
      </c>
      <c r="M1454" s="7" t="b">
        <v>0</v>
      </c>
      <c r="N1454" s="7">
        <v>0</v>
      </c>
      <c r="O1454" s="7" t="b">
        <v>0</v>
      </c>
      <c r="P1454" s="14">
        <f t="shared" si="90"/>
        <v>0</v>
      </c>
      <c r="Q1454" s="9">
        <f t="shared" si="91"/>
        <v>0</v>
      </c>
      <c r="R1454" s="7" t="s">
        <v>8279</v>
      </c>
      <c r="S1454" s="7" t="s">
        <v>8298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17">
        <f t="shared" si="88"/>
        <v>42840.446145833332</v>
      </c>
      <c r="K1455" s="7">
        <v>1488386547</v>
      </c>
      <c r="L1455" s="17">
        <f t="shared" si="89"/>
        <v>42795.487812499996</v>
      </c>
      <c r="M1455" s="7" t="b">
        <v>0</v>
      </c>
      <c r="N1455" s="7">
        <v>0</v>
      </c>
      <c r="O1455" s="7" t="b">
        <v>0</v>
      </c>
      <c r="P1455" s="14">
        <f t="shared" si="90"/>
        <v>0</v>
      </c>
      <c r="Q1455" s="9">
        <f t="shared" si="91"/>
        <v>0</v>
      </c>
      <c r="R1455" s="7" t="s">
        <v>8279</v>
      </c>
      <c r="S1455" s="7" t="s">
        <v>8298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17">
        <f t="shared" si="88"/>
        <v>42484.707638888889</v>
      </c>
      <c r="K1456" s="7">
        <v>1459716480</v>
      </c>
      <c r="L1456" s="17">
        <f t="shared" si="89"/>
        <v>42463.658333333333</v>
      </c>
      <c r="M1456" s="7" t="b">
        <v>0</v>
      </c>
      <c r="N1456" s="7">
        <v>1</v>
      </c>
      <c r="O1456" s="7" t="b">
        <v>0</v>
      </c>
      <c r="P1456" s="14">
        <f t="shared" si="90"/>
        <v>8.5714285714285719E-3</v>
      </c>
      <c r="Q1456" s="9">
        <f t="shared" si="91"/>
        <v>15</v>
      </c>
      <c r="R1456" s="7" t="s">
        <v>8279</v>
      </c>
      <c r="S1456" s="7" t="s">
        <v>8298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17">
        <f t="shared" si="88"/>
        <v>41887.360416666663</v>
      </c>
      <c r="K1457" s="7">
        <v>1405181320</v>
      </c>
      <c r="L1457" s="17">
        <f t="shared" si="89"/>
        <v>41832.46435185185</v>
      </c>
      <c r="M1457" s="7" t="b">
        <v>0</v>
      </c>
      <c r="N1457" s="7">
        <v>7</v>
      </c>
      <c r="O1457" s="7" t="b">
        <v>0</v>
      </c>
      <c r="P1457" s="14">
        <f t="shared" si="90"/>
        <v>0.105</v>
      </c>
      <c r="Q1457" s="9">
        <f t="shared" si="91"/>
        <v>225</v>
      </c>
      <c r="R1457" s="7" t="s">
        <v>8279</v>
      </c>
      <c r="S1457" s="7" t="s">
        <v>8298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17">
        <f t="shared" si="88"/>
        <v>42738.460243055553</v>
      </c>
      <c r="K1458" s="7">
        <v>1480867365</v>
      </c>
      <c r="L1458" s="17">
        <f t="shared" si="89"/>
        <v>42708.460243055553</v>
      </c>
      <c r="M1458" s="7" t="b">
        <v>0</v>
      </c>
      <c r="N1458" s="7">
        <v>3</v>
      </c>
      <c r="O1458" s="7" t="b">
        <v>0</v>
      </c>
      <c r="P1458" s="14">
        <f t="shared" si="90"/>
        <v>2.9000000000000001E-2</v>
      </c>
      <c r="Q1458" s="9">
        <f t="shared" si="91"/>
        <v>48.333333333333336</v>
      </c>
      <c r="R1458" s="7" t="s">
        <v>8279</v>
      </c>
      <c r="S1458" s="7" t="s">
        <v>8298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17">
        <f t="shared" si="88"/>
        <v>42319.729675925926</v>
      </c>
      <c r="K1459" s="7">
        <v>1444685444</v>
      </c>
      <c r="L1459" s="17">
        <f t="shared" si="89"/>
        <v>42289.688009259255</v>
      </c>
      <c r="M1459" s="7" t="b">
        <v>0</v>
      </c>
      <c r="N1459" s="7">
        <v>0</v>
      </c>
      <c r="O1459" s="7" t="b">
        <v>0</v>
      </c>
      <c r="P1459" s="14">
        <f t="shared" si="90"/>
        <v>0</v>
      </c>
      <c r="Q1459" s="9">
        <f t="shared" si="91"/>
        <v>0</v>
      </c>
      <c r="R1459" s="7" t="s">
        <v>8279</v>
      </c>
      <c r="S1459" s="7" t="s">
        <v>8298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17">
        <f t="shared" si="88"/>
        <v>41861.958333333328</v>
      </c>
      <c r="K1460" s="7">
        <v>1405097760</v>
      </c>
      <c r="L1460" s="17">
        <f t="shared" si="89"/>
        <v>41831.49722222222</v>
      </c>
      <c r="M1460" s="7" t="b">
        <v>0</v>
      </c>
      <c r="N1460" s="7">
        <v>0</v>
      </c>
      <c r="O1460" s="7" t="b">
        <v>0</v>
      </c>
      <c r="P1460" s="14">
        <f t="shared" si="90"/>
        <v>0</v>
      </c>
      <c r="Q1460" s="9">
        <f t="shared" si="91"/>
        <v>0</v>
      </c>
      <c r="R1460" s="7" t="s">
        <v>8279</v>
      </c>
      <c r="S1460" s="7" t="s">
        <v>8298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17">
        <f t="shared" si="88"/>
        <v>42340.517361111109</v>
      </c>
      <c r="K1461" s="7">
        <v>1446612896</v>
      </c>
      <c r="L1461" s="17">
        <f t="shared" si="89"/>
        <v>42311.996481481481</v>
      </c>
      <c r="M1461" s="7" t="b">
        <v>0</v>
      </c>
      <c r="N1461" s="7">
        <v>0</v>
      </c>
      <c r="O1461" s="7" t="b">
        <v>0</v>
      </c>
      <c r="P1461" s="14">
        <f t="shared" si="90"/>
        <v>0</v>
      </c>
      <c r="Q1461" s="9">
        <f t="shared" si="91"/>
        <v>0</v>
      </c>
      <c r="R1461" s="7" t="s">
        <v>8279</v>
      </c>
      <c r="S1461" s="7" t="s">
        <v>8298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17">
        <f t="shared" si="88"/>
        <v>41973.781249999993</v>
      </c>
      <c r="K1462" s="7">
        <v>1412371898</v>
      </c>
      <c r="L1462" s="17">
        <f t="shared" si="89"/>
        <v>41915.688634259255</v>
      </c>
      <c r="M1462" s="7" t="b">
        <v>0</v>
      </c>
      <c r="N1462" s="7">
        <v>0</v>
      </c>
      <c r="O1462" s="7" t="b">
        <v>0</v>
      </c>
      <c r="P1462" s="14">
        <f t="shared" si="90"/>
        <v>0</v>
      </c>
      <c r="Q1462" s="9">
        <f t="shared" si="91"/>
        <v>0</v>
      </c>
      <c r="R1462" s="7" t="s">
        <v>8279</v>
      </c>
      <c r="S1462" s="7" t="s">
        <v>8298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17">
        <f t="shared" si="88"/>
        <v>41932.791666666664</v>
      </c>
      <c r="K1463" s="7">
        <v>1410967754</v>
      </c>
      <c r="L1463" s="17">
        <f t="shared" si="89"/>
        <v>41899.436967592592</v>
      </c>
      <c r="M1463" s="7" t="b">
        <v>1</v>
      </c>
      <c r="N1463" s="7">
        <v>340</v>
      </c>
      <c r="O1463" s="7" t="b">
        <v>1</v>
      </c>
      <c r="P1463" s="14">
        <f t="shared" si="90"/>
        <v>1.012446</v>
      </c>
      <c r="Q1463" s="9">
        <f t="shared" si="91"/>
        <v>44.66673529411765</v>
      </c>
      <c r="R1463" s="7" t="s">
        <v>8279</v>
      </c>
      <c r="S1463" s="7" t="s">
        <v>8299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17">
        <f t="shared" si="88"/>
        <v>41374.454525462963</v>
      </c>
      <c r="K1464" s="7">
        <v>1363017271</v>
      </c>
      <c r="L1464" s="17">
        <f t="shared" si="89"/>
        <v>41344.454525462963</v>
      </c>
      <c r="M1464" s="7" t="b">
        <v>1</v>
      </c>
      <c r="N1464" s="7">
        <v>150</v>
      </c>
      <c r="O1464" s="7" t="b">
        <v>1</v>
      </c>
      <c r="P1464" s="14">
        <f t="shared" si="90"/>
        <v>1.085175</v>
      </c>
      <c r="Q1464" s="9">
        <f t="shared" si="91"/>
        <v>28.937999999999999</v>
      </c>
      <c r="R1464" s="7" t="s">
        <v>8279</v>
      </c>
      <c r="S1464" s="7" t="s">
        <v>8299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17">
        <f t="shared" si="88"/>
        <v>41371.661319444444</v>
      </c>
      <c r="K1465" s="7">
        <v>1361483538</v>
      </c>
      <c r="L1465" s="17">
        <f t="shared" si="89"/>
        <v>41326.702986111108</v>
      </c>
      <c r="M1465" s="7" t="b">
        <v>1</v>
      </c>
      <c r="N1465" s="7">
        <v>25</v>
      </c>
      <c r="O1465" s="7" t="b">
        <v>1</v>
      </c>
      <c r="P1465" s="14">
        <f t="shared" si="90"/>
        <v>1.4766666666666666</v>
      </c>
      <c r="Q1465" s="9">
        <f t="shared" si="91"/>
        <v>35.44</v>
      </c>
      <c r="R1465" s="7" t="s">
        <v>8279</v>
      </c>
      <c r="S1465" s="7" t="s">
        <v>8299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17">
        <f t="shared" si="88"/>
        <v>41321.453217592592</v>
      </c>
      <c r="K1466" s="7">
        <v>1358437958</v>
      </c>
      <c r="L1466" s="17">
        <f t="shared" si="89"/>
        <v>41291.453217592592</v>
      </c>
      <c r="M1466" s="7" t="b">
        <v>1</v>
      </c>
      <c r="N1466" s="7">
        <v>234</v>
      </c>
      <c r="O1466" s="7" t="b">
        <v>1</v>
      </c>
      <c r="P1466" s="14">
        <f t="shared" si="90"/>
        <v>1.6319999999999999</v>
      </c>
      <c r="Q1466" s="9">
        <f t="shared" si="91"/>
        <v>34.871794871794869</v>
      </c>
      <c r="R1466" s="7" t="s">
        <v>8279</v>
      </c>
      <c r="S1466" s="7" t="s">
        <v>8299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17">
        <f t="shared" si="88"/>
        <v>40989.916666666664</v>
      </c>
      <c r="K1467" s="7">
        <v>1329759452</v>
      </c>
      <c r="L1467" s="17">
        <f t="shared" si="89"/>
        <v>40959.526064814811</v>
      </c>
      <c r="M1467" s="7" t="b">
        <v>1</v>
      </c>
      <c r="N1467" s="7">
        <v>2602</v>
      </c>
      <c r="O1467" s="7" t="b">
        <v>1</v>
      </c>
      <c r="P1467" s="14">
        <f t="shared" si="90"/>
        <v>4.5641449999999999</v>
      </c>
      <c r="Q1467" s="9">
        <f t="shared" si="91"/>
        <v>52.622732513451197</v>
      </c>
      <c r="R1467" s="7" t="s">
        <v>8279</v>
      </c>
      <c r="S1467" s="7" t="s">
        <v>8299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17">
        <f t="shared" si="88"/>
        <v>42380.999999999993</v>
      </c>
      <c r="K1468" s="7">
        <v>1449029266</v>
      </c>
      <c r="L1468" s="17">
        <f t="shared" si="89"/>
        <v>42339.963726851849</v>
      </c>
      <c r="M1468" s="7" t="b">
        <v>1</v>
      </c>
      <c r="N1468" s="7">
        <v>248</v>
      </c>
      <c r="O1468" s="7" t="b">
        <v>1</v>
      </c>
      <c r="P1468" s="14">
        <f t="shared" si="90"/>
        <v>1.0787731249999999</v>
      </c>
      <c r="Q1468" s="9">
        <f t="shared" si="91"/>
        <v>69.598266129032254</v>
      </c>
      <c r="R1468" s="7" t="s">
        <v>8279</v>
      </c>
      <c r="S1468" s="7" t="s">
        <v>8299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17">
        <f t="shared" si="88"/>
        <v>40993.55190972222</v>
      </c>
      <c r="K1469" s="7">
        <v>1327518885</v>
      </c>
      <c r="L1469" s="17">
        <f t="shared" si="89"/>
        <v>40933.593576388885</v>
      </c>
      <c r="M1469" s="7" t="b">
        <v>1</v>
      </c>
      <c r="N1469" s="7">
        <v>600</v>
      </c>
      <c r="O1469" s="7" t="b">
        <v>1</v>
      </c>
      <c r="P1469" s="14">
        <f t="shared" si="90"/>
        <v>1.1508</v>
      </c>
      <c r="Q1469" s="9">
        <f t="shared" si="91"/>
        <v>76.72</v>
      </c>
      <c r="R1469" s="7" t="s">
        <v>8279</v>
      </c>
      <c r="S1469" s="7" t="s">
        <v>8299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17">
        <f t="shared" si="88"/>
        <v>40705.806122685186</v>
      </c>
      <c r="K1470" s="7">
        <v>1302654049</v>
      </c>
      <c r="L1470" s="17">
        <f t="shared" si="89"/>
        <v>40645.806122685186</v>
      </c>
      <c r="M1470" s="7" t="b">
        <v>1</v>
      </c>
      <c r="N1470" s="7">
        <v>293</v>
      </c>
      <c r="O1470" s="7" t="b">
        <v>1</v>
      </c>
      <c r="P1470" s="14">
        <f t="shared" si="90"/>
        <v>1.0236842105263158</v>
      </c>
      <c r="Q1470" s="9">
        <f t="shared" si="91"/>
        <v>33.191126279863482</v>
      </c>
      <c r="R1470" s="7" t="s">
        <v>8279</v>
      </c>
      <c r="S1470" s="7" t="s">
        <v>8299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17">
        <f t="shared" si="88"/>
        <v>41320.390150462961</v>
      </c>
      <c r="K1471" s="7">
        <v>1358346109</v>
      </c>
      <c r="L1471" s="17">
        <f t="shared" si="89"/>
        <v>41290.390150462961</v>
      </c>
      <c r="M1471" s="7" t="b">
        <v>1</v>
      </c>
      <c r="N1471" s="7">
        <v>321</v>
      </c>
      <c r="O1471" s="7" t="b">
        <v>1</v>
      </c>
      <c r="P1471" s="14">
        <f t="shared" si="90"/>
        <v>1.0842485875706214</v>
      </c>
      <c r="Q1471" s="9">
        <f t="shared" si="91"/>
        <v>149.46417445482865</v>
      </c>
      <c r="R1471" s="7" t="s">
        <v>8279</v>
      </c>
      <c r="S1471" s="7" t="s">
        <v>8299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17">
        <f t="shared" si="88"/>
        <v>41271.618784722217</v>
      </c>
      <c r="K1472" s="7">
        <v>1354909863</v>
      </c>
      <c r="L1472" s="17">
        <f t="shared" si="89"/>
        <v>41250.618784722217</v>
      </c>
      <c r="M1472" s="7" t="b">
        <v>1</v>
      </c>
      <c r="N1472" s="7">
        <v>81</v>
      </c>
      <c r="O1472" s="7" t="b">
        <v>1</v>
      </c>
      <c r="P1472" s="14">
        <f t="shared" si="90"/>
        <v>1.2513333333333334</v>
      </c>
      <c r="Q1472" s="9">
        <f t="shared" si="91"/>
        <v>23.172839506172838</v>
      </c>
      <c r="R1472" s="7" t="s">
        <v>8279</v>
      </c>
      <c r="S1472" s="7" t="s">
        <v>8299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17">
        <f t="shared" si="88"/>
        <v>42103.749236111107</v>
      </c>
      <c r="K1473" s="7">
        <v>1426028334</v>
      </c>
      <c r="L1473" s="17">
        <f t="shared" si="89"/>
        <v>42073.749236111107</v>
      </c>
      <c r="M1473" s="7" t="b">
        <v>1</v>
      </c>
      <c r="N1473" s="7">
        <v>343</v>
      </c>
      <c r="O1473" s="7" t="b">
        <v>1</v>
      </c>
      <c r="P1473" s="14">
        <f t="shared" si="90"/>
        <v>1.03840625</v>
      </c>
      <c r="Q1473" s="9">
        <f t="shared" si="91"/>
        <v>96.877551020408163</v>
      </c>
      <c r="R1473" s="7" t="s">
        <v>8279</v>
      </c>
      <c r="S1473" s="7" t="s">
        <v>8299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17">
        <f t="shared" si="88"/>
        <v>41563.33452546296</v>
      </c>
      <c r="K1474" s="7">
        <v>1379336503</v>
      </c>
      <c r="L1474" s="17">
        <f t="shared" si="89"/>
        <v>41533.33452546296</v>
      </c>
      <c r="M1474" s="7" t="b">
        <v>1</v>
      </c>
      <c r="N1474" s="7">
        <v>336</v>
      </c>
      <c r="O1474" s="7" t="b">
        <v>1</v>
      </c>
      <c r="P1474" s="14">
        <f t="shared" si="90"/>
        <v>1.3870400000000001</v>
      </c>
      <c r="Q1474" s="9">
        <f t="shared" si="91"/>
        <v>103.20238095238095</v>
      </c>
      <c r="R1474" s="7" t="s">
        <v>8279</v>
      </c>
      <c r="S1474" s="7" t="s">
        <v>8299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17">
        <f t="shared" ref="J1475:J1538" si="92">(((I1475/60)/60)/24)+DATE(1970,1,1)+(-5/24)</f>
        <v>40969.771284722221</v>
      </c>
      <c r="K1475" s="7">
        <v>1328052639</v>
      </c>
      <c r="L1475" s="17">
        <f t="shared" ref="L1475:L1538" si="93">(((K1475/60)/60)/24)+DATE(1970,1,1)+(-5/24)</f>
        <v>40939.771284722221</v>
      </c>
      <c r="M1475" s="7" t="b">
        <v>1</v>
      </c>
      <c r="N1475" s="7">
        <v>47</v>
      </c>
      <c r="O1475" s="7" t="b">
        <v>1</v>
      </c>
      <c r="P1475" s="14">
        <f t="shared" ref="P1475:P1538" si="94">IFERROR(E1475/D1475,0)</f>
        <v>1.20516</v>
      </c>
      <c r="Q1475" s="9">
        <f t="shared" ref="Q1475:Q1538" si="95">IFERROR(E1475/N1475,0)</f>
        <v>38.462553191489363</v>
      </c>
      <c r="R1475" s="7" t="s">
        <v>8279</v>
      </c>
      <c r="S1475" s="7" t="s">
        <v>8299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17">
        <f t="shared" si="92"/>
        <v>41530.519583333327</v>
      </c>
      <c r="K1476" s="7">
        <v>1376501292</v>
      </c>
      <c r="L1476" s="17">
        <f t="shared" si="93"/>
        <v>41500.519583333327</v>
      </c>
      <c r="M1476" s="7" t="b">
        <v>1</v>
      </c>
      <c r="N1476" s="7">
        <v>76</v>
      </c>
      <c r="O1476" s="7" t="b">
        <v>1</v>
      </c>
      <c r="P1476" s="14">
        <f t="shared" si="94"/>
        <v>1.1226666666666667</v>
      </c>
      <c r="Q1476" s="9">
        <f t="shared" si="95"/>
        <v>44.315789473684212</v>
      </c>
      <c r="R1476" s="7" t="s">
        <v>8279</v>
      </c>
      <c r="S1476" s="7" t="s">
        <v>8299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17">
        <f t="shared" si="92"/>
        <v>41992.999305555553</v>
      </c>
      <c r="K1477" s="7">
        <v>1416244863</v>
      </c>
      <c r="L1477" s="17">
        <f t="shared" si="93"/>
        <v>41960.514618055553</v>
      </c>
      <c r="M1477" s="7" t="b">
        <v>1</v>
      </c>
      <c r="N1477" s="7">
        <v>441</v>
      </c>
      <c r="O1477" s="7" t="b">
        <v>1</v>
      </c>
      <c r="P1477" s="14">
        <f t="shared" si="94"/>
        <v>1.8866966666666667</v>
      </c>
      <c r="Q1477" s="9">
        <f t="shared" si="95"/>
        <v>64.173356009070289</v>
      </c>
      <c r="R1477" s="7" t="s">
        <v>8279</v>
      </c>
      <c r="S1477" s="7" t="s">
        <v>8299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17">
        <f t="shared" si="92"/>
        <v>40795.833587962959</v>
      </c>
      <c r="K1478" s="7">
        <v>1313024422</v>
      </c>
      <c r="L1478" s="17">
        <f t="shared" si="93"/>
        <v>40765.833587962959</v>
      </c>
      <c r="M1478" s="7" t="b">
        <v>1</v>
      </c>
      <c r="N1478" s="7">
        <v>916</v>
      </c>
      <c r="O1478" s="7" t="b">
        <v>1</v>
      </c>
      <c r="P1478" s="14">
        <f t="shared" si="94"/>
        <v>6.6155466666666669</v>
      </c>
      <c r="Q1478" s="9">
        <f t="shared" si="95"/>
        <v>43.333275109170302</v>
      </c>
      <c r="R1478" s="7" t="s">
        <v>8279</v>
      </c>
      <c r="S1478" s="7" t="s">
        <v>8299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17">
        <f t="shared" si="92"/>
        <v>40899.916666666664</v>
      </c>
      <c r="K1479" s="7">
        <v>1319467604</v>
      </c>
      <c r="L1479" s="17">
        <f t="shared" si="93"/>
        <v>40840.407453703701</v>
      </c>
      <c r="M1479" s="7" t="b">
        <v>1</v>
      </c>
      <c r="N1479" s="7">
        <v>369</v>
      </c>
      <c r="O1479" s="7" t="b">
        <v>1</v>
      </c>
      <c r="P1479" s="14">
        <f t="shared" si="94"/>
        <v>1.1131</v>
      </c>
      <c r="Q1479" s="9">
        <f t="shared" si="95"/>
        <v>90.495934959349597</v>
      </c>
      <c r="R1479" s="7" t="s">
        <v>8279</v>
      </c>
      <c r="S1479" s="7" t="s">
        <v>8299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17">
        <f t="shared" si="92"/>
        <v>41408.663344907407</v>
      </c>
      <c r="K1480" s="7">
        <v>1367355313</v>
      </c>
      <c r="L1480" s="17">
        <f t="shared" si="93"/>
        <v>41394.663344907407</v>
      </c>
      <c r="M1480" s="7" t="b">
        <v>1</v>
      </c>
      <c r="N1480" s="7">
        <v>20242</v>
      </c>
      <c r="O1480" s="7" t="b">
        <v>1</v>
      </c>
      <c r="P1480" s="14">
        <f t="shared" si="94"/>
        <v>11.8161422</v>
      </c>
      <c r="Q1480" s="9">
        <f t="shared" si="95"/>
        <v>29.187190495010373</v>
      </c>
      <c r="R1480" s="7" t="s">
        <v>8279</v>
      </c>
      <c r="S1480" s="7" t="s">
        <v>8299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17">
        <f t="shared" si="92"/>
        <v>41768.957638888889</v>
      </c>
      <c r="K1481" s="7">
        <v>1398448389</v>
      </c>
      <c r="L1481" s="17">
        <f t="shared" si="93"/>
        <v>41754.536909722221</v>
      </c>
      <c r="M1481" s="7" t="b">
        <v>1</v>
      </c>
      <c r="N1481" s="7">
        <v>71</v>
      </c>
      <c r="O1481" s="7" t="b">
        <v>1</v>
      </c>
      <c r="P1481" s="14">
        <f t="shared" si="94"/>
        <v>1.37375</v>
      </c>
      <c r="Q1481" s="9">
        <f t="shared" si="95"/>
        <v>30.95774647887324</v>
      </c>
      <c r="R1481" s="7" t="s">
        <v>8279</v>
      </c>
      <c r="S1481" s="7" t="s">
        <v>8299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17">
        <f t="shared" si="92"/>
        <v>41481.5</v>
      </c>
      <c r="K1482" s="7">
        <v>1373408699</v>
      </c>
      <c r="L1482" s="17">
        <f t="shared" si="93"/>
        <v>41464.725682870368</v>
      </c>
      <c r="M1482" s="7" t="b">
        <v>1</v>
      </c>
      <c r="N1482" s="7">
        <v>635</v>
      </c>
      <c r="O1482" s="7" t="b">
        <v>1</v>
      </c>
      <c r="P1482" s="14">
        <f t="shared" si="94"/>
        <v>1.170404</v>
      </c>
      <c r="Q1482" s="9">
        <f t="shared" si="95"/>
        <v>92.157795275590544</v>
      </c>
      <c r="R1482" s="7" t="s">
        <v>8279</v>
      </c>
      <c r="S1482" s="7" t="s">
        <v>8299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17">
        <f t="shared" si="92"/>
        <v>41580.714641203704</v>
      </c>
      <c r="K1483" s="7">
        <v>1380838145</v>
      </c>
      <c r="L1483" s="17">
        <f t="shared" si="93"/>
        <v>41550.714641203704</v>
      </c>
      <c r="M1483" s="7" t="b">
        <v>0</v>
      </c>
      <c r="N1483" s="7">
        <v>6</v>
      </c>
      <c r="O1483" s="7" t="b">
        <v>0</v>
      </c>
      <c r="P1483" s="14">
        <f t="shared" si="94"/>
        <v>2.1000000000000001E-2</v>
      </c>
      <c r="Q1483" s="9">
        <f t="shared" si="95"/>
        <v>17.5</v>
      </c>
      <c r="R1483" s="7" t="s">
        <v>8279</v>
      </c>
      <c r="S1483" s="7" t="s">
        <v>8281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17">
        <f t="shared" si="92"/>
        <v>41159.118749999994</v>
      </c>
      <c r="K1484" s="7">
        <v>1345062936</v>
      </c>
      <c r="L1484" s="17">
        <f t="shared" si="93"/>
        <v>41136.649722222224</v>
      </c>
      <c r="M1484" s="7" t="b">
        <v>0</v>
      </c>
      <c r="N1484" s="7">
        <v>1</v>
      </c>
      <c r="O1484" s="7" t="b">
        <v>0</v>
      </c>
      <c r="P1484" s="14">
        <f t="shared" si="94"/>
        <v>1E-3</v>
      </c>
      <c r="Q1484" s="9">
        <f t="shared" si="95"/>
        <v>5</v>
      </c>
      <c r="R1484" s="7" t="s">
        <v>8279</v>
      </c>
      <c r="S1484" s="7" t="s">
        <v>8281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17">
        <f t="shared" si="92"/>
        <v>42572.984664351847</v>
      </c>
      <c r="K1485" s="7">
        <v>1467002275</v>
      </c>
      <c r="L1485" s="17">
        <f t="shared" si="93"/>
        <v>42547.984664351847</v>
      </c>
      <c r="M1485" s="7" t="b">
        <v>0</v>
      </c>
      <c r="N1485" s="7">
        <v>2</v>
      </c>
      <c r="O1485" s="7" t="b">
        <v>0</v>
      </c>
      <c r="P1485" s="14">
        <f t="shared" si="94"/>
        <v>7.1428571428571426E-3</v>
      </c>
      <c r="Q1485" s="9">
        <f t="shared" si="95"/>
        <v>25</v>
      </c>
      <c r="R1485" s="7" t="s">
        <v>8279</v>
      </c>
      <c r="S1485" s="7" t="s">
        <v>8281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17">
        <f t="shared" si="92"/>
        <v>41111.410416666666</v>
      </c>
      <c r="K1486" s="7">
        <v>1337834963</v>
      </c>
      <c r="L1486" s="17">
        <f t="shared" si="93"/>
        <v>41052.992627314808</v>
      </c>
      <c r="M1486" s="7" t="b">
        <v>0</v>
      </c>
      <c r="N1486" s="7">
        <v>0</v>
      </c>
      <c r="O1486" s="7" t="b">
        <v>0</v>
      </c>
      <c r="P1486" s="14">
        <f t="shared" si="94"/>
        <v>0</v>
      </c>
      <c r="Q1486" s="9">
        <f t="shared" si="95"/>
        <v>0</v>
      </c>
      <c r="R1486" s="7" t="s">
        <v>8279</v>
      </c>
      <c r="S1486" s="7" t="s">
        <v>8281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17">
        <f t="shared" si="92"/>
        <v>42175.587650462963</v>
      </c>
      <c r="K1487" s="7">
        <v>1430939173</v>
      </c>
      <c r="L1487" s="17">
        <f t="shared" si="93"/>
        <v>42130.587650462963</v>
      </c>
      <c r="M1487" s="7" t="b">
        <v>0</v>
      </c>
      <c r="N1487" s="7">
        <v>3</v>
      </c>
      <c r="O1487" s="7" t="b">
        <v>0</v>
      </c>
      <c r="P1487" s="14">
        <f t="shared" si="94"/>
        <v>2.2388059701492536E-2</v>
      </c>
      <c r="Q1487" s="9">
        <f t="shared" si="95"/>
        <v>50</v>
      </c>
      <c r="R1487" s="7" t="s">
        <v>8279</v>
      </c>
      <c r="S1487" s="7" t="s">
        <v>8281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17">
        <f t="shared" si="92"/>
        <v>42061.960196759253</v>
      </c>
      <c r="K1488" s="7">
        <v>1422417761</v>
      </c>
      <c r="L1488" s="17">
        <f t="shared" si="93"/>
        <v>42031.960196759253</v>
      </c>
      <c r="M1488" s="7" t="b">
        <v>0</v>
      </c>
      <c r="N1488" s="7">
        <v>3</v>
      </c>
      <c r="O1488" s="7" t="b">
        <v>0</v>
      </c>
      <c r="P1488" s="14">
        <f t="shared" si="94"/>
        <v>2.3999999999999998E-3</v>
      </c>
      <c r="Q1488" s="9">
        <f t="shared" si="95"/>
        <v>16</v>
      </c>
      <c r="R1488" s="7" t="s">
        <v>8279</v>
      </c>
      <c r="S1488" s="7" t="s">
        <v>8281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17">
        <f t="shared" si="92"/>
        <v>42584.709155092591</v>
      </c>
      <c r="K1489" s="7">
        <v>1467583271</v>
      </c>
      <c r="L1489" s="17">
        <f t="shared" si="93"/>
        <v>42554.709155092591</v>
      </c>
      <c r="M1489" s="7" t="b">
        <v>0</v>
      </c>
      <c r="N1489" s="7">
        <v>0</v>
      </c>
      <c r="O1489" s="7" t="b">
        <v>0</v>
      </c>
      <c r="P1489" s="14">
        <f t="shared" si="94"/>
        <v>0</v>
      </c>
      <c r="Q1489" s="9">
        <f t="shared" si="95"/>
        <v>0</v>
      </c>
      <c r="R1489" s="7" t="s">
        <v>8279</v>
      </c>
      <c r="S1489" s="7" t="s">
        <v>8281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17">
        <f t="shared" si="92"/>
        <v>41644.354861111111</v>
      </c>
      <c r="K1490" s="7">
        <v>1386336660</v>
      </c>
      <c r="L1490" s="17">
        <f t="shared" si="93"/>
        <v>41614.354861111111</v>
      </c>
      <c r="M1490" s="7" t="b">
        <v>0</v>
      </c>
      <c r="N1490" s="7">
        <v>6</v>
      </c>
      <c r="O1490" s="7" t="b">
        <v>0</v>
      </c>
      <c r="P1490" s="14">
        <f t="shared" si="94"/>
        <v>2.4E-2</v>
      </c>
      <c r="Q1490" s="9">
        <f t="shared" si="95"/>
        <v>60</v>
      </c>
      <c r="R1490" s="7" t="s">
        <v>8279</v>
      </c>
      <c r="S1490" s="7" t="s">
        <v>8281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17">
        <f t="shared" si="92"/>
        <v>41228.445046296292</v>
      </c>
      <c r="K1491" s="7">
        <v>1350398452</v>
      </c>
      <c r="L1491" s="17">
        <f t="shared" si="93"/>
        <v>41198.403379629628</v>
      </c>
      <c r="M1491" s="7" t="b">
        <v>0</v>
      </c>
      <c r="N1491" s="7">
        <v>0</v>
      </c>
      <c r="O1491" s="7" t="b">
        <v>0</v>
      </c>
      <c r="P1491" s="14">
        <f t="shared" si="94"/>
        <v>0</v>
      </c>
      <c r="Q1491" s="9">
        <f t="shared" si="95"/>
        <v>0</v>
      </c>
      <c r="R1491" s="7" t="s">
        <v>8279</v>
      </c>
      <c r="S1491" s="7" t="s">
        <v>8281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17">
        <f t="shared" si="92"/>
        <v>41549.352708333332</v>
      </c>
      <c r="K1492" s="7">
        <v>1378214874</v>
      </c>
      <c r="L1492" s="17">
        <f t="shared" si="93"/>
        <v>41520.352708333332</v>
      </c>
      <c r="M1492" s="7" t="b">
        <v>0</v>
      </c>
      <c r="N1492" s="7">
        <v>19</v>
      </c>
      <c r="O1492" s="7" t="b">
        <v>0</v>
      </c>
      <c r="P1492" s="14">
        <f t="shared" si="94"/>
        <v>0.30862068965517242</v>
      </c>
      <c r="Q1492" s="9">
        <f t="shared" si="95"/>
        <v>47.10526315789474</v>
      </c>
      <c r="R1492" s="7" t="s">
        <v>8279</v>
      </c>
      <c r="S1492" s="7" t="s">
        <v>8281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17">
        <f t="shared" si="92"/>
        <v>42050.443055555552</v>
      </c>
      <c r="K1493" s="7">
        <v>1418922443</v>
      </c>
      <c r="L1493" s="17">
        <f t="shared" si="93"/>
        <v>41991.505127314813</v>
      </c>
      <c r="M1493" s="7" t="b">
        <v>0</v>
      </c>
      <c r="N1493" s="7">
        <v>1</v>
      </c>
      <c r="O1493" s="7" t="b">
        <v>0</v>
      </c>
      <c r="P1493" s="14">
        <f t="shared" si="94"/>
        <v>8.3333333333333329E-2</v>
      </c>
      <c r="Q1493" s="9">
        <f t="shared" si="95"/>
        <v>100</v>
      </c>
      <c r="R1493" s="7" t="s">
        <v>8279</v>
      </c>
      <c r="S1493" s="7" t="s">
        <v>8281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17">
        <f t="shared" si="92"/>
        <v>40712.676458333335</v>
      </c>
      <c r="K1494" s="7">
        <v>1305839646</v>
      </c>
      <c r="L1494" s="17">
        <f t="shared" si="93"/>
        <v>40682.676458333335</v>
      </c>
      <c r="M1494" s="7" t="b">
        <v>0</v>
      </c>
      <c r="N1494" s="7">
        <v>2</v>
      </c>
      <c r="O1494" s="7" t="b">
        <v>0</v>
      </c>
      <c r="P1494" s="14">
        <f t="shared" si="94"/>
        <v>7.4999999999999997E-3</v>
      </c>
      <c r="Q1494" s="9">
        <f t="shared" si="95"/>
        <v>15</v>
      </c>
      <c r="R1494" s="7" t="s">
        <v>8279</v>
      </c>
      <c r="S1494" s="7" t="s">
        <v>8281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17">
        <f t="shared" si="92"/>
        <v>41441.658275462964</v>
      </c>
      <c r="K1495" s="7">
        <v>1368823675</v>
      </c>
      <c r="L1495" s="17">
        <f t="shared" si="93"/>
        <v>41411.658275462964</v>
      </c>
      <c r="M1495" s="7" t="b">
        <v>0</v>
      </c>
      <c r="N1495" s="7">
        <v>0</v>
      </c>
      <c r="O1495" s="7" t="b">
        <v>0</v>
      </c>
      <c r="P1495" s="14">
        <f t="shared" si="94"/>
        <v>0</v>
      </c>
      <c r="Q1495" s="9">
        <f t="shared" si="95"/>
        <v>0</v>
      </c>
      <c r="R1495" s="7" t="s">
        <v>8279</v>
      </c>
      <c r="S1495" s="7" t="s">
        <v>8281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17">
        <f t="shared" si="92"/>
        <v>42097.443055555552</v>
      </c>
      <c r="K1496" s="7">
        <v>1425489613</v>
      </c>
      <c r="L1496" s="17">
        <f t="shared" si="93"/>
        <v>42067.514039351845</v>
      </c>
      <c r="M1496" s="7" t="b">
        <v>0</v>
      </c>
      <c r="N1496" s="7">
        <v>11</v>
      </c>
      <c r="O1496" s="7" t="b">
        <v>0</v>
      </c>
      <c r="P1496" s="14">
        <f t="shared" si="94"/>
        <v>8.8999999999999996E-2</v>
      </c>
      <c r="Q1496" s="9">
        <f t="shared" si="95"/>
        <v>40.454545454545453</v>
      </c>
      <c r="R1496" s="7" t="s">
        <v>8279</v>
      </c>
      <c r="S1496" s="7" t="s">
        <v>8281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17">
        <f t="shared" si="92"/>
        <v>40782.581377314811</v>
      </c>
      <c r="K1497" s="7">
        <v>1311879431</v>
      </c>
      <c r="L1497" s="17">
        <f t="shared" si="93"/>
        <v>40752.581377314811</v>
      </c>
      <c r="M1497" s="7" t="b">
        <v>0</v>
      </c>
      <c r="N1497" s="7">
        <v>0</v>
      </c>
      <c r="O1497" s="7" t="b">
        <v>0</v>
      </c>
      <c r="P1497" s="14">
        <f t="shared" si="94"/>
        <v>0</v>
      </c>
      <c r="Q1497" s="9">
        <f t="shared" si="95"/>
        <v>0</v>
      </c>
      <c r="R1497" s="7" t="s">
        <v>8279</v>
      </c>
      <c r="S1497" s="7" t="s">
        <v>8281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17">
        <f t="shared" si="92"/>
        <v>41898.266886574071</v>
      </c>
      <c r="K1498" s="7">
        <v>1405682659</v>
      </c>
      <c r="L1498" s="17">
        <f t="shared" si="93"/>
        <v>41838.266886574071</v>
      </c>
      <c r="M1498" s="7" t="b">
        <v>0</v>
      </c>
      <c r="N1498" s="7">
        <v>0</v>
      </c>
      <c r="O1498" s="7" t="b">
        <v>0</v>
      </c>
      <c r="P1498" s="14">
        <f t="shared" si="94"/>
        <v>0</v>
      </c>
      <c r="Q1498" s="9">
        <f t="shared" si="95"/>
        <v>0</v>
      </c>
      <c r="R1498" s="7" t="s">
        <v>8279</v>
      </c>
      <c r="S1498" s="7" t="s">
        <v>8281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17">
        <f t="shared" si="92"/>
        <v>41486.613194444442</v>
      </c>
      <c r="K1499" s="7">
        <v>1371655522</v>
      </c>
      <c r="L1499" s="17">
        <f t="shared" si="93"/>
        <v>41444.434282407405</v>
      </c>
      <c r="M1499" s="7" t="b">
        <v>0</v>
      </c>
      <c r="N1499" s="7">
        <v>1</v>
      </c>
      <c r="O1499" s="7" t="b">
        <v>0</v>
      </c>
      <c r="P1499" s="14">
        <f t="shared" si="94"/>
        <v>6.666666666666667E-5</v>
      </c>
      <c r="Q1499" s="9">
        <f t="shared" si="95"/>
        <v>1</v>
      </c>
      <c r="R1499" s="7" t="s">
        <v>8279</v>
      </c>
      <c r="S1499" s="7" t="s">
        <v>8281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17">
        <f t="shared" si="92"/>
        <v>41885.775208333333</v>
      </c>
      <c r="K1500" s="7">
        <v>1405899378</v>
      </c>
      <c r="L1500" s="17">
        <f t="shared" si="93"/>
        <v>41840.775208333333</v>
      </c>
      <c r="M1500" s="7" t="b">
        <v>0</v>
      </c>
      <c r="N1500" s="7">
        <v>3</v>
      </c>
      <c r="O1500" s="7" t="b">
        <v>0</v>
      </c>
      <c r="P1500" s="14">
        <f t="shared" si="94"/>
        <v>1.9E-2</v>
      </c>
      <c r="Q1500" s="9">
        <f t="shared" si="95"/>
        <v>19</v>
      </c>
      <c r="R1500" s="7" t="s">
        <v>8279</v>
      </c>
      <c r="S1500" s="7" t="s">
        <v>8281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17">
        <f t="shared" si="92"/>
        <v>42586.798993055556</v>
      </c>
      <c r="K1501" s="7">
        <v>1465171833</v>
      </c>
      <c r="L1501" s="17">
        <f t="shared" si="93"/>
        <v>42526.798993055556</v>
      </c>
      <c r="M1501" s="7" t="b">
        <v>0</v>
      </c>
      <c r="N1501" s="7">
        <v>1</v>
      </c>
      <c r="O1501" s="7" t="b">
        <v>0</v>
      </c>
      <c r="P1501" s="14">
        <f t="shared" si="94"/>
        <v>2.5000000000000001E-3</v>
      </c>
      <c r="Q1501" s="9">
        <f t="shared" si="95"/>
        <v>5</v>
      </c>
      <c r="R1501" s="7" t="s">
        <v>8279</v>
      </c>
      <c r="S1501" s="7" t="s">
        <v>8281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17">
        <f t="shared" si="92"/>
        <v>41395.69626157407</v>
      </c>
      <c r="K1502" s="7">
        <v>1364852557</v>
      </c>
      <c r="L1502" s="17">
        <f t="shared" si="93"/>
        <v>41365.69626157407</v>
      </c>
      <c r="M1502" s="7" t="b">
        <v>0</v>
      </c>
      <c r="N1502" s="7">
        <v>15</v>
      </c>
      <c r="O1502" s="7" t="b">
        <v>0</v>
      </c>
      <c r="P1502" s="14">
        <f t="shared" si="94"/>
        <v>0.25035714285714283</v>
      </c>
      <c r="Q1502" s="9">
        <f t="shared" si="95"/>
        <v>46.733333333333334</v>
      </c>
      <c r="R1502" s="7" t="s">
        <v>8279</v>
      </c>
      <c r="S1502" s="7" t="s">
        <v>8281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17">
        <f t="shared" si="92"/>
        <v>42193.3752662037</v>
      </c>
      <c r="K1503" s="7">
        <v>1433772023</v>
      </c>
      <c r="L1503" s="17">
        <f t="shared" si="93"/>
        <v>42163.3752662037</v>
      </c>
      <c r="M1503" s="7" t="b">
        <v>1</v>
      </c>
      <c r="N1503" s="7">
        <v>885</v>
      </c>
      <c r="O1503" s="7" t="b">
        <v>1</v>
      </c>
      <c r="P1503" s="14">
        <f t="shared" si="94"/>
        <v>1.6633076923076924</v>
      </c>
      <c r="Q1503" s="9">
        <f t="shared" si="95"/>
        <v>97.731073446327684</v>
      </c>
      <c r="R1503" s="7" t="s">
        <v>8295</v>
      </c>
      <c r="S1503" s="7" t="s">
        <v>8296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17">
        <f t="shared" si="92"/>
        <v>42454.708333333336</v>
      </c>
      <c r="K1504" s="7">
        <v>1456491680</v>
      </c>
      <c r="L1504" s="17">
        <f t="shared" si="93"/>
        <v>42426.33425925926</v>
      </c>
      <c r="M1504" s="7" t="b">
        <v>1</v>
      </c>
      <c r="N1504" s="7">
        <v>329</v>
      </c>
      <c r="O1504" s="7" t="b">
        <v>1</v>
      </c>
      <c r="P1504" s="14">
        <f t="shared" si="94"/>
        <v>1.0144545454545455</v>
      </c>
      <c r="Q1504" s="9">
        <f t="shared" si="95"/>
        <v>67.835866261398181</v>
      </c>
      <c r="R1504" s="7" t="s">
        <v>8295</v>
      </c>
      <c r="S1504" s="7" t="s">
        <v>8296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17">
        <f t="shared" si="92"/>
        <v>42666.13890046296</v>
      </c>
      <c r="K1505" s="7">
        <v>1472026801</v>
      </c>
      <c r="L1505" s="17">
        <f t="shared" si="93"/>
        <v>42606.13890046296</v>
      </c>
      <c r="M1505" s="7" t="b">
        <v>1</v>
      </c>
      <c r="N1505" s="7">
        <v>71</v>
      </c>
      <c r="O1505" s="7" t="b">
        <v>1</v>
      </c>
      <c r="P1505" s="14">
        <f t="shared" si="94"/>
        <v>1.0789146666666667</v>
      </c>
      <c r="Q1505" s="9">
        <f t="shared" si="95"/>
        <v>56.98492957746479</v>
      </c>
      <c r="R1505" s="7" t="s">
        <v>8295</v>
      </c>
      <c r="S1505" s="7" t="s">
        <v>8296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17">
        <f t="shared" si="92"/>
        <v>41800.147916666661</v>
      </c>
      <c r="K1506" s="7">
        <v>1399996024</v>
      </c>
      <c r="L1506" s="17">
        <f t="shared" si="93"/>
        <v>41772.44935185185</v>
      </c>
      <c r="M1506" s="7" t="b">
        <v>1</v>
      </c>
      <c r="N1506" s="7">
        <v>269</v>
      </c>
      <c r="O1506" s="7" t="b">
        <v>1</v>
      </c>
      <c r="P1506" s="14">
        <f t="shared" si="94"/>
        <v>2.7793846153846156</v>
      </c>
      <c r="Q1506" s="9">
        <f t="shared" si="95"/>
        <v>67.159851301115239</v>
      </c>
      <c r="R1506" s="7" t="s">
        <v>8295</v>
      </c>
      <c r="S1506" s="7" t="s">
        <v>8296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17">
        <f t="shared" si="92"/>
        <v>42451.625694444439</v>
      </c>
      <c r="K1507" s="7">
        <v>1455446303</v>
      </c>
      <c r="L1507" s="17">
        <f t="shared" si="93"/>
        <v>42414.234988425924</v>
      </c>
      <c r="M1507" s="7" t="b">
        <v>1</v>
      </c>
      <c r="N1507" s="7">
        <v>345</v>
      </c>
      <c r="O1507" s="7" t="b">
        <v>1</v>
      </c>
      <c r="P1507" s="14">
        <f t="shared" si="94"/>
        <v>1.0358125</v>
      </c>
      <c r="Q1507" s="9">
        <f t="shared" si="95"/>
        <v>48.037681159420288</v>
      </c>
      <c r="R1507" s="7" t="s">
        <v>8295</v>
      </c>
      <c r="S1507" s="7" t="s">
        <v>8296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17">
        <f t="shared" si="92"/>
        <v>41844.577592592592</v>
      </c>
      <c r="K1508" s="7">
        <v>1403635904</v>
      </c>
      <c r="L1508" s="17">
        <f t="shared" si="93"/>
        <v>41814.577592592592</v>
      </c>
      <c r="M1508" s="7" t="b">
        <v>1</v>
      </c>
      <c r="N1508" s="7">
        <v>43</v>
      </c>
      <c r="O1508" s="7" t="b">
        <v>1</v>
      </c>
      <c r="P1508" s="14">
        <f t="shared" si="94"/>
        <v>1.1140000000000001</v>
      </c>
      <c r="Q1508" s="9">
        <f t="shared" si="95"/>
        <v>38.860465116279073</v>
      </c>
      <c r="R1508" s="7" t="s">
        <v>8295</v>
      </c>
      <c r="S1508" s="7" t="s">
        <v>8296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17">
        <f t="shared" si="92"/>
        <v>40313.131944444445</v>
      </c>
      <c r="K1509" s="7">
        <v>1268822909</v>
      </c>
      <c r="L1509" s="17">
        <f t="shared" si="93"/>
        <v>40254.242002314815</v>
      </c>
      <c r="M1509" s="7" t="b">
        <v>1</v>
      </c>
      <c r="N1509" s="7">
        <v>33</v>
      </c>
      <c r="O1509" s="7" t="b">
        <v>1</v>
      </c>
      <c r="P1509" s="14">
        <f t="shared" si="94"/>
        <v>2.15</v>
      </c>
      <c r="Q1509" s="9">
        <f t="shared" si="95"/>
        <v>78.181818181818187</v>
      </c>
      <c r="R1509" s="7" t="s">
        <v>8295</v>
      </c>
      <c r="S1509" s="7" t="s">
        <v>8296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17">
        <f t="shared" si="92"/>
        <v>41817.406030092592</v>
      </c>
      <c r="K1510" s="7">
        <v>1401201881</v>
      </c>
      <c r="L1510" s="17">
        <f t="shared" si="93"/>
        <v>41786.406030092592</v>
      </c>
      <c r="M1510" s="7" t="b">
        <v>1</v>
      </c>
      <c r="N1510" s="7">
        <v>211</v>
      </c>
      <c r="O1510" s="7" t="b">
        <v>1</v>
      </c>
      <c r="P1510" s="14">
        <f t="shared" si="94"/>
        <v>1.1076216216216217</v>
      </c>
      <c r="Q1510" s="9">
        <f t="shared" si="95"/>
        <v>97.113744075829388</v>
      </c>
      <c r="R1510" s="7" t="s">
        <v>8295</v>
      </c>
      <c r="S1510" s="7" t="s">
        <v>8296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17">
        <f t="shared" si="92"/>
        <v>42780.749305555553</v>
      </c>
      <c r="K1511" s="7">
        <v>1484570885</v>
      </c>
      <c r="L1511" s="17">
        <f t="shared" si="93"/>
        <v>42751.325057870366</v>
      </c>
      <c r="M1511" s="7" t="b">
        <v>1</v>
      </c>
      <c r="N1511" s="7">
        <v>196</v>
      </c>
      <c r="O1511" s="7" t="b">
        <v>1</v>
      </c>
      <c r="P1511" s="14">
        <f t="shared" si="94"/>
        <v>1.2364125714285714</v>
      </c>
      <c r="Q1511" s="9">
        <f t="shared" si="95"/>
        <v>110.39397959183674</v>
      </c>
      <c r="R1511" s="7" t="s">
        <v>8295</v>
      </c>
      <c r="S1511" s="7" t="s">
        <v>8296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17">
        <f t="shared" si="92"/>
        <v>41839.176828703698</v>
      </c>
      <c r="K1512" s="7">
        <v>1403169278</v>
      </c>
      <c r="L1512" s="17">
        <f t="shared" si="93"/>
        <v>41809.176828703698</v>
      </c>
      <c r="M1512" s="7" t="b">
        <v>1</v>
      </c>
      <c r="N1512" s="7">
        <v>405</v>
      </c>
      <c r="O1512" s="7" t="b">
        <v>1</v>
      </c>
      <c r="P1512" s="14">
        <f t="shared" si="94"/>
        <v>1.0103500000000001</v>
      </c>
      <c r="Q1512" s="9">
        <f t="shared" si="95"/>
        <v>39.91506172839506</v>
      </c>
      <c r="R1512" s="7" t="s">
        <v>8295</v>
      </c>
      <c r="S1512" s="7" t="s">
        <v>8296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17">
        <f t="shared" si="92"/>
        <v>42326.416712962957</v>
      </c>
      <c r="K1513" s="7">
        <v>1445263204</v>
      </c>
      <c r="L1513" s="17">
        <f t="shared" si="93"/>
        <v>42296.375046296293</v>
      </c>
      <c r="M1513" s="7" t="b">
        <v>1</v>
      </c>
      <c r="N1513" s="7">
        <v>206</v>
      </c>
      <c r="O1513" s="7" t="b">
        <v>1</v>
      </c>
      <c r="P1513" s="14">
        <f t="shared" si="94"/>
        <v>1.1179285714285714</v>
      </c>
      <c r="Q1513" s="9">
        <f t="shared" si="95"/>
        <v>75.975728155339809</v>
      </c>
      <c r="R1513" s="7" t="s">
        <v>8295</v>
      </c>
      <c r="S1513" s="7" t="s">
        <v>8296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17">
        <f t="shared" si="92"/>
        <v>42771.476145833331</v>
      </c>
      <c r="K1514" s="7">
        <v>1483719939</v>
      </c>
      <c r="L1514" s="17">
        <f t="shared" si="93"/>
        <v>42741.476145833331</v>
      </c>
      <c r="M1514" s="7" t="b">
        <v>1</v>
      </c>
      <c r="N1514" s="7">
        <v>335</v>
      </c>
      <c r="O1514" s="7" t="b">
        <v>1</v>
      </c>
      <c r="P1514" s="14">
        <f t="shared" si="94"/>
        <v>5.5877142857142861</v>
      </c>
      <c r="Q1514" s="9">
        <f t="shared" si="95"/>
        <v>58.379104477611939</v>
      </c>
      <c r="R1514" s="7" t="s">
        <v>8295</v>
      </c>
      <c r="S1514" s="7" t="s">
        <v>8296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17">
        <f t="shared" si="92"/>
        <v>41836.42900462963</v>
      </c>
      <c r="K1515" s="7">
        <v>1402931866</v>
      </c>
      <c r="L1515" s="17">
        <f t="shared" si="93"/>
        <v>41806.42900462963</v>
      </c>
      <c r="M1515" s="7" t="b">
        <v>1</v>
      </c>
      <c r="N1515" s="7">
        <v>215</v>
      </c>
      <c r="O1515" s="7" t="b">
        <v>1</v>
      </c>
      <c r="P1515" s="14">
        <f t="shared" si="94"/>
        <v>1.5001875</v>
      </c>
      <c r="Q1515" s="9">
        <f t="shared" si="95"/>
        <v>55.82093023255814</v>
      </c>
      <c r="R1515" s="7" t="s">
        <v>8295</v>
      </c>
      <c r="S1515" s="7" t="s">
        <v>8296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17">
        <f t="shared" si="92"/>
        <v>42274.389351851853</v>
      </c>
      <c r="K1516" s="7">
        <v>1439907640</v>
      </c>
      <c r="L1516" s="17">
        <f t="shared" si="93"/>
        <v>42234.389351851853</v>
      </c>
      <c r="M1516" s="7" t="b">
        <v>1</v>
      </c>
      <c r="N1516" s="7">
        <v>176</v>
      </c>
      <c r="O1516" s="7" t="b">
        <v>1</v>
      </c>
      <c r="P1516" s="14">
        <f t="shared" si="94"/>
        <v>1.0647599999999999</v>
      </c>
      <c r="Q1516" s="9">
        <f t="shared" si="95"/>
        <v>151.24431818181819</v>
      </c>
      <c r="R1516" s="7" t="s">
        <v>8295</v>
      </c>
      <c r="S1516" s="7" t="s">
        <v>8296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17">
        <f t="shared" si="92"/>
        <v>42445.003437499996</v>
      </c>
      <c r="K1517" s="7">
        <v>1455516297</v>
      </c>
      <c r="L1517" s="17">
        <f t="shared" si="93"/>
        <v>42415.04510416666</v>
      </c>
      <c r="M1517" s="7" t="b">
        <v>1</v>
      </c>
      <c r="N1517" s="7">
        <v>555</v>
      </c>
      <c r="O1517" s="7" t="b">
        <v>1</v>
      </c>
      <c r="P1517" s="14">
        <f t="shared" si="94"/>
        <v>1.57189</v>
      </c>
      <c r="Q1517" s="9">
        <f t="shared" si="95"/>
        <v>849.67027027027029</v>
      </c>
      <c r="R1517" s="7" t="s">
        <v>8295</v>
      </c>
      <c r="S1517" s="7" t="s">
        <v>8296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17">
        <f t="shared" si="92"/>
        <v>42649.374999999993</v>
      </c>
      <c r="K1518" s="7">
        <v>1473160292</v>
      </c>
      <c r="L1518" s="17">
        <f t="shared" si="93"/>
        <v>42619.258009259262</v>
      </c>
      <c r="M1518" s="7" t="b">
        <v>1</v>
      </c>
      <c r="N1518" s="7">
        <v>116</v>
      </c>
      <c r="O1518" s="7" t="b">
        <v>1</v>
      </c>
      <c r="P1518" s="14">
        <f t="shared" si="94"/>
        <v>1.0865882352941176</v>
      </c>
      <c r="Q1518" s="9">
        <f t="shared" si="95"/>
        <v>159.24137931034483</v>
      </c>
      <c r="R1518" s="7" t="s">
        <v>8295</v>
      </c>
      <c r="S1518" s="7" t="s">
        <v>8296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17">
        <f t="shared" si="92"/>
        <v>41979.041666666664</v>
      </c>
      <c r="K1519" s="7">
        <v>1415194553</v>
      </c>
      <c r="L1519" s="17">
        <f t="shared" si="93"/>
        <v>41948.358252314814</v>
      </c>
      <c r="M1519" s="7" t="b">
        <v>1</v>
      </c>
      <c r="N1519" s="7">
        <v>615</v>
      </c>
      <c r="O1519" s="7" t="b">
        <v>1</v>
      </c>
      <c r="P1519" s="14">
        <f t="shared" si="94"/>
        <v>1.6197999999999999</v>
      </c>
      <c r="Q1519" s="9">
        <f t="shared" si="95"/>
        <v>39.507317073170732</v>
      </c>
      <c r="R1519" s="7" t="s">
        <v>8295</v>
      </c>
      <c r="S1519" s="7" t="s">
        <v>8296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17">
        <f t="shared" si="92"/>
        <v>41790.611712962964</v>
      </c>
      <c r="K1520" s="7">
        <v>1398973252</v>
      </c>
      <c r="L1520" s="17">
        <f t="shared" si="93"/>
        <v>41760.611712962964</v>
      </c>
      <c r="M1520" s="7" t="b">
        <v>1</v>
      </c>
      <c r="N1520" s="7">
        <v>236</v>
      </c>
      <c r="O1520" s="7" t="b">
        <v>1</v>
      </c>
      <c r="P1520" s="14">
        <f t="shared" si="94"/>
        <v>2.0536666666666665</v>
      </c>
      <c r="Q1520" s="9">
        <f t="shared" si="95"/>
        <v>130.52966101694915</v>
      </c>
      <c r="R1520" s="7" t="s">
        <v>8295</v>
      </c>
      <c r="S1520" s="7" t="s">
        <v>8296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17">
        <f t="shared" si="92"/>
        <v>41810.707638888889</v>
      </c>
      <c r="K1521" s="7">
        <v>1400867283</v>
      </c>
      <c r="L1521" s="17">
        <f t="shared" si="93"/>
        <v>41782.533368055556</v>
      </c>
      <c r="M1521" s="7" t="b">
        <v>1</v>
      </c>
      <c r="N1521" s="7">
        <v>145</v>
      </c>
      <c r="O1521" s="7" t="b">
        <v>1</v>
      </c>
      <c r="P1521" s="14">
        <f t="shared" si="94"/>
        <v>1.033638888888889</v>
      </c>
      <c r="Q1521" s="9">
        <f t="shared" si="95"/>
        <v>64.156896551724131</v>
      </c>
      <c r="R1521" s="7" t="s">
        <v>8295</v>
      </c>
      <c r="S1521" s="7" t="s">
        <v>8296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17">
        <f t="shared" si="92"/>
        <v>41991.958333333336</v>
      </c>
      <c r="K1522" s="7">
        <v>1415824513</v>
      </c>
      <c r="L1522" s="17">
        <f t="shared" si="93"/>
        <v>41955.649456018517</v>
      </c>
      <c r="M1522" s="7" t="b">
        <v>1</v>
      </c>
      <c r="N1522" s="7">
        <v>167</v>
      </c>
      <c r="O1522" s="7" t="b">
        <v>1</v>
      </c>
      <c r="P1522" s="14">
        <f t="shared" si="94"/>
        <v>1.0347222222222223</v>
      </c>
      <c r="Q1522" s="9">
        <f t="shared" si="95"/>
        <v>111.52694610778443</v>
      </c>
      <c r="R1522" s="7" t="s">
        <v>8295</v>
      </c>
      <c r="S1522" s="7" t="s">
        <v>8296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17">
        <f t="shared" si="92"/>
        <v>42527.959386574068</v>
      </c>
      <c r="K1523" s="7">
        <v>1462248091</v>
      </c>
      <c r="L1523" s="17">
        <f t="shared" si="93"/>
        <v>42492.959386574068</v>
      </c>
      <c r="M1523" s="7" t="b">
        <v>1</v>
      </c>
      <c r="N1523" s="7">
        <v>235</v>
      </c>
      <c r="O1523" s="7" t="b">
        <v>1</v>
      </c>
      <c r="P1523" s="14">
        <f t="shared" si="94"/>
        <v>1.0681333333333334</v>
      </c>
      <c r="Q1523" s="9">
        <f t="shared" si="95"/>
        <v>170.44680851063831</v>
      </c>
      <c r="R1523" s="7" t="s">
        <v>8295</v>
      </c>
      <c r="S1523" s="7" t="s">
        <v>8296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17">
        <f t="shared" si="92"/>
        <v>41929.621979166666</v>
      </c>
      <c r="K1524" s="7">
        <v>1410983739</v>
      </c>
      <c r="L1524" s="17">
        <f t="shared" si="93"/>
        <v>41899.621979166666</v>
      </c>
      <c r="M1524" s="7" t="b">
        <v>1</v>
      </c>
      <c r="N1524" s="7">
        <v>452</v>
      </c>
      <c r="O1524" s="7" t="b">
        <v>1</v>
      </c>
      <c r="P1524" s="14">
        <f t="shared" si="94"/>
        <v>1.3896574712643677</v>
      </c>
      <c r="Q1524" s="9">
        <f t="shared" si="95"/>
        <v>133.7391592920354</v>
      </c>
      <c r="R1524" s="7" t="s">
        <v>8295</v>
      </c>
      <c r="S1524" s="7" t="s">
        <v>8296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17">
        <f t="shared" si="92"/>
        <v>41995.791666666664</v>
      </c>
      <c r="K1525" s="7">
        <v>1416592916</v>
      </c>
      <c r="L1525" s="17">
        <f t="shared" si="93"/>
        <v>41964.543009259258</v>
      </c>
      <c r="M1525" s="7" t="b">
        <v>1</v>
      </c>
      <c r="N1525" s="7">
        <v>241</v>
      </c>
      <c r="O1525" s="7" t="b">
        <v>1</v>
      </c>
      <c r="P1525" s="14">
        <f t="shared" si="94"/>
        <v>1.2484324324324325</v>
      </c>
      <c r="Q1525" s="9">
        <f t="shared" si="95"/>
        <v>95.834024896265561</v>
      </c>
      <c r="R1525" s="7" t="s">
        <v>8295</v>
      </c>
      <c r="S1525" s="7" t="s">
        <v>8296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17">
        <f t="shared" si="92"/>
        <v>42786.292708333327</v>
      </c>
      <c r="K1526" s="7">
        <v>1485000090</v>
      </c>
      <c r="L1526" s="17">
        <f t="shared" si="93"/>
        <v>42756.292708333327</v>
      </c>
      <c r="M1526" s="7" t="b">
        <v>1</v>
      </c>
      <c r="N1526" s="7">
        <v>28</v>
      </c>
      <c r="O1526" s="7" t="b">
        <v>1</v>
      </c>
      <c r="P1526" s="14">
        <f t="shared" si="94"/>
        <v>2.0699999999999998</v>
      </c>
      <c r="Q1526" s="9">
        <f t="shared" si="95"/>
        <v>221.78571428571428</v>
      </c>
      <c r="R1526" s="7" t="s">
        <v>8295</v>
      </c>
      <c r="S1526" s="7" t="s">
        <v>8296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17">
        <f t="shared" si="92"/>
        <v>42600.494652777772</v>
      </c>
      <c r="K1527" s="7">
        <v>1468947138</v>
      </c>
      <c r="L1527" s="17">
        <f t="shared" si="93"/>
        <v>42570.494652777772</v>
      </c>
      <c r="M1527" s="7" t="b">
        <v>1</v>
      </c>
      <c r="N1527" s="7">
        <v>140</v>
      </c>
      <c r="O1527" s="7" t="b">
        <v>1</v>
      </c>
      <c r="P1527" s="14">
        <f t="shared" si="94"/>
        <v>1.7400576923076922</v>
      </c>
      <c r="Q1527" s="9">
        <f t="shared" si="95"/>
        <v>32.315357142857138</v>
      </c>
      <c r="R1527" s="7" t="s">
        <v>8295</v>
      </c>
      <c r="S1527" s="7" t="s">
        <v>8296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17">
        <f t="shared" si="92"/>
        <v>42388.067673611113</v>
      </c>
      <c r="K1528" s="7">
        <v>1448951847</v>
      </c>
      <c r="L1528" s="17">
        <f t="shared" si="93"/>
        <v>42339.067673611113</v>
      </c>
      <c r="M1528" s="7" t="b">
        <v>1</v>
      </c>
      <c r="N1528" s="7">
        <v>280</v>
      </c>
      <c r="O1528" s="7" t="b">
        <v>1</v>
      </c>
      <c r="P1528" s="14">
        <f t="shared" si="94"/>
        <v>1.2032608695652174</v>
      </c>
      <c r="Q1528" s="9">
        <f t="shared" si="95"/>
        <v>98.839285714285708</v>
      </c>
      <c r="R1528" s="7" t="s">
        <v>8295</v>
      </c>
      <c r="S1528" s="7" t="s">
        <v>8296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17">
        <f t="shared" si="92"/>
        <v>42808.350532407399</v>
      </c>
      <c r="K1529" s="7">
        <v>1487082286</v>
      </c>
      <c r="L1529" s="17">
        <f t="shared" si="93"/>
        <v>42780.392199074071</v>
      </c>
      <c r="M1529" s="7" t="b">
        <v>1</v>
      </c>
      <c r="N1529" s="7">
        <v>70</v>
      </c>
      <c r="O1529" s="7" t="b">
        <v>1</v>
      </c>
      <c r="P1529" s="14">
        <f t="shared" si="94"/>
        <v>1.1044428571428573</v>
      </c>
      <c r="Q1529" s="9">
        <f t="shared" si="95"/>
        <v>55.222142857142863</v>
      </c>
      <c r="R1529" s="7" t="s">
        <v>8295</v>
      </c>
      <c r="S1529" s="7" t="s">
        <v>8296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17">
        <f t="shared" si="92"/>
        <v>42766.791666666664</v>
      </c>
      <c r="K1530" s="7">
        <v>1483292122</v>
      </c>
      <c r="L1530" s="17">
        <f t="shared" si="93"/>
        <v>42736.524560185186</v>
      </c>
      <c r="M1530" s="7" t="b">
        <v>1</v>
      </c>
      <c r="N1530" s="7">
        <v>160</v>
      </c>
      <c r="O1530" s="7" t="b">
        <v>1</v>
      </c>
      <c r="P1530" s="14">
        <f t="shared" si="94"/>
        <v>2.8156666666666665</v>
      </c>
      <c r="Q1530" s="9">
        <f t="shared" si="95"/>
        <v>52.793750000000003</v>
      </c>
      <c r="R1530" s="7" t="s">
        <v>8295</v>
      </c>
      <c r="S1530" s="7" t="s">
        <v>8296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17">
        <f t="shared" si="92"/>
        <v>42082.378703703704</v>
      </c>
      <c r="K1531" s="7">
        <v>1424185520</v>
      </c>
      <c r="L1531" s="17">
        <f t="shared" si="93"/>
        <v>42052.420370370368</v>
      </c>
      <c r="M1531" s="7" t="b">
        <v>1</v>
      </c>
      <c r="N1531" s="7">
        <v>141</v>
      </c>
      <c r="O1531" s="7" t="b">
        <v>1</v>
      </c>
      <c r="P1531" s="14">
        <f t="shared" si="94"/>
        <v>1.0067894736842105</v>
      </c>
      <c r="Q1531" s="9">
        <f t="shared" si="95"/>
        <v>135.66666666666666</v>
      </c>
      <c r="R1531" s="7" t="s">
        <v>8295</v>
      </c>
      <c r="S1531" s="7" t="s">
        <v>8296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17">
        <f t="shared" si="92"/>
        <v>42300.558969907412</v>
      </c>
      <c r="K1532" s="7">
        <v>1443464695</v>
      </c>
      <c r="L1532" s="17">
        <f t="shared" si="93"/>
        <v>42275.558969907412</v>
      </c>
      <c r="M1532" s="7" t="b">
        <v>1</v>
      </c>
      <c r="N1532" s="7">
        <v>874</v>
      </c>
      <c r="O1532" s="7" t="b">
        <v>1</v>
      </c>
      <c r="P1532" s="14">
        <f t="shared" si="94"/>
        <v>1.3482571428571428</v>
      </c>
      <c r="Q1532" s="9">
        <f t="shared" si="95"/>
        <v>53.991990846681922</v>
      </c>
      <c r="R1532" s="7" t="s">
        <v>8295</v>
      </c>
      <c r="S1532" s="7" t="s">
        <v>8296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17">
        <f t="shared" si="92"/>
        <v>41973.916666666664</v>
      </c>
      <c r="K1533" s="7">
        <v>1414610126</v>
      </c>
      <c r="L1533" s="17">
        <f t="shared" si="93"/>
        <v>41941.594050925924</v>
      </c>
      <c r="M1533" s="7" t="b">
        <v>1</v>
      </c>
      <c r="N1533" s="7">
        <v>73</v>
      </c>
      <c r="O1533" s="7" t="b">
        <v>1</v>
      </c>
      <c r="P1533" s="14">
        <f t="shared" si="94"/>
        <v>1.7595744680851064</v>
      </c>
      <c r="Q1533" s="9">
        <f t="shared" si="95"/>
        <v>56.643835616438359</v>
      </c>
      <c r="R1533" s="7" t="s">
        <v>8295</v>
      </c>
      <c r="S1533" s="7" t="s">
        <v>8296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17">
        <f t="shared" si="92"/>
        <v>42415.416666666664</v>
      </c>
      <c r="K1534" s="7">
        <v>1453461865</v>
      </c>
      <c r="L1534" s="17">
        <f t="shared" si="93"/>
        <v>42391.266956018517</v>
      </c>
      <c r="M1534" s="7" t="b">
        <v>1</v>
      </c>
      <c r="N1534" s="7">
        <v>294</v>
      </c>
      <c r="O1534" s="7" t="b">
        <v>1</v>
      </c>
      <c r="P1534" s="14">
        <f t="shared" si="94"/>
        <v>4.8402000000000003</v>
      </c>
      <c r="Q1534" s="9">
        <f t="shared" si="95"/>
        <v>82.316326530612244</v>
      </c>
      <c r="R1534" s="7" t="s">
        <v>8295</v>
      </c>
      <c r="S1534" s="7" t="s">
        <v>8296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17">
        <f t="shared" si="92"/>
        <v>42491.957638888889</v>
      </c>
      <c r="K1535" s="7">
        <v>1457913777</v>
      </c>
      <c r="L1535" s="17">
        <f t="shared" si="93"/>
        <v>42442.793715277774</v>
      </c>
      <c r="M1535" s="7" t="b">
        <v>1</v>
      </c>
      <c r="N1535" s="7">
        <v>740</v>
      </c>
      <c r="O1535" s="7" t="b">
        <v>1</v>
      </c>
      <c r="P1535" s="14">
        <f t="shared" si="94"/>
        <v>1.4514</v>
      </c>
      <c r="Q1535" s="9">
        <f t="shared" si="95"/>
        <v>88.26081081081081</v>
      </c>
      <c r="R1535" s="7" t="s">
        <v>8295</v>
      </c>
      <c r="S1535" s="7" t="s">
        <v>8296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17">
        <f t="shared" si="92"/>
        <v>42251.465995370374</v>
      </c>
      <c r="K1536" s="7">
        <v>1438791062</v>
      </c>
      <c r="L1536" s="17">
        <f t="shared" si="93"/>
        <v>42221.465995370374</v>
      </c>
      <c r="M1536" s="7" t="b">
        <v>1</v>
      </c>
      <c r="N1536" s="7">
        <v>369</v>
      </c>
      <c r="O1536" s="7" t="b">
        <v>1</v>
      </c>
      <c r="P1536" s="14">
        <f t="shared" si="94"/>
        <v>4.1773333333333333</v>
      </c>
      <c r="Q1536" s="9">
        <f t="shared" si="95"/>
        <v>84.905149051490511</v>
      </c>
      <c r="R1536" s="7" t="s">
        <v>8295</v>
      </c>
      <c r="S1536" s="7" t="s">
        <v>8296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17">
        <f t="shared" si="92"/>
        <v>42513.708333333336</v>
      </c>
      <c r="K1537" s="7">
        <v>1461527631</v>
      </c>
      <c r="L1537" s="17">
        <f t="shared" si="93"/>
        <v>42484.620729166665</v>
      </c>
      <c r="M1537" s="7" t="b">
        <v>1</v>
      </c>
      <c r="N1537" s="7">
        <v>110</v>
      </c>
      <c r="O1537" s="7" t="b">
        <v>1</v>
      </c>
      <c r="P1537" s="14">
        <f t="shared" si="94"/>
        <v>1.3242499999999999</v>
      </c>
      <c r="Q1537" s="9">
        <f t="shared" si="95"/>
        <v>48.154545454545456</v>
      </c>
      <c r="R1537" s="7" t="s">
        <v>8295</v>
      </c>
      <c r="S1537" s="7" t="s">
        <v>8296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17">
        <f t="shared" si="92"/>
        <v>42243.593865740739</v>
      </c>
      <c r="K1538" s="7">
        <v>1438110910</v>
      </c>
      <c r="L1538" s="17">
        <f t="shared" si="93"/>
        <v>42213.593865740739</v>
      </c>
      <c r="M1538" s="7" t="b">
        <v>1</v>
      </c>
      <c r="N1538" s="7">
        <v>455</v>
      </c>
      <c r="O1538" s="7" t="b">
        <v>1</v>
      </c>
      <c r="P1538" s="14">
        <f t="shared" si="94"/>
        <v>2.5030841666666666</v>
      </c>
      <c r="Q1538" s="9">
        <f t="shared" si="95"/>
        <v>66.015406593406595</v>
      </c>
      <c r="R1538" s="7" t="s">
        <v>8295</v>
      </c>
      <c r="S1538" s="7" t="s">
        <v>8296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17">
        <f t="shared" ref="J1539:J1602" si="96">(((I1539/60)/60)/24)+DATE(1970,1,1)+(-5/24)</f>
        <v>42588.541666666664</v>
      </c>
      <c r="K1539" s="7">
        <v>1467358427</v>
      </c>
      <c r="L1539" s="17">
        <f t="shared" ref="L1539:L1602" si="97">(((K1539/60)/60)/24)+DATE(1970,1,1)+(-5/24)</f>
        <v>42552.106793981475</v>
      </c>
      <c r="M1539" s="7" t="b">
        <v>1</v>
      </c>
      <c r="N1539" s="7">
        <v>224</v>
      </c>
      <c r="O1539" s="7" t="b">
        <v>1</v>
      </c>
      <c r="P1539" s="14">
        <f t="shared" ref="P1539:P1602" si="98">IFERROR(E1539/D1539,0)</f>
        <v>1.7989999999999999</v>
      </c>
      <c r="Q1539" s="9">
        <f t="shared" ref="Q1539:Q1602" si="99">IFERROR(E1539/N1539,0)</f>
        <v>96.375</v>
      </c>
      <c r="R1539" s="7" t="s">
        <v>8295</v>
      </c>
      <c r="S1539" s="7" t="s">
        <v>8296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17">
        <f t="shared" si="96"/>
        <v>42026.57372685185</v>
      </c>
      <c r="K1540" s="7">
        <v>1418064370</v>
      </c>
      <c r="L1540" s="17">
        <f t="shared" si="97"/>
        <v>41981.57372685185</v>
      </c>
      <c r="M1540" s="7" t="b">
        <v>1</v>
      </c>
      <c r="N1540" s="7">
        <v>46</v>
      </c>
      <c r="O1540" s="7" t="b">
        <v>1</v>
      </c>
      <c r="P1540" s="14">
        <f t="shared" si="98"/>
        <v>1.0262857142857142</v>
      </c>
      <c r="Q1540" s="9">
        <f t="shared" si="99"/>
        <v>156.17391304347825</v>
      </c>
      <c r="R1540" s="7" t="s">
        <v>8295</v>
      </c>
      <c r="S1540" s="7" t="s">
        <v>8296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17">
        <f t="shared" si="96"/>
        <v>42738.710868055547</v>
      </c>
      <c r="K1541" s="7">
        <v>1480629819</v>
      </c>
      <c r="L1541" s="17">
        <f t="shared" si="97"/>
        <v>42705.710868055547</v>
      </c>
      <c r="M1541" s="7" t="b">
        <v>0</v>
      </c>
      <c r="N1541" s="7">
        <v>284</v>
      </c>
      <c r="O1541" s="7" t="b">
        <v>1</v>
      </c>
      <c r="P1541" s="14">
        <f t="shared" si="98"/>
        <v>1.359861</v>
      </c>
      <c r="Q1541" s="9">
        <f t="shared" si="99"/>
        <v>95.764859154929582</v>
      </c>
      <c r="R1541" s="7" t="s">
        <v>8295</v>
      </c>
      <c r="S1541" s="7" t="s">
        <v>8296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17">
        <f t="shared" si="96"/>
        <v>41968.843749999993</v>
      </c>
      <c r="K1542" s="7">
        <v>1414368616</v>
      </c>
      <c r="L1542" s="17">
        <f t="shared" si="97"/>
        <v>41938.798796296294</v>
      </c>
      <c r="M1542" s="7" t="b">
        <v>1</v>
      </c>
      <c r="N1542" s="7">
        <v>98</v>
      </c>
      <c r="O1542" s="7" t="b">
        <v>1</v>
      </c>
      <c r="P1542" s="14">
        <f t="shared" si="98"/>
        <v>1.1786666666666668</v>
      </c>
      <c r="Q1542" s="9">
        <f t="shared" si="99"/>
        <v>180.40816326530611</v>
      </c>
      <c r="R1542" s="7" t="s">
        <v>8295</v>
      </c>
      <c r="S1542" s="7" t="s">
        <v>8296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17">
        <f t="shared" si="96"/>
        <v>42004.503912037035</v>
      </c>
      <c r="K1543" s="7">
        <v>1417453538</v>
      </c>
      <c r="L1543" s="17">
        <f t="shared" si="97"/>
        <v>41974.503912037035</v>
      </c>
      <c r="M1543" s="7" t="b">
        <v>0</v>
      </c>
      <c r="N1543" s="7">
        <v>2</v>
      </c>
      <c r="O1543" s="7" t="b">
        <v>0</v>
      </c>
      <c r="P1543" s="14">
        <f t="shared" si="98"/>
        <v>3.3333333333333332E-4</v>
      </c>
      <c r="Q1543" s="9">
        <f t="shared" si="99"/>
        <v>3</v>
      </c>
      <c r="R1543" s="7" t="s">
        <v>8295</v>
      </c>
      <c r="S1543" s="7" t="s">
        <v>8300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17">
        <f t="shared" si="96"/>
        <v>42185.788194444445</v>
      </c>
      <c r="K1544" s="7">
        <v>1434412500</v>
      </c>
      <c r="L1544" s="17">
        <f t="shared" si="97"/>
        <v>42170.788194444445</v>
      </c>
      <c r="M1544" s="7" t="b">
        <v>0</v>
      </c>
      <c r="N1544" s="7">
        <v>1</v>
      </c>
      <c r="O1544" s="7" t="b">
        <v>0</v>
      </c>
      <c r="P1544" s="14">
        <f t="shared" si="98"/>
        <v>0.04</v>
      </c>
      <c r="Q1544" s="9">
        <f t="shared" si="99"/>
        <v>20</v>
      </c>
      <c r="R1544" s="7" t="s">
        <v>8295</v>
      </c>
      <c r="S1544" s="7" t="s">
        <v>8300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17">
        <f t="shared" si="96"/>
        <v>41965.342986111107</v>
      </c>
      <c r="K1545" s="7">
        <v>1414066434</v>
      </c>
      <c r="L1545" s="17">
        <f t="shared" si="97"/>
        <v>41935.301319444443</v>
      </c>
      <c r="M1545" s="7" t="b">
        <v>0</v>
      </c>
      <c r="N1545" s="7">
        <v>1</v>
      </c>
      <c r="O1545" s="7" t="b">
        <v>0</v>
      </c>
      <c r="P1545" s="14">
        <f t="shared" si="98"/>
        <v>4.4444444444444444E-3</v>
      </c>
      <c r="Q1545" s="9">
        <f t="shared" si="99"/>
        <v>10</v>
      </c>
      <c r="R1545" s="7" t="s">
        <v>8295</v>
      </c>
      <c r="S1545" s="7" t="s">
        <v>8300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17">
        <f t="shared" si="96"/>
        <v>42094.804166666661</v>
      </c>
      <c r="K1546" s="7">
        <v>1424222024</v>
      </c>
      <c r="L1546" s="17">
        <f t="shared" si="97"/>
        <v>42052.842870370368</v>
      </c>
      <c r="M1546" s="7" t="b">
        <v>0</v>
      </c>
      <c r="N1546" s="7">
        <v>0</v>
      </c>
      <c r="O1546" s="7" t="b">
        <v>0</v>
      </c>
      <c r="P1546" s="14">
        <f t="shared" si="98"/>
        <v>0</v>
      </c>
      <c r="Q1546" s="9">
        <f t="shared" si="99"/>
        <v>0</v>
      </c>
      <c r="R1546" s="7" t="s">
        <v>8295</v>
      </c>
      <c r="S1546" s="7" t="s">
        <v>8300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17">
        <f t="shared" si="96"/>
        <v>42065.677777777775</v>
      </c>
      <c r="K1547" s="7">
        <v>1422393234</v>
      </c>
      <c r="L1547" s="17">
        <f t="shared" si="97"/>
        <v>42031.676319444443</v>
      </c>
      <c r="M1547" s="7" t="b">
        <v>0</v>
      </c>
      <c r="N1547" s="7">
        <v>1</v>
      </c>
      <c r="O1547" s="7" t="b">
        <v>0</v>
      </c>
      <c r="P1547" s="14">
        <f t="shared" si="98"/>
        <v>3.3333333333333332E-4</v>
      </c>
      <c r="Q1547" s="9">
        <f t="shared" si="99"/>
        <v>1</v>
      </c>
      <c r="R1547" s="7" t="s">
        <v>8295</v>
      </c>
      <c r="S1547" s="7" t="s">
        <v>8300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17">
        <f t="shared" si="96"/>
        <v>41899.004618055551</v>
      </c>
      <c r="K1548" s="7">
        <v>1405746399</v>
      </c>
      <c r="L1548" s="17">
        <f t="shared" si="97"/>
        <v>41839.004618055551</v>
      </c>
      <c r="M1548" s="7" t="b">
        <v>0</v>
      </c>
      <c r="N1548" s="7">
        <v>11</v>
      </c>
      <c r="O1548" s="7" t="b">
        <v>0</v>
      </c>
      <c r="P1548" s="14">
        <f t="shared" si="98"/>
        <v>0.28899999999999998</v>
      </c>
      <c r="Q1548" s="9">
        <f t="shared" si="99"/>
        <v>26.272727272727273</v>
      </c>
      <c r="R1548" s="7" t="s">
        <v>8295</v>
      </c>
      <c r="S1548" s="7" t="s">
        <v>8300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17">
        <f t="shared" si="96"/>
        <v>42789.218541666669</v>
      </c>
      <c r="K1549" s="7">
        <v>1487240082</v>
      </c>
      <c r="L1549" s="17">
        <f t="shared" si="97"/>
        <v>42782.218541666669</v>
      </c>
      <c r="M1549" s="7" t="b">
        <v>0</v>
      </c>
      <c r="N1549" s="7">
        <v>0</v>
      </c>
      <c r="O1549" s="7" t="b">
        <v>0</v>
      </c>
      <c r="P1549" s="14">
        <f t="shared" si="98"/>
        <v>0</v>
      </c>
      <c r="Q1549" s="9">
        <f t="shared" si="99"/>
        <v>0</v>
      </c>
      <c r="R1549" s="7" t="s">
        <v>8295</v>
      </c>
      <c r="S1549" s="7" t="s">
        <v>8300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17">
        <f t="shared" si="96"/>
        <v>42316.715509259251</v>
      </c>
      <c r="K1550" s="7">
        <v>1444425020</v>
      </c>
      <c r="L1550" s="17">
        <f t="shared" si="97"/>
        <v>42286.673842592594</v>
      </c>
      <c r="M1550" s="7" t="b">
        <v>0</v>
      </c>
      <c r="N1550" s="7">
        <v>1</v>
      </c>
      <c r="O1550" s="7" t="b">
        <v>0</v>
      </c>
      <c r="P1550" s="14">
        <f t="shared" si="98"/>
        <v>8.5714285714285715E-2</v>
      </c>
      <c r="Q1550" s="9">
        <f t="shared" si="99"/>
        <v>60</v>
      </c>
      <c r="R1550" s="7" t="s">
        <v>8295</v>
      </c>
      <c r="S1550" s="7" t="s">
        <v>8300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17">
        <f t="shared" si="96"/>
        <v>42310.96943287037</v>
      </c>
      <c r="K1551" s="7">
        <v>1443928559</v>
      </c>
      <c r="L1551" s="17">
        <f t="shared" si="97"/>
        <v>42280.927766203698</v>
      </c>
      <c r="M1551" s="7" t="b">
        <v>0</v>
      </c>
      <c r="N1551" s="7">
        <v>6</v>
      </c>
      <c r="O1551" s="7" t="b">
        <v>0</v>
      </c>
      <c r="P1551" s="14">
        <f t="shared" si="98"/>
        <v>0.34</v>
      </c>
      <c r="Q1551" s="9">
        <f t="shared" si="99"/>
        <v>28.333333333333332</v>
      </c>
      <c r="R1551" s="7" t="s">
        <v>8295</v>
      </c>
      <c r="S1551" s="7" t="s">
        <v>8300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17">
        <f t="shared" si="96"/>
        <v>42502.24113425926</v>
      </c>
      <c r="K1552" s="7">
        <v>1460458034</v>
      </c>
      <c r="L1552" s="17">
        <f t="shared" si="97"/>
        <v>42472.24113425926</v>
      </c>
      <c r="M1552" s="7" t="b">
        <v>0</v>
      </c>
      <c r="N1552" s="7">
        <v>7</v>
      </c>
      <c r="O1552" s="7" t="b">
        <v>0</v>
      </c>
      <c r="P1552" s="14">
        <f t="shared" si="98"/>
        <v>0.13466666666666666</v>
      </c>
      <c r="Q1552" s="9">
        <f t="shared" si="99"/>
        <v>14.428571428571429</v>
      </c>
      <c r="R1552" s="7" t="s">
        <v>8295</v>
      </c>
      <c r="S1552" s="7" t="s">
        <v>8300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17">
        <f t="shared" si="96"/>
        <v>42151.616192129623</v>
      </c>
      <c r="K1553" s="7">
        <v>1430164039</v>
      </c>
      <c r="L1553" s="17">
        <f t="shared" si="97"/>
        <v>42121.616192129623</v>
      </c>
      <c r="M1553" s="7" t="b">
        <v>0</v>
      </c>
      <c r="N1553" s="7">
        <v>0</v>
      </c>
      <c r="O1553" s="7" t="b">
        <v>0</v>
      </c>
      <c r="P1553" s="14">
        <f t="shared" si="98"/>
        <v>0</v>
      </c>
      <c r="Q1553" s="9">
        <f t="shared" si="99"/>
        <v>0</v>
      </c>
      <c r="R1553" s="7" t="s">
        <v>8295</v>
      </c>
      <c r="S1553" s="7" t="s">
        <v>8300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17">
        <f t="shared" si="96"/>
        <v>41912.957638888889</v>
      </c>
      <c r="K1554" s="7">
        <v>1410366708</v>
      </c>
      <c r="L1554" s="17">
        <f t="shared" si="97"/>
        <v>41892.480416666665</v>
      </c>
      <c r="M1554" s="7" t="b">
        <v>0</v>
      </c>
      <c r="N1554" s="7">
        <v>16</v>
      </c>
      <c r="O1554" s="7" t="b">
        <v>0</v>
      </c>
      <c r="P1554" s="14">
        <f t="shared" si="98"/>
        <v>0.49186046511627907</v>
      </c>
      <c r="Q1554" s="9">
        <f t="shared" si="99"/>
        <v>132.1875</v>
      </c>
      <c r="R1554" s="7" t="s">
        <v>8295</v>
      </c>
      <c r="S1554" s="7" t="s">
        <v>8300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17">
        <f t="shared" si="96"/>
        <v>42249.074618055551</v>
      </c>
      <c r="K1555" s="7">
        <v>1438584447</v>
      </c>
      <c r="L1555" s="17">
        <f t="shared" si="97"/>
        <v>42219.074618055551</v>
      </c>
      <c r="M1555" s="7" t="b">
        <v>0</v>
      </c>
      <c r="N1555" s="7">
        <v>0</v>
      </c>
      <c r="O1555" s="7" t="b">
        <v>0</v>
      </c>
      <c r="P1555" s="14">
        <f t="shared" si="98"/>
        <v>0</v>
      </c>
      <c r="Q1555" s="9">
        <f t="shared" si="99"/>
        <v>0</v>
      </c>
      <c r="R1555" s="7" t="s">
        <v>8295</v>
      </c>
      <c r="S1555" s="7" t="s">
        <v>8300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17">
        <f t="shared" si="96"/>
        <v>42218.043865740743</v>
      </c>
      <c r="K1556" s="7">
        <v>1435903390</v>
      </c>
      <c r="L1556" s="17">
        <f t="shared" si="97"/>
        <v>42188.043865740743</v>
      </c>
      <c r="M1556" s="7" t="b">
        <v>0</v>
      </c>
      <c r="N1556" s="7">
        <v>0</v>
      </c>
      <c r="O1556" s="7" t="b">
        <v>0</v>
      </c>
      <c r="P1556" s="14">
        <f t="shared" si="98"/>
        <v>0</v>
      </c>
      <c r="Q1556" s="9">
        <f t="shared" si="99"/>
        <v>0</v>
      </c>
      <c r="R1556" s="7" t="s">
        <v>8295</v>
      </c>
      <c r="S1556" s="7" t="s">
        <v>8300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17">
        <f t="shared" si="96"/>
        <v>42264.499999999993</v>
      </c>
      <c r="K1557" s="7">
        <v>1440513832</v>
      </c>
      <c r="L1557" s="17">
        <f t="shared" si="97"/>
        <v>42241.405462962961</v>
      </c>
      <c r="M1557" s="7" t="b">
        <v>0</v>
      </c>
      <c r="N1557" s="7">
        <v>0</v>
      </c>
      <c r="O1557" s="7" t="b">
        <v>0</v>
      </c>
      <c r="P1557" s="14">
        <f t="shared" si="98"/>
        <v>0</v>
      </c>
      <c r="Q1557" s="9">
        <f t="shared" si="99"/>
        <v>0</v>
      </c>
      <c r="R1557" s="7" t="s">
        <v>8295</v>
      </c>
      <c r="S1557" s="7" t="s">
        <v>8300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17">
        <f t="shared" si="96"/>
        <v>42554.944722222215</v>
      </c>
      <c r="K1558" s="7">
        <v>1465011624</v>
      </c>
      <c r="L1558" s="17">
        <f t="shared" si="97"/>
        <v>42524.944722222215</v>
      </c>
      <c r="M1558" s="7" t="b">
        <v>0</v>
      </c>
      <c r="N1558" s="7">
        <v>12</v>
      </c>
      <c r="O1558" s="7" t="b">
        <v>0</v>
      </c>
      <c r="P1558" s="14">
        <f t="shared" si="98"/>
        <v>0.45133333333333331</v>
      </c>
      <c r="Q1558" s="9">
        <f t="shared" si="99"/>
        <v>56.416666666666664</v>
      </c>
      <c r="R1558" s="7" t="s">
        <v>8295</v>
      </c>
      <c r="S1558" s="7" t="s">
        <v>8300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17">
        <f t="shared" si="96"/>
        <v>41902.444826388884</v>
      </c>
      <c r="K1559" s="7">
        <v>1408549233</v>
      </c>
      <c r="L1559" s="17">
        <f t="shared" si="97"/>
        <v>41871.444826388884</v>
      </c>
      <c r="M1559" s="7" t="b">
        <v>0</v>
      </c>
      <c r="N1559" s="7">
        <v>1</v>
      </c>
      <c r="O1559" s="7" t="b">
        <v>0</v>
      </c>
      <c r="P1559" s="14">
        <f t="shared" si="98"/>
        <v>0.04</v>
      </c>
      <c r="Q1559" s="9">
        <f t="shared" si="99"/>
        <v>100</v>
      </c>
      <c r="R1559" s="7" t="s">
        <v>8295</v>
      </c>
      <c r="S1559" s="7" t="s">
        <v>8300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17">
        <f t="shared" si="96"/>
        <v>42244.299999999996</v>
      </c>
      <c r="K1560" s="7">
        <v>1435656759</v>
      </c>
      <c r="L1560" s="17">
        <f t="shared" si="97"/>
        <v>42185.189340277771</v>
      </c>
      <c r="M1560" s="7" t="b">
        <v>0</v>
      </c>
      <c r="N1560" s="7">
        <v>3</v>
      </c>
      <c r="O1560" s="7" t="b">
        <v>0</v>
      </c>
      <c r="P1560" s="14">
        <f t="shared" si="98"/>
        <v>4.6666666666666669E-2</v>
      </c>
      <c r="Q1560" s="9">
        <f t="shared" si="99"/>
        <v>11.666666666666666</v>
      </c>
      <c r="R1560" s="7" t="s">
        <v>8295</v>
      </c>
      <c r="S1560" s="7" t="s">
        <v>8300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17">
        <f t="shared" si="96"/>
        <v>42122.844895833325</v>
      </c>
      <c r="K1561" s="7">
        <v>1428974199</v>
      </c>
      <c r="L1561" s="17">
        <f t="shared" si="97"/>
        <v>42107.844895833325</v>
      </c>
      <c r="M1561" s="7" t="b">
        <v>0</v>
      </c>
      <c r="N1561" s="7">
        <v>1</v>
      </c>
      <c r="O1561" s="7" t="b">
        <v>0</v>
      </c>
      <c r="P1561" s="14">
        <f t="shared" si="98"/>
        <v>3.3333333333333335E-3</v>
      </c>
      <c r="Q1561" s="9">
        <f t="shared" si="99"/>
        <v>50</v>
      </c>
      <c r="R1561" s="7" t="s">
        <v>8295</v>
      </c>
      <c r="S1561" s="7" t="s">
        <v>8300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17">
        <f t="shared" si="96"/>
        <v>41955.854085648149</v>
      </c>
      <c r="K1562" s="7">
        <v>1414110593</v>
      </c>
      <c r="L1562" s="17">
        <f t="shared" si="97"/>
        <v>41935.812418981477</v>
      </c>
      <c r="M1562" s="7" t="b">
        <v>0</v>
      </c>
      <c r="N1562" s="7">
        <v>4</v>
      </c>
      <c r="O1562" s="7" t="b">
        <v>0</v>
      </c>
      <c r="P1562" s="14">
        <f t="shared" si="98"/>
        <v>3.7600000000000001E-2</v>
      </c>
      <c r="Q1562" s="9">
        <f t="shared" si="99"/>
        <v>23.5</v>
      </c>
      <c r="R1562" s="7" t="s">
        <v>8295</v>
      </c>
      <c r="S1562" s="7" t="s">
        <v>8300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17">
        <f t="shared" si="96"/>
        <v>41584.875034722223</v>
      </c>
      <c r="K1563" s="7">
        <v>1381194003</v>
      </c>
      <c r="L1563" s="17">
        <f t="shared" si="97"/>
        <v>41554.833368055552</v>
      </c>
      <c r="M1563" s="7" t="b">
        <v>0</v>
      </c>
      <c r="N1563" s="7">
        <v>1</v>
      </c>
      <c r="O1563" s="7" t="b">
        <v>0</v>
      </c>
      <c r="P1563" s="14">
        <f t="shared" si="98"/>
        <v>6.7000000000000002E-3</v>
      </c>
      <c r="Q1563" s="9">
        <f t="shared" si="99"/>
        <v>67</v>
      </c>
      <c r="R1563" s="7" t="s">
        <v>8279</v>
      </c>
      <c r="S1563" s="7" t="s">
        <v>8301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17">
        <f t="shared" si="96"/>
        <v>40148.826388888883</v>
      </c>
      <c r="K1564" s="7">
        <v>1253712916</v>
      </c>
      <c r="L1564" s="17">
        <f t="shared" si="97"/>
        <v>40079.357824074068</v>
      </c>
      <c r="M1564" s="7" t="b">
        <v>0</v>
      </c>
      <c r="N1564" s="7">
        <v>0</v>
      </c>
      <c r="O1564" s="7" t="b">
        <v>0</v>
      </c>
      <c r="P1564" s="14">
        <f t="shared" si="98"/>
        <v>0</v>
      </c>
      <c r="Q1564" s="9">
        <f t="shared" si="99"/>
        <v>0</v>
      </c>
      <c r="R1564" s="7" t="s">
        <v>8279</v>
      </c>
      <c r="S1564" s="7" t="s">
        <v>8301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17">
        <f t="shared" si="96"/>
        <v>41712.492488425924</v>
      </c>
      <c r="K1565" s="7">
        <v>1389635351</v>
      </c>
      <c r="L1565" s="17">
        <f t="shared" si="97"/>
        <v>41652.534155092588</v>
      </c>
      <c r="M1565" s="7" t="b">
        <v>0</v>
      </c>
      <c r="N1565" s="7">
        <v>2</v>
      </c>
      <c r="O1565" s="7" t="b">
        <v>0</v>
      </c>
      <c r="P1565" s="14">
        <f t="shared" si="98"/>
        <v>1.4166666666666666E-2</v>
      </c>
      <c r="Q1565" s="9">
        <f t="shared" si="99"/>
        <v>42.5</v>
      </c>
      <c r="R1565" s="7" t="s">
        <v>8279</v>
      </c>
      <c r="S1565" s="7" t="s">
        <v>8301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17">
        <f t="shared" si="96"/>
        <v>42152.628472222219</v>
      </c>
      <c r="K1566" s="7">
        <v>1430124509</v>
      </c>
      <c r="L1566" s="17">
        <f t="shared" si="97"/>
        <v>42121.158668981479</v>
      </c>
      <c r="M1566" s="7" t="b">
        <v>0</v>
      </c>
      <c r="N1566" s="7">
        <v>1</v>
      </c>
      <c r="O1566" s="7" t="b">
        <v>0</v>
      </c>
      <c r="P1566" s="14">
        <f t="shared" si="98"/>
        <v>1E-3</v>
      </c>
      <c r="Q1566" s="9">
        <f t="shared" si="99"/>
        <v>10</v>
      </c>
      <c r="R1566" s="7" t="s">
        <v>8279</v>
      </c>
      <c r="S1566" s="7" t="s">
        <v>8301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17">
        <f t="shared" si="96"/>
        <v>40702.521539351852</v>
      </c>
      <c r="K1567" s="7">
        <v>1304962261</v>
      </c>
      <c r="L1567" s="17">
        <f t="shared" si="97"/>
        <v>40672.521539351852</v>
      </c>
      <c r="M1567" s="7" t="b">
        <v>0</v>
      </c>
      <c r="N1567" s="7">
        <v>1</v>
      </c>
      <c r="O1567" s="7" t="b">
        <v>0</v>
      </c>
      <c r="P1567" s="14">
        <f t="shared" si="98"/>
        <v>2.5000000000000001E-2</v>
      </c>
      <c r="Q1567" s="9">
        <f t="shared" si="99"/>
        <v>100</v>
      </c>
      <c r="R1567" s="7" t="s">
        <v>8279</v>
      </c>
      <c r="S1567" s="7" t="s">
        <v>8301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17">
        <f t="shared" si="96"/>
        <v>42578.708333333336</v>
      </c>
      <c r="K1568" s="7">
        <v>1467151204</v>
      </c>
      <c r="L1568" s="17">
        <f t="shared" si="97"/>
        <v>42549.708379629628</v>
      </c>
      <c r="M1568" s="7" t="b">
        <v>0</v>
      </c>
      <c r="N1568" s="7">
        <v>59</v>
      </c>
      <c r="O1568" s="7" t="b">
        <v>0</v>
      </c>
      <c r="P1568" s="14">
        <f t="shared" si="98"/>
        <v>0.21249999999999999</v>
      </c>
      <c r="Q1568" s="9">
        <f t="shared" si="99"/>
        <v>108.05084745762711</v>
      </c>
      <c r="R1568" s="7" t="s">
        <v>8279</v>
      </c>
      <c r="S1568" s="7" t="s">
        <v>8301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17">
        <f t="shared" si="96"/>
        <v>41686.791666666664</v>
      </c>
      <c r="K1569" s="7">
        <v>1391293745</v>
      </c>
      <c r="L1569" s="17">
        <f t="shared" si="97"/>
        <v>41671.728530092587</v>
      </c>
      <c r="M1569" s="7" t="b">
        <v>0</v>
      </c>
      <c r="N1569" s="7">
        <v>13</v>
      </c>
      <c r="O1569" s="7" t="b">
        <v>0</v>
      </c>
      <c r="P1569" s="14">
        <f t="shared" si="98"/>
        <v>4.1176470588235294E-2</v>
      </c>
      <c r="Q1569" s="9">
        <f t="shared" si="99"/>
        <v>26.923076923076923</v>
      </c>
      <c r="R1569" s="7" t="s">
        <v>8279</v>
      </c>
      <c r="S1569" s="7" t="s">
        <v>8301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17">
        <f t="shared" si="96"/>
        <v>41996.853993055549</v>
      </c>
      <c r="K1570" s="7">
        <v>1416360585</v>
      </c>
      <c r="L1570" s="17">
        <f t="shared" si="97"/>
        <v>41961.853993055549</v>
      </c>
      <c r="M1570" s="7" t="b">
        <v>0</v>
      </c>
      <c r="N1570" s="7">
        <v>22</v>
      </c>
      <c r="O1570" s="7" t="b">
        <v>0</v>
      </c>
      <c r="P1570" s="14">
        <f t="shared" si="98"/>
        <v>0.13639999999999999</v>
      </c>
      <c r="Q1570" s="9">
        <f t="shared" si="99"/>
        <v>155</v>
      </c>
      <c r="R1570" s="7" t="s">
        <v>8279</v>
      </c>
      <c r="S1570" s="7" t="s">
        <v>8301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17">
        <f t="shared" si="96"/>
        <v>41419.471226851849</v>
      </c>
      <c r="K1571" s="7">
        <v>1366906714</v>
      </c>
      <c r="L1571" s="17">
        <f t="shared" si="97"/>
        <v>41389.471226851849</v>
      </c>
      <c r="M1571" s="7" t="b">
        <v>0</v>
      </c>
      <c r="N1571" s="7">
        <v>0</v>
      </c>
      <c r="O1571" s="7" t="b">
        <v>0</v>
      </c>
      <c r="P1571" s="14">
        <f t="shared" si="98"/>
        <v>0</v>
      </c>
      <c r="Q1571" s="9">
        <f t="shared" si="99"/>
        <v>0</v>
      </c>
      <c r="R1571" s="7" t="s">
        <v>8279</v>
      </c>
      <c r="S1571" s="7" t="s">
        <v>8301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17">
        <f t="shared" si="96"/>
        <v>42468.56344907407</v>
      </c>
      <c r="K1572" s="7">
        <v>1457551882</v>
      </c>
      <c r="L1572" s="17">
        <f t="shared" si="97"/>
        <v>42438.605115740742</v>
      </c>
      <c r="M1572" s="7" t="b">
        <v>0</v>
      </c>
      <c r="N1572" s="7">
        <v>52</v>
      </c>
      <c r="O1572" s="7" t="b">
        <v>0</v>
      </c>
      <c r="P1572" s="14">
        <f t="shared" si="98"/>
        <v>0.41399999999999998</v>
      </c>
      <c r="Q1572" s="9">
        <f t="shared" si="99"/>
        <v>47.769230769230766</v>
      </c>
      <c r="R1572" s="7" t="s">
        <v>8279</v>
      </c>
      <c r="S1572" s="7" t="s">
        <v>8301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17">
        <f t="shared" si="96"/>
        <v>42174.561145833337</v>
      </c>
      <c r="K1573" s="7">
        <v>1432146483</v>
      </c>
      <c r="L1573" s="17">
        <f t="shared" si="97"/>
        <v>42144.561145833337</v>
      </c>
      <c r="M1573" s="7" t="b">
        <v>0</v>
      </c>
      <c r="N1573" s="7">
        <v>4</v>
      </c>
      <c r="O1573" s="7" t="b">
        <v>0</v>
      </c>
      <c r="P1573" s="14">
        <f t="shared" si="98"/>
        <v>6.6115702479338841E-3</v>
      </c>
      <c r="Q1573" s="9">
        <f t="shared" si="99"/>
        <v>20</v>
      </c>
      <c r="R1573" s="7" t="s">
        <v>8279</v>
      </c>
      <c r="S1573" s="7" t="s">
        <v>8301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17">
        <f t="shared" si="96"/>
        <v>42428.790972222218</v>
      </c>
      <c r="K1574" s="7">
        <v>1454546859</v>
      </c>
      <c r="L1574" s="17">
        <f t="shared" si="97"/>
        <v>42403.824756944443</v>
      </c>
      <c r="M1574" s="7" t="b">
        <v>0</v>
      </c>
      <c r="N1574" s="7">
        <v>3</v>
      </c>
      <c r="O1574" s="7" t="b">
        <v>0</v>
      </c>
      <c r="P1574" s="14">
        <f t="shared" si="98"/>
        <v>0.05</v>
      </c>
      <c r="Q1574" s="9">
        <f t="shared" si="99"/>
        <v>41.666666666666664</v>
      </c>
      <c r="R1574" s="7" t="s">
        <v>8279</v>
      </c>
      <c r="S1574" s="7" t="s">
        <v>8301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17">
        <f t="shared" si="96"/>
        <v>42825.957638888889</v>
      </c>
      <c r="K1575" s="7">
        <v>1487548802</v>
      </c>
      <c r="L1575" s="17">
        <f t="shared" si="97"/>
        <v>42785.791689814818</v>
      </c>
      <c r="M1575" s="7" t="b">
        <v>0</v>
      </c>
      <c r="N1575" s="7">
        <v>3</v>
      </c>
      <c r="O1575" s="7" t="b">
        <v>0</v>
      </c>
      <c r="P1575" s="14">
        <f t="shared" si="98"/>
        <v>2.4777777777777777E-2</v>
      </c>
      <c r="Q1575" s="9">
        <f t="shared" si="99"/>
        <v>74.333333333333329</v>
      </c>
      <c r="R1575" s="7" t="s">
        <v>8279</v>
      </c>
      <c r="S1575" s="7" t="s">
        <v>8301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17">
        <f t="shared" si="96"/>
        <v>42052.719085648147</v>
      </c>
      <c r="K1576" s="7">
        <v>1421187329</v>
      </c>
      <c r="L1576" s="17">
        <f t="shared" si="97"/>
        <v>42017.719085648147</v>
      </c>
      <c r="M1576" s="7" t="b">
        <v>0</v>
      </c>
      <c r="N1576" s="7">
        <v>6</v>
      </c>
      <c r="O1576" s="7" t="b">
        <v>0</v>
      </c>
      <c r="P1576" s="14">
        <f t="shared" si="98"/>
        <v>5.0599999999999999E-2</v>
      </c>
      <c r="Q1576" s="9">
        <f t="shared" si="99"/>
        <v>84.333333333333329</v>
      </c>
      <c r="R1576" s="7" t="s">
        <v>8279</v>
      </c>
      <c r="S1576" s="7" t="s">
        <v>8301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17">
        <f t="shared" si="96"/>
        <v>41829.315925925926</v>
      </c>
      <c r="K1577" s="7">
        <v>1402317296</v>
      </c>
      <c r="L1577" s="17">
        <f t="shared" si="97"/>
        <v>41799.315925925926</v>
      </c>
      <c r="M1577" s="7" t="b">
        <v>0</v>
      </c>
      <c r="N1577" s="7">
        <v>35</v>
      </c>
      <c r="O1577" s="7" t="b">
        <v>0</v>
      </c>
      <c r="P1577" s="14">
        <f t="shared" si="98"/>
        <v>0.2291</v>
      </c>
      <c r="Q1577" s="9">
        <f t="shared" si="99"/>
        <v>65.457142857142856</v>
      </c>
      <c r="R1577" s="7" t="s">
        <v>8279</v>
      </c>
      <c r="S1577" s="7" t="s">
        <v>8301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17">
        <f t="shared" si="96"/>
        <v>42185.670925925922</v>
      </c>
      <c r="K1578" s="7">
        <v>1431810368</v>
      </c>
      <c r="L1578" s="17">
        <f t="shared" si="97"/>
        <v>42140.670925925922</v>
      </c>
      <c r="M1578" s="7" t="b">
        <v>0</v>
      </c>
      <c r="N1578" s="7">
        <v>10</v>
      </c>
      <c r="O1578" s="7" t="b">
        <v>0</v>
      </c>
      <c r="P1578" s="14">
        <f t="shared" si="98"/>
        <v>0.13</v>
      </c>
      <c r="Q1578" s="9">
        <f t="shared" si="99"/>
        <v>65</v>
      </c>
      <c r="R1578" s="7" t="s">
        <v>8279</v>
      </c>
      <c r="S1578" s="7" t="s">
        <v>8301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17">
        <f t="shared" si="96"/>
        <v>41114.639444444445</v>
      </c>
      <c r="K1579" s="7">
        <v>1337977248</v>
      </c>
      <c r="L1579" s="17">
        <f t="shared" si="97"/>
        <v>41054.639444444445</v>
      </c>
      <c r="M1579" s="7" t="b">
        <v>0</v>
      </c>
      <c r="N1579" s="7">
        <v>2</v>
      </c>
      <c r="O1579" s="7" t="b">
        <v>0</v>
      </c>
      <c r="P1579" s="14">
        <f t="shared" si="98"/>
        <v>5.4999999999999997E-3</v>
      </c>
      <c r="Q1579" s="9">
        <f t="shared" si="99"/>
        <v>27.5</v>
      </c>
      <c r="R1579" s="7" t="s">
        <v>8279</v>
      </c>
      <c r="S1579" s="7" t="s">
        <v>8301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17">
        <f t="shared" si="96"/>
        <v>40422.875</v>
      </c>
      <c r="K1580" s="7">
        <v>1281317691</v>
      </c>
      <c r="L1580" s="17">
        <f t="shared" si="97"/>
        <v>40398.857534722221</v>
      </c>
      <c r="M1580" s="7" t="b">
        <v>0</v>
      </c>
      <c r="N1580" s="7">
        <v>4</v>
      </c>
      <c r="O1580" s="7" t="b">
        <v>0</v>
      </c>
      <c r="P1580" s="14">
        <f t="shared" si="98"/>
        <v>0.10806536636794939</v>
      </c>
      <c r="Q1580" s="9">
        <f t="shared" si="99"/>
        <v>51.25</v>
      </c>
      <c r="R1580" s="7" t="s">
        <v>8279</v>
      </c>
      <c r="S1580" s="7" t="s">
        <v>8301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17">
        <f t="shared" si="96"/>
        <v>41514.788090277776</v>
      </c>
      <c r="K1581" s="7">
        <v>1374882891</v>
      </c>
      <c r="L1581" s="17">
        <f t="shared" si="97"/>
        <v>41481.788090277776</v>
      </c>
      <c r="M1581" s="7" t="b">
        <v>0</v>
      </c>
      <c r="N1581" s="7">
        <v>2</v>
      </c>
      <c r="O1581" s="7" t="b">
        <v>0</v>
      </c>
      <c r="P1581" s="14">
        <f t="shared" si="98"/>
        <v>8.4008400840084006E-3</v>
      </c>
      <c r="Q1581" s="9">
        <f t="shared" si="99"/>
        <v>14</v>
      </c>
      <c r="R1581" s="7" t="s">
        <v>8279</v>
      </c>
      <c r="S1581" s="7" t="s">
        <v>8301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17">
        <f t="shared" si="96"/>
        <v>41049.841736111113</v>
      </c>
      <c r="K1582" s="7">
        <v>1332378726</v>
      </c>
      <c r="L1582" s="17">
        <f t="shared" si="97"/>
        <v>40989.841736111113</v>
      </c>
      <c r="M1582" s="7" t="b">
        <v>0</v>
      </c>
      <c r="N1582" s="7">
        <v>0</v>
      </c>
      <c r="O1582" s="7" t="b">
        <v>0</v>
      </c>
      <c r="P1582" s="14">
        <f t="shared" si="98"/>
        <v>0</v>
      </c>
      <c r="Q1582" s="9">
        <f t="shared" si="99"/>
        <v>0</v>
      </c>
      <c r="R1582" s="7" t="s">
        <v>8279</v>
      </c>
      <c r="S1582" s="7" t="s">
        <v>8301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17">
        <f t="shared" si="96"/>
        <v>42357.240624999999</v>
      </c>
      <c r="K1583" s="7">
        <v>1447757190</v>
      </c>
      <c r="L1583" s="17">
        <f t="shared" si="97"/>
        <v>42325.240624999999</v>
      </c>
      <c r="M1583" s="7" t="b">
        <v>0</v>
      </c>
      <c r="N1583" s="7">
        <v>1</v>
      </c>
      <c r="O1583" s="7" t="b">
        <v>0</v>
      </c>
      <c r="P1583" s="14">
        <f t="shared" si="98"/>
        <v>5.0000000000000001E-3</v>
      </c>
      <c r="Q1583" s="9">
        <f t="shared" si="99"/>
        <v>5</v>
      </c>
      <c r="R1583" s="7" t="s">
        <v>8295</v>
      </c>
      <c r="S1583" s="7" t="s">
        <v>8302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17">
        <f t="shared" si="96"/>
        <v>42303.680555555555</v>
      </c>
      <c r="K1584" s="7">
        <v>1440961053</v>
      </c>
      <c r="L1584" s="17">
        <f t="shared" si="97"/>
        <v>42246.581631944442</v>
      </c>
      <c r="M1584" s="7" t="b">
        <v>0</v>
      </c>
      <c r="N1584" s="7">
        <v>3</v>
      </c>
      <c r="O1584" s="7" t="b">
        <v>0</v>
      </c>
      <c r="P1584" s="14">
        <f t="shared" si="98"/>
        <v>9.2999999999999999E-2</v>
      </c>
      <c r="Q1584" s="9">
        <f t="shared" si="99"/>
        <v>31</v>
      </c>
      <c r="R1584" s="7" t="s">
        <v>8295</v>
      </c>
      <c r="S1584" s="7" t="s">
        <v>8302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17">
        <f t="shared" si="96"/>
        <v>41907.696655092594</v>
      </c>
      <c r="K1585" s="7">
        <v>1409089391</v>
      </c>
      <c r="L1585" s="17">
        <f t="shared" si="97"/>
        <v>41877.696655092594</v>
      </c>
      <c r="M1585" s="7" t="b">
        <v>0</v>
      </c>
      <c r="N1585" s="7">
        <v>1</v>
      </c>
      <c r="O1585" s="7" t="b">
        <v>0</v>
      </c>
      <c r="P1585" s="14">
        <f t="shared" si="98"/>
        <v>7.5000000000000002E-4</v>
      </c>
      <c r="Q1585" s="9">
        <f t="shared" si="99"/>
        <v>15</v>
      </c>
      <c r="R1585" s="7" t="s">
        <v>8295</v>
      </c>
      <c r="S1585" s="7" t="s">
        <v>8302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17">
        <f t="shared" si="96"/>
        <v>41789.440983796296</v>
      </c>
      <c r="K1586" s="7">
        <v>1400600101</v>
      </c>
      <c r="L1586" s="17">
        <f t="shared" si="97"/>
        <v>41779.440983796296</v>
      </c>
      <c r="M1586" s="7" t="b">
        <v>0</v>
      </c>
      <c r="N1586" s="7">
        <v>0</v>
      </c>
      <c r="O1586" s="7" t="b">
        <v>0</v>
      </c>
      <c r="P1586" s="14">
        <f t="shared" si="98"/>
        <v>0</v>
      </c>
      <c r="Q1586" s="9">
        <f t="shared" si="99"/>
        <v>0</v>
      </c>
      <c r="R1586" s="7" t="s">
        <v>8295</v>
      </c>
      <c r="S1586" s="7" t="s">
        <v>8302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17">
        <f t="shared" si="96"/>
        <v>42729.249999999993</v>
      </c>
      <c r="K1587" s="7">
        <v>1480800568</v>
      </c>
      <c r="L1587" s="17">
        <f t="shared" si="97"/>
        <v>42707.687129629623</v>
      </c>
      <c r="M1587" s="7" t="b">
        <v>0</v>
      </c>
      <c r="N1587" s="7">
        <v>12</v>
      </c>
      <c r="O1587" s="7" t="b">
        <v>0</v>
      </c>
      <c r="P1587" s="14">
        <f t="shared" si="98"/>
        <v>0.79</v>
      </c>
      <c r="Q1587" s="9">
        <f t="shared" si="99"/>
        <v>131.66666666666666</v>
      </c>
      <c r="R1587" s="7" t="s">
        <v>8295</v>
      </c>
      <c r="S1587" s="7" t="s">
        <v>8302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17">
        <f t="shared" si="96"/>
        <v>42098.854421296295</v>
      </c>
      <c r="K1588" s="7">
        <v>1425609022</v>
      </c>
      <c r="L1588" s="17">
        <f t="shared" si="97"/>
        <v>42068.896087962967</v>
      </c>
      <c r="M1588" s="7" t="b">
        <v>0</v>
      </c>
      <c r="N1588" s="7">
        <v>0</v>
      </c>
      <c r="O1588" s="7" t="b">
        <v>0</v>
      </c>
      <c r="P1588" s="14">
        <f t="shared" si="98"/>
        <v>0</v>
      </c>
      <c r="Q1588" s="9">
        <f t="shared" si="99"/>
        <v>0</v>
      </c>
      <c r="R1588" s="7" t="s">
        <v>8295</v>
      </c>
      <c r="S1588" s="7" t="s">
        <v>8302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17">
        <f t="shared" si="96"/>
        <v>41986.742650462962</v>
      </c>
      <c r="K1589" s="7">
        <v>1415918965</v>
      </c>
      <c r="L1589" s="17">
        <f t="shared" si="97"/>
        <v>41956.742650462962</v>
      </c>
      <c r="M1589" s="7" t="b">
        <v>0</v>
      </c>
      <c r="N1589" s="7">
        <v>1</v>
      </c>
      <c r="O1589" s="7" t="b">
        <v>0</v>
      </c>
      <c r="P1589" s="14">
        <f t="shared" si="98"/>
        <v>1.3333333333333334E-4</v>
      </c>
      <c r="Q1589" s="9">
        <f t="shared" si="99"/>
        <v>1</v>
      </c>
      <c r="R1589" s="7" t="s">
        <v>8295</v>
      </c>
      <c r="S1589" s="7" t="s">
        <v>8302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17">
        <f t="shared" si="96"/>
        <v>42035.633333333331</v>
      </c>
      <c r="K1590" s="7">
        <v>1420091999</v>
      </c>
      <c r="L1590" s="17">
        <f t="shared" si="97"/>
        <v>42005.041655092595</v>
      </c>
      <c r="M1590" s="7" t="b">
        <v>0</v>
      </c>
      <c r="N1590" s="7">
        <v>0</v>
      </c>
      <c r="O1590" s="7" t="b">
        <v>0</v>
      </c>
      <c r="P1590" s="14">
        <f t="shared" si="98"/>
        <v>0</v>
      </c>
      <c r="Q1590" s="9">
        <f t="shared" si="99"/>
        <v>0</v>
      </c>
      <c r="R1590" s="7" t="s">
        <v>8295</v>
      </c>
      <c r="S1590" s="7" t="s">
        <v>8302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17">
        <f t="shared" si="96"/>
        <v>42286.776458333326</v>
      </c>
      <c r="K1591" s="7">
        <v>1441841886</v>
      </c>
      <c r="L1591" s="17">
        <f t="shared" si="97"/>
        <v>42256.776458333326</v>
      </c>
      <c r="M1591" s="7" t="b">
        <v>0</v>
      </c>
      <c r="N1591" s="7">
        <v>0</v>
      </c>
      <c r="O1591" s="7" t="b">
        <v>0</v>
      </c>
      <c r="P1591" s="14">
        <f t="shared" si="98"/>
        <v>0</v>
      </c>
      <c r="Q1591" s="9">
        <f t="shared" si="99"/>
        <v>0</v>
      </c>
      <c r="R1591" s="7" t="s">
        <v>8295</v>
      </c>
      <c r="S1591" s="7" t="s">
        <v>8302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17">
        <f t="shared" si="96"/>
        <v>42270.648888888885</v>
      </c>
      <c r="K1592" s="7">
        <v>1440448464</v>
      </c>
      <c r="L1592" s="17">
        <f t="shared" si="97"/>
        <v>42240.648888888885</v>
      </c>
      <c r="M1592" s="7" t="b">
        <v>0</v>
      </c>
      <c r="N1592" s="7">
        <v>2</v>
      </c>
      <c r="O1592" s="7" t="b">
        <v>0</v>
      </c>
      <c r="P1592" s="14">
        <f t="shared" si="98"/>
        <v>1.7000000000000001E-2</v>
      </c>
      <c r="Q1592" s="9">
        <f t="shared" si="99"/>
        <v>510</v>
      </c>
      <c r="R1592" s="7" t="s">
        <v>8295</v>
      </c>
      <c r="S1592" s="7" t="s">
        <v>8302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17">
        <f t="shared" si="96"/>
        <v>42463.476168981484</v>
      </c>
      <c r="K1593" s="7">
        <v>1457112341</v>
      </c>
      <c r="L1593" s="17">
        <f t="shared" si="97"/>
        <v>42433.517835648141</v>
      </c>
      <c r="M1593" s="7" t="b">
        <v>0</v>
      </c>
      <c r="N1593" s="7">
        <v>92</v>
      </c>
      <c r="O1593" s="7" t="b">
        <v>0</v>
      </c>
      <c r="P1593" s="14">
        <f t="shared" si="98"/>
        <v>0.29228571428571426</v>
      </c>
      <c r="Q1593" s="9">
        <f t="shared" si="99"/>
        <v>44.478260869565219</v>
      </c>
      <c r="R1593" s="7" t="s">
        <v>8295</v>
      </c>
      <c r="S1593" s="7" t="s">
        <v>8302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17">
        <f t="shared" si="96"/>
        <v>42090.822743055549</v>
      </c>
      <c r="K1594" s="7">
        <v>1423619085</v>
      </c>
      <c r="L1594" s="17">
        <f t="shared" si="97"/>
        <v>42045.86440972222</v>
      </c>
      <c r="M1594" s="7" t="b">
        <v>0</v>
      </c>
      <c r="N1594" s="7">
        <v>0</v>
      </c>
      <c r="O1594" s="7" t="b">
        <v>0</v>
      </c>
      <c r="P1594" s="14">
        <f t="shared" si="98"/>
        <v>0</v>
      </c>
      <c r="Q1594" s="9">
        <f t="shared" si="99"/>
        <v>0</v>
      </c>
      <c r="R1594" s="7" t="s">
        <v>8295</v>
      </c>
      <c r="S1594" s="7" t="s">
        <v>8302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17">
        <f t="shared" si="96"/>
        <v>42063.63721064815</v>
      </c>
      <c r="K1595" s="7">
        <v>1422562655</v>
      </c>
      <c r="L1595" s="17">
        <f t="shared" si="97"/>
        <v>42033.63721064815</v>
      </c>
      <c r="M1595" s="7" t="b">
        <v>0</v>
      </c>
      <c r="N1595" s="7">
        <v>3</v>
      </c>
      <c r="O1595" s="7" t="b">
        <v>0</v>
      </c>
      <c r="P1595" s="14">
        <f t="shared" si="98"/>
        <v>1.3636363636363637E-4</v>
      </c>
      <c r="Q1595" s="9">
        <f t="shared" si="99"/>
        <v>1</v>
      </c>
      <c r="R1595" s="7" t="s">
        <v>8295</v>
      </c>
      <c r="S1595" s="7" t="s">
        <v>8302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17">
        <f t="shared" si="96"/>
        <v>42505.472916666658</v>
      </c>
      <c r="K1596" s="7">
        <v>1458147982</v>
      </c>
      <c r="L1596" s="17">
        <f t="shared" si="97"/>
        <v>42445.504421296289</v>
      </c>
      <c r="M1596" s="7" t="b">
        <v>0</v>
      </c>
      <c r="N1596" s="7">
        <v>10</v>
      </c>
      <c r="O1596" s="7" t="b">
        <v>0</v>
      </c>
      <c r="P1596" s="14">
        <f t="shared" si="98"/>
        <v>0.20499999999999999</v>
      </c>
      <c r="Q1596" s="9">
        <f t="shared" si="99"/>
        <v>20.5</v>
      </c>
      <c r="R1596" s="7" t="s">
        <v>8295</v>
      </c>
      <c r="S1596" s="7" t="s">
        <v>8302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17">
        <f t="shared" si="96"/>
        <v>41808.634027777778</v>
      </c>
      <c r="K1597" s="7">
        <v>1400634728</v>
      </c>
      <c r="L1597" s="17">
        <f t="shared" si="97"/>
        <v>41779.84175925926</v>
      </c>
      <c r="M1597" s="7" t="b">
        <v>0</v>
      </c>
      <c r="N1597" s="7">
        <v>7</v>
      </c>
      <c r="O1597" s="7" t="b">
        <v>0</v>
      </c>
      <c r="P1597" s="14">
        <f t="shared" si="98"/>
        <v>2.8E-3</v>
      </c>
      <c r="Q1597" s="9">
        <f t="shared" si="99"/>
        <v>40</v>
      </c>
      <c r="R1597" s="7" t="s">
        <v>8295</v>
      </c>
      <c r="S1597" s="7" t="s">
        <v>8302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17">
        <f t="shared" si="96"/>
        <v>41986.26353009259</v>
      </c>
      <c r="K1598" s="7">
        <v>1414577969</v>
      </c>
      <c r="L1598" s="17">
        <f t="shared" si="97"/>
        <v>41941.221863425926</v>
      </c>
      <c r="M1598" s="7" t="b">
        <v>0</v>
      </c>
      <c r="N1598" s="7">
        <v>3</v>
      </c>
      <c r="O1598" s="7" t="b">
        <v>0</v>
      </c>
      <c r="P1598" s="14">
        <f t="shared" si="98"/>
        <v>2.3076923076923078E-2</v>
      </c>
      <c r="Q1598" s="9">
        <f t="shared" si="99"/>
        <v>25</v>
      </c>
      <c r="R1598" s="7" t="s">
        <v>8295</v>
      </c>
      <c r="S1598" s="7" t="s">
        <v>8302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17">
        <f t="shared" si="96"/>
        <v>42633.145798611113</v>
      </c>
      <c r="K1599" s="7">
        <v>1471768197</v>
      </c>
      <c r="L1599" s="17">
        <f t="shared" si="97"/>
        <v>42603.145798611113</v>
      </c>
      <c r="M1599" s="7" t="b">
        <v>0</v>
      </c>
      <c r="N1599" s="7">
        <v>0</v>
      </c>
      <c r="O1599" s="7" t="b">
        <v>0</v>
      </c>
      <c r="P1599" s="14">
        <f t="shared" si="98"/>
        <v>0</v>
      </c>
      <c r="Q1599" s="9">
        <f t="shared" si="99"/>
        <v>0</v>
      </c>
      <c r="R1599" s="7" t="s">
        <v>8295</v>
      </c>
      <c r="S1599" s="7" t="s">
        <v>8302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17">
        <f t="shared" si="96"/>
        <v>42211.459004629629</v>
      </c>
      <c r="K1600" s="7">
        <v>1432742458</v>
      </c>
      <c r="L1600" s="17">
        <f t="shared" si="97"/>
        <v>42151.459004629629</v>
      </c>
      <c r="M1600" s="7" t="b">
        <v>0</v>
      </c>
      <c r="N1600" s="7">
        <v>1</v>
      </c>
      <c r="O1600" s="7" t="b">
        <v>0</v>
      </c>
      <c r="P1600" s="14">
        <f t="shared" si="98"/>
        <v>1.25E-3</v>
      </c>
      <c r="Q1600" s="9">
        <f t="shared" si="99"/>
        <v>1</v>
      </c>
      <c r="R1600" s="7" t="s">
        <v>8295</v>
      </c>
      <c r="S1600" s="7" t="s">
        <v>8302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17">
        <f t="shared" si="96"/>
        <v>42468.289074074077</v>
      </c>
      <c r="K1601" s="7">
        <v>1457528176</v>
      </c>
      <c r="L1601" s="17">
        <f t="shared" si="97"/>
        <v>42438.330740740734</v>
      </c>
      <c r="M1601" s="7" t="b">
        <v>0</v>
      </c>
      <c r="N1601" s="7">
        <v>0</v>
      </c>
      <c r="O1601" s="7" t="b">
        <v>0</v>
      </c>
      <c r="P1601" s="14">
        <f t="shared" si="98"/>
        <v>0</v>
      </c>
      <c r="Q1601" s="9">
        <f t="shared" si="99"/>
        <v>0</v>
      </c>
      <c r="R1601" s="7" t="s">
        <v>8295</v>
      </c>
      <c r="S1601" s="7" t="s">
        <v>8302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17">
        <f t="shared" si="96"/>
        <v>41835.007638888885</v>
      </c>
      <c r="K1602" s="7">
        <v>1401585752</v>
      </c>
      <c r="L1602" s="17">
        <f t="shared" si="97"/>
        <v>41790.848981481482</v>
      </c>
      <c r="M1602" s="7" t="b">
        <v>0</v>
      </c>
      <c r="N1602" s="7">
        <v>9</v>
      </c>
      <c r="O1602" s="7" t="b">
        <v>0</v>
      </c>
      <c r="P1602" s="14">
        <f t="shared" si="98"/>
        <v>7.3400000000000007E-2</v>
      </c>
      <c r="Q1602" s="9">
        <f t="shared" si="99"/>
        <v>40.777777777777779</v>
      </c>
      <c r="R1602" s="7" t="s">
        <v>8295</v>
      </c>
      <c r="S1602" s="7" t="s">
        <v>8302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17">
        <f t="shared" ref="J1603:J1666" si="100">(((I1603/60)/60)/24)+DATE(1970,1,1)+(-5/24)</f>
        <v>40667.884641203702</v>
      </c>
      <c r="K1603" s="7">
        <v>1301969633</v>
      </c>
      <c r="L1603" s="17">
        <f t="shared" ref="L1603:L1666" si="101">(((K1603/60)/60)/24)+DATE(1970,1,1)+(-5/24)</f>
        <v>40637.884641203702</v>
      </c>
      <c r="M1603" s="7" t="b">
        <v>0</v>
      </c>
      <c r="N1603" s="7">
        <v>56</v>
      </c>
      <c r="O1603" s="7" t="b">
        <v>1</v>
      </c>
      <c r="P1603" s="14">
        <f t="shared" ref="P1603:P1666" si="102">IFERROR(E1603/D1603,0)</f>
        <v>1.082492</v>
      </c>
      <c r="Q1603" s="9">
        <f t="shared" ref="Q1603:Q1666" si="103">IFERROR(E1603/N1603,0)</f>
        <v>48.325535714285714</v>
      </c>
      <c r="R1603" s="7" t="s">
        <v>8282</v>
      </c>
      <c r="S1603" s="7" t="s">
        <v>8283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17">
        <f t="shared" si="100"/>
        <v>40830.75</v>
      </c>
      <c r="K1604" s="7">
        <v>1314947317</v>
      </c>
      <c r="L1604" s="17">
        <f t="shared" si="101"/>
        <v>40788.089317129627</v>
      </c>
      <c r="M1604" s="7" t="b">
        <v>0</v>
      </c>
      <c r="N1604" s="7">
        <v>32</v>
      </c>
      <c r="O1604" s="7" t="b">
        <v>1</v>
      </c>
      <c r="P1604" s="14">
        <f t="shared" si="102"/>
        <v>1.0016666666666667</v>
      </c>
      <c r="Q1604" s="9">
        <f t="shared" si="103"/>
        <v>46.953125</v>
      </c>
      <c r="R1604" s="7" t="s">
        <v>8282</v>
      </c>
      <c r="S1604" s="7" t="s">
        <v>8283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17">
        <f t="shared" si="100"/>
        <v>40935.961331018516</v>
      </c>
      <c r="K1605" s="7">
        <v>1322539459</v>
      </c>
      <c r="L1605" s="17">
        <f t="shared" si="101"/>
        <v>40875.961331018516</v>
      </c>
      <c r="M1605" s="7" t="b">
        <v>0</v>
      </c>
      <c r="N1605" s="7">
        <v>30</v>
      </c>
      <c r="O1605" s="7" t="b">
        <v>1</v>
      </c>
      <c r="P1605" s="14">
        <f t="shared" si="102"/>
        <v>1.0003299999999999</v>
      </c>
      <c r="Q1605" s="9">
        <f t="shared" si="103"/>
        <v>66.688666666666663</v>
      </c>
      <c r="R1605" s="7" t="s">
        <v>8282</v>
      </c>
      <c r="S1605" s="7" t="s">
        <v>8283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17">
        <f t="shared" si="100"/>
        <v>40985.595312499994</v>
      </c>
      <c r="K1606" s="7">
        <v>1328559435</v>
      </c>
      <c r="L1606" s="17">
        <f t="shared" si="101"/>
        <v>40945.636979166666</v>
      </c>
      <c r="M1606" s="7" t="b">
        <v>0</v>
      </c>
      <c r="N1606" s="7">
        <v>70</v>
      </c>
      <c r="O1606" s="7" t="b">
        <v>1</v>
      </c>
      <c r="P1606" s="14">
        <f t="shared" si="102"/>
        <v>1.2210714285714286</v>
      </c>
      <c r="Q1606" s="9">
        <f t="shared" si="103"/>
        <v>48.842857142857142</v>
      </c>
      <c r="R1606" s="7" t="s">
        <v>8282</v>
      </c>
      <c r="S1606" s="7" t="s">
        <v>8283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17">
        <f t="shared" si="100"/>
        <v>40756.083333333328</v>
      </c>
      <c r="K1607" s="7">
        <v>1311380313</v>
      </c>
      <c r="L1607" s="17">
        <f t="shared" si="101"/>
        <v>40746.804548611108</v>
      </c>
      <c r="M1607" s="7" t="b">
        <v>0</v>
      </c>
      <c r="N1607" s="7">
        <v>44</v>
      </c>
      <c r="O1607" s="7" t="b">
        <v>1</v>
      </c>
      <c r="P1607" s="14">
        <f t="shared" si="102"/>
        <v>1.0069333333333335</v>
      </c>
      <c r="Q1607" s="9">
        <f t="shared" si="103"/>
        <v>137.30909090909091</v>
      </c>
      <c r="R1607" s="7" t="s">
        <v>8282</v>
      </c>
      <c r="S1607" s="7" t="s">
        <v>8283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17">
        <f t="shared" si="100"/>
        <v>40625.861550925925</v>
      </c>
      <c r="K1608" s="7">
        <v>1293158438</v>
      </c>
      <c r="L1608" s="17">
        <f t="shared" si="101"/>
        <v>40535.903217592589</v>
      </c>
      <c r="M1608" s="7" t="b">
        <v>0</v>
      </c>
      <c r="N1608" s="7">
        <v>92</v>
      </c>
      <c r="O1608" s="7" t="b">
        <v>1</v>
      </c>
      <c r="P1608" s="14">
        <f t="shared" si="102"/>
        <v>1.01004125</v>
      </c>
      <c r="Q1608" s="9">
        <f t="shared" si="103"/>
        <v>87.829673913043479</v>
      </c>
      <c r="R1608" s="7" t="s">
        <v>8282</v>
      </c>
      <c r="S1608" s="7" t="s">
        <v>8283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17">
        <f t="shared" si="100"/>
        <v>41074.600127314814</v>
      </c>
      <c r="K1609" s="7">
        <v>1337887451</v>
      </c>
      <c r="L1609" s="17">
        <f t="shared" si="101"/>
        <v>41053.600127314814</v>
      </c>
      <c r="M1609" s="7" t="b">
        <v>0</v>
      </c>
      <c r="N1609" s="7">
        <v>205</v>
      </c>
      <c r="O1609" s="7" t="b">
        <v>1</v>
      </c>
      <c r="P1609" s="14">
        <f t="shared" si="102"/>
        <v>1.4511000000000001</v>
      </c>
      <c r="Q1609" s="9">
        <f t="shared" si="103"/>
        <v>70.785365853658533</v>
      </c>
      <c r="R1609" s="7" t="s">
        <v>8282</v>
      </c>
      <c r="S1609" s="7" t="s">
        <v>8283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17">
        <f t="shared" si="100"/>
        <v>41640.018055555556</v>
      </c>
      <c r="K1610" s="7">
        <v>1385754986</v>
      </c>
      <c r="L1610" s="17">
        <f t="shared" si="101"/>
        <v>41607.622523148144</v>
      </c>
      <c r="M1610" s="7" t="b">
        <v>0</v>
      </c>
      <c r="N1610" s="7">
        <v>23</v>
      </c>
      <c r="O1610" s="7" t="b">
        <v>1</v>
      </c>
      <c r="P1610" s="14">
        <f t="shared" si="102"/>
        <v>1.0125</v>
      </c>
      <c r="Q1610" s="9">
        <f t="shared" si="103"/>
        <v>52.826086956521742</v>
      </c>
      <c r="R1610" s="7" t="s">
        <v>8282</v>
      </c>
      <c r="S1610" s="7" t="s">
        <v>8283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17">
        <f t="shared" si="100"/>
        <v>40849.125</v>
      </c>
      <c r="K1611" s="7">
        <v>1315612909</v>
      </c>
      <c r="L1611" s="17">
        <f t="shared" si="101"/>
        <v>40795.792928240735</v>
      </c>
      <c r="M1611" s="7" t="b">
        <v>0</v>
      </c>
      <c r="N1611" s="7">
        <v>4</v>
      </c>
      <c r="O1611" s="7" t="b">
        <v>1</v>
      </c>
      <c r="P1611" s="14">
        <f t="shared" si="102"/>
        <v>1.1833333333333333</v>
      </c>
      <c r="Q1611" s="9">
        <f t="shared" si="103"/>
        <v>443.75</v>
      </c>
      <c r="R1611" s="7" t="s">
        <v>8282</v>
      </c>
      <c r="S1611" s="7" t="s">
        <v>8283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17">
        <f t="shared" si="100"/>
        <v>41258.716550925921</v>
      </c>
      <c r="K1612" s="7">
        <v>1353017510</v>
      </c>
      <c r="L1612" s="17">
        <f t="shared" si="101"/>
        <v>41228.716550925921</v>
      </c>
      <c r="M1612" s="7" t="b">
        <v>0</v>
      </c>
      <c r="N1612" s="7">
        <v>112</v>
      </c>
      <c r="O1612" s="7" t="b">
        <v>1</v>
      </c>
      <c r="P1612" s="14">
        <f t="shared" si="102"/>
        <v>2.7185000000000001</v>
      </c>
      <c r="Q1612" s="9">
        <f t="shared" si="103"/>
        <v>48.544642857142854</v>
      </c>
      <c r="R1612" s="7" t="s">
        <v>8282</v>
      </c>
      <c r="S1612" s="7" t="s">
        <v>8283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17">
        <f t="shared" si="100"/>
        <v>41429.792037037034</v>
      </c>
      <c r="K1613" s="7">
        <v>1368576032</v>
      </c>
      <c r="L1613" s="17">
        <f t="shared" si="101"/>
        <v>41408.792037037034</v>
      </c>
      <c r="M1613" s="7" t="b">
        <v>0</v>
      </c>
      <c r="N1613" s="7">
        <v>27</v>
      </c>
      <c r="O1613" s="7" t="b">
        <v>1</v>
      </c>
      <c r="P1613" s="14">
        <f t="shared" si="102"/>
        <v>1.25125</v>
      </c>
      <c r="Q1613" s="9">
        <f t="shared" si="103"/>
        <v>37.074074074074076</v>
      </c>
      <c r="R1613" s="7" t="s">
        <v>8282</v>
      </c>
      <c r="S1613" s="7" t="s">
        <v>8283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17">
        <f t="shared" si="100"/>
        <v>41276.666481481479</v>
      </c>
      <c r="K1614" s="7">
        <v>1354568384</v>
      </c>
      <c r="L1614" s="17">
        <f t="shared" si="101"/>
        <v>41246.666481481479</v>
      </c>
      <c r="M1614" s="7" t="b">
        <v>0</v>
      </c>
      <c r="N1614" s="7">
        <v>11</v>
      </c>
      <c r="O1614" s="7" t="b">
        <v>1</v>
      </c>
      <c r="P1614" s="14">
        <f t="shared" si="102"/>
        <v>1.1000000000000001</v>
      </c>
      <c r="Q1614" s="9">
        <f t="shared" si="103"/>
        <v>50</v>
      </c>
      <c r="R1614" s="7" t="s">
        <v>8282</v>
      </c>
      <c r="S1614" s="7" t="s">
        <v>8283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17">
        <f t="shared" si="100"/>
        <v>41111.861134259256</v>
      </c>
      <c r="K1615" s="7">
        <v>1340329202</v>
      </c>
      <c r="L1615" s="17">
        <f t="shared" si="101"/>
        <v>41081.861134259256</v>
      </c>
      <c r="M1615" s="7" t="b">
        <v>0</v>
      </c>
      <c r="N1615" s="7">
        <v>26</v>
      </c>
      <c r="O1615" s="7" t="b">
        <v>1</v>
      </c>
      <c r="P1615" s="14">
        <f t="shared" si="102"/>
        <v>1.0149999999999999</v>
      </c>
      <c r="Q1615" s="9">
        <f t="shared" si="103"/>
        <v>39.03846153846154</v>
      </c>
      <c r="R1615" s="7" t="s">
        <v>8282</v>
      </c>
      <c r="S1615" s="7" t="s">
        <v>8283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17">
        <f t="shared" si="100"/>
        <v>41854.5</v>
      </c>
      <c r="K1616" s="7">
        <v>1401924769</v>
      </c>
      <c r="L1616" s="17">
        <f t="shared" si="101"/>
        <v>41794.772789351846</v>
      </c>
      <c r="M1616" s="7" t="b">
        <v>0</v>
      </c>
      <c r="N1616" s="7">
        <v>77</v>
      </c>
      <c r="O1616" s="7" t="b">
        <v>1</v>
      </c>
      <c r="P1616" s="14">
        <f t="shared" si="102"/>
        <v>1.0269999999999999</v>
      </c>
      <c r="Q1616" s="9">
        <f t="shared" si="103"/>
        <v>66.688311688311686</v>
      </c>
      <c r="R1616" s="7" t="s">
        <v>8282</v>
      </c>
      <c r="S1616" s="7" t="s">
        <v>8283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17">
        <f t="shared" si="100"/>
        <v>40889.884212962963</v>
      </c>
      <c r="K1617" s="7">
        <v>1319850796</v>
      </c>
      <c r="L1617" s="17">
        <f t="shared" si="101"/>
        <v>40844.842546296291</v>
      </c>
      <c r="M1617" s="7" t="b">
        <v>0</v>
      </c>
      <c r="N1617" s="7">
        <v>136</v>
      </c>
      <c r="O1617" s="7" t="b">
        <v>1</v>
      </c>
      <c r="P1617" s="14">
        <f t="shared" si="102"/>
        <v>1.1412500000000001</v>
      </c>
      <c r="Q1617" s="9">
        <f t="shared" si="103"/>
        <v>67.132352941176464</v>
      </c>
      <c r="R1617" s="7" t="s">
        <v>8282</v>
      </c>
      <c r="S1617" s="7" t="s">
        <v>8283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17">
        <f t="shared" si="100"/>
        <v>41235.708333333328</v>
      </c>
      <c r="K1618" s="7">
        <v>1350061821</v>
      </c>
      <c r="L1618" s="17">
        <f t="shared" si="101"/>
        <v>41194.507187499999</v>
      </c>
      <c r="M1618" s="7" t="b">
        <v>0</v>
      </c>
      <c r="N1618" s="7">
        <v>157</v>
      </c>
      <c r="O1618" s="7" t="b">
        <v>1</v>
      </c>
      <c r="P1618" s="14">
        <f t="shared" si="102"/>
        <v>1.042</v>
      </c>
      <c r="Q1618" s="9">
        <f t="shared" si="103"/>
        <v>66.369426751592357</v>
      </c>
      <c r="R1618" s="7" t="s">
        <v>8282</v>
      </c>
      <c r="S1618" s="7" t="s">
        <v>8283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17">
        <f t="shared" si="100"/>
        <v>41579.583333333328</v>
      </c>
      <c r="K1619" s="7">
        <v>1380470188</v>
      </c>
      <c r="L1619" s="17">
        <f t="shared" si="101"/>
        <v>41546.455879629626</v>
      </c>
      <c r="M1619" s="7" t="b">
        <v>0</v>
      </c>
      <c r="N1619" s="7">
        <v>158</v>
      </c>
      <c r="O1619" s="7" t="b">
        <v>1</v>
      </c>
      <c r="P1619" s="14">
        <f t="shared" si="102"/>
        <v>1.4585714285714286</v>
      </c>
      <c r="Q1619" s="9">
        <f t="shared" si="103"/>
        <v>64.620253164556956</v>
      </c>
      <c r="R1619" s="7" t="s">
        <v>8282</v>
      </c>
      <c r="S1619" s="7" t="s">
        <v>8283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17">
        <f t="shared" si="100"/>
        <v>41341.446006944439</v>
      </c>
      <c r="K1620" s="7">
        <v>1359301335</v>
      </c>
      <c r="L1620" s="17">
        <f t="shared" si="101"/>
        <v>41301.446006944439</v>
      </c>
      <c r="M1620" s="7" t="b">
        <v>0</v>
      </c>
      <c r="N1620" s="7">
        <v>27</v>
      </c>
      <c r="O1620" s="7" t="b">
        <v>1</v>
      </c>
      <c r="P1620" s="14">
        <f t="shared" si="102"/>
        <v>1.0506666666666666</v>
      </c>
      <c r="Q1620" s="9">
        <f t="shared" si="103"/>
        <v>58.370370370370374</v>
      </c>
      <c r="R1620" s="7" t="s">
        <v>8282</v>
      </c>
      <c r="S1620" s="7" t="s">
        <v>8283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17">
        <f t="shared" si="100"/>
        <v>41896.977847222224</v>
      </c>
      <c r="K1621" s="7">
        <v>1408940886</v>
      </c>
      <c r="L1621" s="17">
        <f t="shared" si="101"/>
        <v>41875.977847222224</v>
      </c>
      <c r="M1621" s="7" t="b">
        <v>0</v>
      </c>
      <c r="N1621" s="7">
        <v>23</v>
      </c>
      <c r="O1621" s="7" t="b">
        <v>1</v>
      </c>
      <c r="P1621" s="14">
        <f t="shared" si="102"/>
        <v>1.3333333333333333</v>
      </c>
      <c r="Q1621" s="9">
        <f t="shared" si="103"/>
        <v>86.956521739130437</v>
      </c>
      <c r="R1621" s="7" t="s">
        <v>8282</v>
      </c>
      <c r="S1621" s="7" t="s">
        <v>8283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17">
        <f t="shared" si="100"/>
        <v>41328.131249999999</v>
      </c>
      <c r="K1622" s="7">
        <v>1361002140</v>
      </c>
      <c r="L1622" s="17">
        <f t="shared" si="101"/>
        <v>41321.131249999999</v>
      </c>
      <c r="M1622" s="7" t="b">
        <v>0</v>
      </c>
      <c r="N1622" s="7">
        <v>17</v>
      </c>
      <c r="O1622" s="7" t="b">
        <v>1</v>
      </c>
      <c r="P1622" s="14">
        <f t="shared" si="102"/>
        <v>1.1299999999999999</v>
      </c>
      <c r="Q1622" s="9">
        <f t="shared" si="103"/>
        <v>66.470588235294116</v>
      </c>
      <c r="R1622" s="7" t="s">
        <v>8282</v>
      </c>
      <c r="S1622" s="7" t="s">
        <v>8283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17">
        <f t="shared" si="100"/>
        <v>41056.957638888889</v>
      </c>
      <c r="K1623" s="7">
        <v>1333550015</v>
      </c>
      <c r="L1623" s="17">
        <f t="shared" si="101"/>
        <v>41003.398321759254</v>
      </c>
      <c r="M1623" s="7" t="b">
        <v>0</v>
      </c>
      <c r="N1623" s="7">
        <v>37</v>
      </c>
      <c r="O1623" s="7" t="b">
        <v>1</v>
      </c>
      <c r="P1623" s="14">
        <f t="shared" si="102"/>
        <v>1.212</v>
      </c>
      <c r="Q1623" s="9">
        <f t="shared" si="103"/>
        <v>163.78378378378378</v>
      </c>
      <c r="R1623" s="7" t="s">
        <v>8282</v>
      </c>
      <c r="S1623" s="7" t="s">
        <v>8283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17">
        <f t="shared" si="100"/>
        <v>41990.124305555553</v>
      </c>
      <c r="K1624" s="7">
        <v>1415343874</v>
      </c>
      <c r="L1624" s="17">
        <f t="shared" si="101"/>
        <v>41950.086504629624</v>
      </c>
      <c r="M1624" s="7" t="b">
        <v>0</v>
      </c>
      <c r="N1624" s="7">
        <v>65</v>
      </c>
      <c r="O1624" s="7" t="b">
        <v>1</v>
      </c>
      <c r="P1624" s="14">
        <f t="shared" si="102"/>
        <v>1.0172463768115942</v>
      </c>
      <c r="Q1624" s="9">
        <f t="shared" si="103"/>
        <v>107.98461538461538</v>
      </c>
      <c r="R1624" s="7" t="s">
        <v>8282</v>
      </c>
      <c r="S1624" s="7" t="s">
        <v>8283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17">
        <f t="shared" si="100"/>
        <v>41513.480196759258</v>
      </c>
      <c r="K1625" s="7">
        <v>1372437089</v>
      </c>
      <c r="L1625" s="17">
        <f t="shared" si="101"/>
        <v>41453.480196759258</v>
      </c>
      <c r="M1625" s="7" t="b">
        <v>0</v>
      </c>
      <c r="N1625" s="7">
        <v>18</v>
      </c>
      <c r="O1625" s="7" t="b">
        <v>1</v>
      </c>
      <c r="P1625" s="14">
        <f t="shared" si="102"/>
        <v>1.0106666666666666</v>
      </c>
      <c r="Q1625" s="9">
        <f t="shared" si="103"/>
        <v>42.111111111111114</v>
      </c>
      <c r="R1625" s="7" t="s">
        <v>8282</v>
      </c>
      <c r="S1625" s="7" t="s">
        <v>8283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17">
        <f t="shared" si="100"/>
        <v>41283.158969907403</v>
      </c>
      <c r="K1626" s="7">
        <v>1354265335</v>
      </c>
      <c r="L1626" s="17">
        <f t="shared" si="101"/>
        <v>41243.158969907403</v>
      </c>
      <c r="M1626" s="7" t="b">
        <v>0</v>
      </c>
      <c r="N1626" s="7">
        <v>25</v>
      </c>
      <c r="O1626" s="7" t="b">
        <v>1</v>
      </c>
      <c r="P1626" s="14">
        <f t="shared" si="102"/>
        <v>1.18</v>
      </c>
      <c r="Q1626" s="9">
        <f t="shared" si="103"/>
        <v>47.2</v>
      </c>
      <c r="R1626" s="7" t="s">
        <v>8282</v>
      </c>
      <c r="S1626" s="7" t="s">
        <v>8283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17">
        <f t="shared" si="100"/>
        <v>41163.491354166668</v>
      </c>
      <c r="K1627" s="7">
        <v>1344962853</v>
      </c>
      <c r="L1627" s="17">
        <f t="shared" si="101"/>
        <v>41135.491354166668</v>
      </c>
      <c r="M1627" s="7" t="b">
        <v>0</v>
      </c>
      <c r="N1627" s="7">
        <v>104</v>
      </c>
      <c r="O1627" s="7" t="b">
        <v>1</v>
      </c>
      <c r="P1627" s="14">
        <f t="shared" si="102"/>
        <v>1.5533333333333332</v>
      </c>
      <c r="Q1627" s="9">
        <f t="shared" si="103"/>
        <v>112.01923076923077</v>
      </c>
      <c r="R1627" s="7" t="s">
        <v>8282</v>
      </c>
      <c r="S1627" s="7" t="s">
        <v>8283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17">
        <f t="shared" si="100"/>
        <v>41609.681331018517</v>
      </c>
      <c r="K1628" s="7">
        <v>1383337267</v>
      </c>
      <c r="L1628" s="17">
        <f t="shared" si="101"/>
        <v>41579.639664351853</v>
      </c>
      <c r="M1628" s="7" t="b">
        <v>0</v>
      </c>
      <c r="N1628" s="7">
        <v>108</v>
      </c>
      <c r="O1628" s="7" t="b">
        <v>1</v>
      </c>
      <c r="P1628" s="14">
        <f t="shared" si="102"/>
        <v>1.0118750000000001</v>
      </c>
      <c r="Q1628" s="9">
        <f t="shared" si="103"/>
        <v>74.953703703703709</v>
      </c>
      <c r="R1628" s="7" t="s">
        <v>8282</v>
      </c>
      <c r="S1628" s="7" t="s">
        <v>8283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17">
        <f t="shared" si="100"/>
        <v>41238.999305555553</v>
      </c>
      <c r="K1629" s="7">
        <v>1351011489</v>
      </c>
      <c r="L1629" s="17">
        <f t="shared" si="101"/>
        <v>41205.498715277776</v>
      </c>
      <c r="M1629" s="7" t="b">
        <v>0</v>
      </c>
      <c r="N1629" s="7">
        <v>38</v>
      </c>
      <c r="O1629" s="7" t="b">
        <v>1</v>
      </c>
      <c r="P1629" s="14">
        <f t="shared" si="102"/>
        <v>1.17</v>
      </c>
      <c r="Q1629" s="9">
        <f t="shared" si="103"/>
        <v>61.578947368421055</v>
      </c>
      <c r="R1629" s="7" t="s">
        <v>8282</v>
      </c>
      <c r="S1629" s="7" t="s">
        <v>8283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17">
        <f t="shared" si="100"/>
        <v>41807.528726851851</v>
      </c>
      <c r="K1630" s="7">
        <v>1400175682</v>
      </c>
      <c r="L1630" s="17">
        <f t="shared" si="101"/>
        <v>41774.528726851851</v>
      </c>
      <c r="M1630" s="7" t="b">
        <v>0</v>
      </c>
      <c r="N1630" s="7">
        <v>88</v>
      </c>
      <c r="O1630" s="7" t="b">
        <v>1</v>
      </c>
      <c r="P1630" s="14">
        <f t="shared" si="102"/>
        <v>1.00925</v>
      </c>
      <c r="Q1630" s="9">
        <f t="shared" si="103"/>
        <v>45.875</v>
      </c>
      <c r="R1630" s="7" t="s">
        <v>8282</v>
      </c>
      <c r="S1630" s="7" t="s">
        <v>8283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17">
        <f t="shared" si="100"/>
        <v>41690.658946759257</v>
      </c>
      <c r="K1631" s="7">
        <v>1389041333</v>
      </c>
      <c r="L1631" s="17">
        <f t="shared" si="101"/>
        <v>41645.658946759257</v>
      </c>
      <c r="M1631" s="7" t="b">
        <v>0</v>
      </c>
      <c r="N1631" s="7">
        <v>82</v>
      </c>
      <c r="O1631" s="7" t="b">
        <v>1</v>
      </c>
      <c r="P1631" s="14">
        <f t="shared" si="102"/>
        <v>1.0366666666666666</v>
      </c>
      <c r="Q1631" s="9">
        <f t="shared" si="103"/>
        <v>75.853658536585371</v>
      </c>
      <c r="R1631" s="7" t="s">
        <v>8282</v>
      </c>
      <c r="S1631" s="7" t="s">
        <v>8283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17">
        <f t="shared" si="100"/>
        <v>40970.082638888889</v>
      </c>
      <c r="K1632" s="7">
        <v>1328040375</v>
      </c>
      <c r="L1632" s="17">
        <f t="shared" si="101"/>
        <v>40939.629340277774</v>
      </c>
      <c r="M1632" s="7" t="b">
        <v>0</v>
      </c>
      <c r="N1632" s="7">
        <v>126</v>
      </c>
      <c r="O1632" s="7" t="b">
        <v>1</v>
      </c>
      <c r="P1632" s="14">
        <f t="shared" si="102"/>
        <v>2.6524999999999999</v>
      </c>
      <c r="Q1632" s="9">
        <f t="shared" si="103"/>
        <v>84.206349206349202</v>
      </c>
      <c r="R1632" s="7" t="s">
        <v>8282</v>
      </c>
      <c r="S1632" s="7" t="s">
        <v>8283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17">
        <f t="shared" si="100"/>
        <v>41194.65116898148</v>
      </c>
      <c r="K1633" s="7">
        <v>1347482261</v>
      </c>
      <c r="L1633" s="17">
        <f t="shared" si="101"/>
        <v>41164.65116898148</v>
      </c>
      <c r="M1633" s="7" t="b">
        <v>0</v>
      </c>
      <c r="N1633" s="7">
        <v>133</v>
      </c>
      <c r="O1633" s="7" t="b">
        <v>1</v>
      </c>
      <c r="P1633" s="14">
        <f t="shared" si="102"/>
        <v>1.5590999999999999</v>
      </c>
      <c r="Q1633" s="9">
        <f t="shared" si="103"/>
        <v>117.22556390977444</v>
      </c>
      <c r="R1633" s="7" t="s">
        <v>8282</v>
      </c>
      <c r="S1633" s="7" t="s">
        <v>8283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17">
        <f t="shared" si="100"/>
        <v>40810.132569444439</v>
      </c>
      <c r="K1634" s="7">
        <v>1311667854</v>
      </c>
      <c r="L1634" s="17">
        <f t="shared" si="101"/>
        <v>40750.132569444439</v>
      </c>
      <c r="M1634" s="7" t="b">
        <v>0</v>
      </c>
      <c r="N1634" s="7">
        <v>47</v>
      </c>
      <c r="O1634" s="7" t="b">
        <v>1</v>
      </c>
      <c r="P1634" s="14">
        <f t="shared" si="102"/>
        <v>1.0162500000000001</v>
      </c>
      <c r="Q1634" s="9">
        <f t="shared" si="103"/>
        <v>86.489361702127653</v>
      </c>
      <c r="R1634" s="7" t="s">
        <v>8282</v>
      </c>
      <c r="S1634" s="7" t="s">
        <v>8283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17">
        <f t="shared" si="100"/>
        <v>40924</v>
      </c>
      <c r="K1635" s="7">
        <v>1324329156</v>
      </c>
      <c r="L1635" s="17">
        <f t="shared" si="101"/>
        <v>40896.675416666665</v>
      </c>
      <c r="M1635" s="7" t="b">
        <v>0</v>
      </c>
      <c r="N1635" s="7">
        <v>58</v>
      </c>
      <c r="O1635" s="7" t="b">
        <v>1</v>
      </c>
      <c r="P1635" s="14">
        <f t="shared" si="102"/>
        <v>1</v>
      </c>
      <c r="Q1635" s="9">
        <f t="shared" si="103"/>
        <v>172.41379310344828</v>
      </c>
      <c r="R1635" s="7" t="s">
        <v>8282</v>
      </c>
      <c r="S1635" s="7" t="s">
        <v>8283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17">
        <f t="shared" si="100"/>
        <v>40696.040972222218</v>
      </c>
      <c r="K1636" s="7">
        <v>1303706001</v>
      </c>
      <c r="L1636" s="17">
        <f t="shared" si="101"/>
        <v>40657.981493055551</v>
      </c>
      <c r="M1636" s="7" t="b">
        <v>0</v>
      </c>
      <c r="N1636" s="7">
        <v>32</v>
      </c>
      <c r="O1636" s="7" t="b">
        <v>1</v>
      </c>
      <c r="P1636" s="14">
        <f t="shared" si="102"/>
        <v>1.0049999999999999</v>
      </c>
      <c r="Q1636" s="9">
        <f t="shared" si="103"/>
        <v>62.8125</v>
      </c>
      <c r="R1636" s="7" t="s">
        <v>8282</v>
      </c>
      <c r="S1636" s="7" t="s">
        <v>8283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17">
        <f t="shared" si="100"/>
        <v>42562.660428240742</v>
      </c>
      <c r="K1637" s="7">
        <v>1463086261</v>
      </c>
      <c r="L1637" s="17">
        <f t="shared" si="101"/>
        <v>42502.660428240742</v>
      </c>
      <c r="M1637" s="7" t="b">
        <v>0</v>
      </c>
      <c r="N1637" s="7">
        <v>37</v>
      </c>
      <c r="O1637" s="7" t="b">
        <v>1</v>
      </c>
      <c r="P1637" s="14">
        <f t="shared" si="102"/>
        <v>1.2529999999999999</v>
      </c>
      <c r="Q1637" s="9">
        <f t="shared" si="103"/>
        <v>67.729729729729726</v>
      </c>
      <c r="R1637" s="7" t="s">
        <v>8282</v>
      </c>
      <c r="S1637" s="7" t="s">
        <v>8283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17">
        <f t="shared" si="100"/>
        <v>40705.958333333328</v>
      </c>
      <c r="K1638" s="7">
        <v>1304129088</v>
      </c>
      <c r="L1638" s="17">
        <f t="shared" si="101"/>
        <v>40662.878333333334</v>
      </c>
      <c r="M1638" s="7" t="b">
        <v>0</v>
      </c>
      <c r="N1638" s="7">
        <v>87</v>
      </c>
      <c r="O1638" s="7" t="b">
        <v>1</v>
      </c>
      <c r="P1638" s="14">
        <f t="shared" si="102"/>
        <v>1.0355555555555556</v>
      </c>
      <c r="Q1638" s="9">
        <f t="shared" si="103"/>
        <v>53.5632183908046</v>
      </c>
      <c r="R1638" s="7" t="s">
        <v>8282</v>
      </c>
      <c r="S1638" s="7" t="s">
        <v>8283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17">
        <f t="shared" si="100"/>
        <v>40178.777083333334</v>
      </c>
      <c r="K1639" s="7">
        <v>1257444140</v>
      </c>
      <c r="L1639" s="17">
        <f t="shared" si="101"/>
        <v>40122.543287037035</v>
      </c>
      <c r="M1639" s="7" t="b">
        <v>0</v>
      </c>
      <c r="N1639" s="7">
        <v>15</v>
      </c>
      <c r="O1639" s="7" t="b">
        <v>1</v>
      </c>
      <c r="P1639" s="14">
        <f t="shared" si="102"/>
        <v>1.038</v>
      </c>
      <c r="Q1639" s="9">
        <f t="shared" si="103"/>
        <v>34.6</v>
      </c>
      <c r="R1639" s="7" t="s">
        <v>8282</v>
      </c>
      <c r="S1639" s="7" t="s">
        <v>8283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17">
        <f t="shared" si="100"/>
        <v>41333.684027777774</v>
      </c>
      <c r="K1640" s="7">
        <v>1358180968</v>
      </c>
      <c r="L1640" s="17">
        <f t="shared" si="101"/>
        <v>41288.478796296295</v>
      </c>
      <c r="M1640" s="7" t="b">
        <v>0</v>
      </c>
      <c r="N1640" s="7">
        <v>27</v>
      </c>
      <c r="O1640" s="7" t="b">
        <v>1</v>
      </c>
      <c r="P1640" s="14">
        <f t="shared" si="102"/>
        <v>1.05</v>
      </c>
      <c r="Q1640" s="9">
        <f t="shared" si="103"/>
        <v>38.888888888888886</v>
      </c>
      <c r="R1640" s="7" t="s">
        <v>8282</v>
      </c>
      <c r="S1640" s="7" t="s">
        <v>8283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17">
        <f t="shared" si="100"/>
        <v>40971.444039351853</v>
      </c>
      <c r="K1641" s="7">
        <v>1328197165</v>
      </c>
      <c r="L1641" s="17">
        <f t="shared" si="101"/>
        <v>40941.444039351853</v>
      </c>
      <c r="M1641" s="7" t="b">
        <v>0</v>
      </c>
      <c r="N1641" s="7">
        <v>19</v>
      </c>
      <c r="O1641" s="7" t="b">
        <v>1</v>
      </c>
      <c r="P1641" s="14">
        <f t="shared" si="102"/>
        <v>1</v>
      </c>
      <c r="Q1641" s="9">
        <f t="shared" si="103"/>
        <v>94.736842105263165</v>
      </c>
      <c r="R1641" s="7" t="s">
        <v>8282</v>
      </c>
      <c r="S1641" s="7" t="s">
        <v>8283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17">
        <f t="shared" si="100"/>
        <v>40392.874305555553</v>
      </c>
      <c r="K1642" s="7">
        <v>1279603955</v>
      </c>
      <c r="L1642" s="17">
        <f t="shared" si="101"/>
        <v>40379.022627314815</v>
      </c>
      <c r="M1642" s="7" t="b">
        <v>0</v>
      </c>
      <c r="N1642" s="7">
        <v>17</v>
      </c>
      <c r="O1642" s="7" t="b">
        <v>1</v>
      </c>
      <c r="P1642" s="14">
        <f t="shared" si="102"/>
        <v>1.6986000000000001</v>
      </c>
      <c r="Q1642" s="9">
        <f t="shared" si="103"/>
        <v>39.967058823529413</v>
      </c>
      <c r="R1642" s="7" t="s">
        <v>8282</v>
      </c>
      <c r="S1642" s="7" t="s">
        <v>8283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17">
        <f t="shared" si="100"/>
        <v>41992.388240740744</v>
      </c>
      <c r="K1643" s="7">
        <v>1416406744</v>
      </c>
      <c r="L1643" s="17">
        <f t="shared" si="101"/>
        <v>41962.388240740744</v>
      </c>
      <c r="M1643" s="7" t="b">
        <v>0</v>
      </c>
      <c r="N1643" s="7">
        <v>26</v>
      </c>
      <c r="O1643" s="7" t="b">
        <v>1</v>
      </c>
      <c r="P1643" s="14">
        <f t="shared" si="102"/>
        <v>1.014</v>
      </c>
      <c r="Q1643" s="9">
        <f t="shared" si="103"/>
        <v>97.5</v>
      </c>
      <c r="R1643" s="7" t="s">
        <v>8282</v>
      </c>
      <c r="S1643" s="7" t="s">
        <v>8303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17">
        <f t="shared" si="100"/>
        <v>40707.816284722219</v>
      </c>
      <c r="K1644" s="7">
        <v>1306283727</v>
      </c>
      <c r="L1644" s="17">
        <f t="shared" si="101"/>
        <v>40687.816284722219</v>
      </c>
      <c r="M1644" s="7" t="b">
        <v>0</v>
      </c>
      <c r="N1644" s="7">
        <v>28</v>
      </c>
      <c r="O1644" s="7" t="b">
        <v>1</v>
      </c>
      <c r="P1644" s="14">
        <f t="shared" si="102"/>
        <v>1</v>
      </c>
      <c r="Q1644" s="9">
        <f t="shared" si="103"/>
        <v>42.857142857142854</v>
      </c>
      <c r="R1644" s="7" t="s">
        <v>8282</v>
      </c>
      <c r="S1644" s="7" t="s">
        <v>8303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17">
        <f t="shared" si="100"/>
        <v>41176.615879629629</v>
      </c>
      <c r="K1645" s="7">
        <v>1345924012</v>
      </c>
      <c r="L1645" s="17">
        <f t="shared" si="101"/>
        <v>41146.615879629629</v>
      </c>
      <c r="M1645" s="7" t="b">
        <v>0</v>
      </c>
      <c r="N1645" s="7">
        <v>37</v>
      </c>
      <c r="O1645" s="7" t="b">
        <v>1</v>
      </c>
      <c r="P1645" s="14">
        <f t="shared" si="102"/>
        <v>1.2470000000000001</v>
      </c>
      <c r="Q1645" s="9">
        <f t="shared" si="103"/>
        <v>168.51351351351352</v>
      </c>
      <c r="R1645" s="7" t="s">
        <v>8282</v>
      </c>
      <c r="S1645" s="7" t="s">
        <v>8303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17">
        <f t="shared" si="100"/>
        <v>41234.893055555556</v>
      </c>
      <c r="K1646" s="7">
        <v>1348363560</v>
      </c>
      <c r="L1646" s="17">
        <f t="shared" si="101"/>
        <v>41174.851388888885</v>
      </c>
      <c r="M1646" s="7" t="b">
        <v>0</v>
      </c>
      <c r="N1646" s="7">
        <v>128</v>
      </c>
      <c r="O1646" s="7" t="b">
        <v>1</v>
      </c>
      <c r="P1646" s="14">
        <f t="shared" si="102"/>
        <v>1.095</v>
      </c>
      <c r="Q1646" s="9">
        <f t="shared" si="103"/>
        <v>85.546875</v>
      </c>
      <c r="R1646" s="7" t="s">
        <v>8282</v>
      </c>
      <c r="S1646" s="7" t="s">
        <v>8303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17">
        <f t="shared" si="100"/>
        <v>41535.409027777772</v>
      </c>
      <c r="K1647" s="7">
        <v>1378306140</v>
      </c>
      <c r="L1647" s="17">
        <f t="shared" si="101"/>
        <v>41521.409027777772</v>
      </c>
      <c r="M1647" s="7" t="b">
        <v>0</v>
      </c>
      <c r="N1647" s="7">
        <v>10</v>
      </c>
      <c r="O1647" s="7" t="b">
        <v>1</v>
      </c>
      <c r="P1647" s="14">
        <f t="shared" si="102"/>
        <v>1.1080000000000001</v>
      </c>
      <c r="Q1647" s="9">
        <f t="shared" si="103"/>
        <v>554</v>
      </c>
      <c r="R1647" s="7" t="s">
        <v>8282</v>
      </c>
      <c r="S1647" s="7" t="s">
        <v>8303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17">
        <f t="shared" si="100"/>
        <v>41865.549305555556</v>
      </c>
      <c r="K1648" s="7">
        <v>1405248503</v>
      </c>
      <c r="L1648" s="17">
        <f t="shared" si="101"/>
        <v>41833.241932870369</v>
      </c>
      <c r="M1648" s="7" t="b">
        <v>0</v>
      </c>
      <c r="N1648" s="7">
        <v>83</v>
      </c>
      <c r="O1648" s="7" t="b">
        <v>1</v>
      </c>
      <c r="P1648" s="14">
        <f t="shared" si="102"/>
        <v>1.1020000000000001</v>
      </c>
      <c r="Q1648" s="9">
        <f t="shared" si="103"/>
        <v>26.554216867469879</v>
      </c>
      <c r="R1648" s="7" t="s">
        <v>8282</v>
      </c>
      <c r="S1648" s="7" t="s">
        <v>8303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17">
        <f t="shared" si="100"/>
        <v>41069.201122685183</v>
      </c>
      <c r="K1649" s="7">
        <v>1336643377</v>
      </c>
      <c r="L1649" s="17">
        <f t="shared" si="101"/>
        <v>41039.201122685183</v>
      </c>
      <c r="M1649" s="7" t="b">
        <v>0</v>
      </c>
      <c r="N1649" s="7">
        <v>46</v>
      </c>
      <c r="O1649" s="7" t="b">
        <v>1</v>
      </c>
      <c r="P1649" s="14">
        <f t="shared" si="102"/>
        <v>1.0471999999999999</v>
      </c>
      <c r="Q1649" s="9">
        <f t="shared" si="103"/>
        <v>113.82608695652173</v>
      </c>
      <c r="R1649" s="7" t="s">
        <v>8282</v>
      </c>
      <c r="S1649" s="7" t="s">
        <v>8303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17">
        <f t="shared" si="100"/>
        <v>40622.454652777778</v>
      </c>
      <c r="K1650" s="7">
        <v>1298048082</v>
      </c>
      <c r="L1650" s="17">
        <f t="shared" si="101"/>
        <v>40592.496319444443</v>
      </c>
      <c r="M1650" s="7" t="b">
        <v>0</v>
      </c>
      <c r="N1650" s="7">
        <v>90</v>
      </c>
      <c r="O1650" s="7" t="b">
        <v>1</v>
      </c>
      <c r="P1650" s="14">
        <f t="shared" si="102"/>
        <v>1.2526086956521738</v>
      </c>
      <c r="Q1650" s="9">
        <f t="shared" si="103"/>
        <v>32.011111111111113</v>
      </c>
      <c r="R1650" s="7" t="s">
        <v>8282</v>
      </c>
      <c r="S1650" s="7" t="s">
        <v>8303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17">
        <f t="shared" si="100"/>
        <v>41782.476331018515</v>
      </c>
      <c r="K1651" s="7">
        <v>1396974355</v>
      </c>
      <c r="L1651" s="17">
        <f t="shared" si="101"/>
        <v>41737.476331018515</v>
      </c>
      <c r="M1651" s="7" t="b">
        <v>0</v>
      </c>
      <c r="N1651" s="7">
        <v>81</v>
      </c>
      <c r="O1651" s="7" t="b">
        <v>1</v>
      </c>
      <c r="P1651" s="14">
        <f t="shared" si="102"/>
        <v>1.0058763157894737</v>
      </c>
      <c r="Q1651" s="9">
        <f t="shared" si="103"/>
        <v>47.189259259259259</v>
      </c>
      <c r="R1651" s="7" t="s">
        <v>8282</v>
      </c>
      <c r="S1651" s="7" t="s">
        <v>8303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17">
        <f t="shared" si="100"/>
        <v>41556.227280092593</v>
      </c>
      <c r="K1652" s="7">
        <v>1378722437</v>
      </c>
      <c r="L1652" s="17">
        <f t="shared" si="101"/>
        <v>41526.227280092593</v>
      </c>
      <c r="M1652" s="7" t="b">
        <v>0</v>
      </c>
      <c r="N1652" s="7">
        <v>32</v>
      </c>
      <c r="O1652" s="7" t="b">
        <v>1</v>
      </c>
      <c r="P1652" s="14">
        <f t="shared" si="102"/>
        <v>1.4155</v>
      </c>
      <c r="Q1652" s="9">
        <f t="shared" si="103"/>
        <v>88.46875</v>
      </c>
      <c r="R1652" s="7" t="s">
        <v>8282</v>
      </c>
      <c r="S1652" s="7" t="s">
        <v>8303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17">
        <f t="shared" si="100"/>
        <v>40659.082638888889</v>
      </c>
      <c r="K1653" s="7">
        <v>1300916220</v>
      </c>
      <c r="L1653" s="17">
        <f t="shared" si="101"/>
        <v>40625.692361111105</v>
      </c>
      <c r="M1653" s="7" t="b">
        <v>0</v>
      </c>
      <c r="N1653" s="7">
        <v>20</v>
      </c>
      <c r="O1653" s="7" t="b">
        <v>1</v>
      </c>
      <c r="P1653" s="14">
        <f t="shared" si="102"/>
        <v>1.0075000000000001</v>
      </c>
      <c r="Q1653" s="9">
        <f t="shared" si="103"/>
        <v>100.75</v>
      </c>
      <c r="R1653" s="7" t="s">
        <v>8282</v>
      </c>
      <c r="S1653" s="7" t="s">
        <v>8303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17">
        <f t="shared" si="100"/>
        <v>41602.326307870368</v>
      </c>
      <c r="K1654" s="7">
        <v>1382701793</v>
      </c>
      <c r="L1654" s="17">
        <f t="shared" si="101"/>
        <v>41572.284641203703</v>
      </c>
      <c r="M1654" s="7" t="b">
        <v>0</v>
      </c>
      <c r="N1654" s="7">
        <v>70</v>
      </c>
      <c r="O1654" s="7" t="b">
        <v>1</v>
      </c>
      <c r="P1654" s="14">
        <f t="shared" si="102"/>
        <v>1.0066666666666666</v>
      </c>
      <c r="Q1654" s="9">
        <f t="shared" si="103"/>
        <v>64.714285714285708</v>
      </c>
      <c r="R1654" s="7" t="s">
        <v>8282</v>
      </c>
      <c r="S1654" s="7" t="s">
        <v>8303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17">
        <f t="shared" si="100"/>
        <v>40657.626111111109</v>
      </c>
      <c r="K1655" s="7">
        <v>1300996896</v>
      </c>
      <c r="L1655" s="17">
        <f t="shared" si="101"/>
        <v>40626.626111111109</v>
      </c>
      <c r="M1655" s="7" t="b">
        <v>0</v>
      </c>
      <c r="N1655" s="7">
        <v>168</v>
      </c>
      <c r="O1655" s="7" t="b">
        <v>1</v>
      </c>
      <c r="P1655" s="14">
        <f t="shared" si="102"/>
        <v>1.7423040000000001</v>
      </c>
      <c r="Q1655" s="9">
        <f t="shared" si="103"/>
        <v>51.854285714285716</v>
      </c>
      <c r="R1655" s="7" t="s">
        <v>8282</v>
      </c>
      <c r="S1655" s="7" t="s">
        <v>8303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17">
        <f t="shared" si="100"/>
        <v>41017.682407407403</v>
      </c>
      <c r="K1656" s="7">
        <v>1332192160</v>
      </c>
      <c r="L1656" s="17">
        <f t="shared" si="101"/>
        <v>40987.682407407403</v>
      </c>
      <c r="M1656" s="7" t="b">
        <v>0</v>
      </c>
      <c r="N1656" s="7">
        <v>34</v>
      </c>
      <c r="O1656" s="7" t="b">
        <v>1</v>
      </c>
      <c r="P1656" s="14">
        <f t="shared" si="102"/>
        <v>1.199090909090909</v>
      </c>
      <c r="Q1656" s="9">
        <f t="shared" si="103"/>
        <v>38.794117647058826</v>
      </c>
      <c r="R1656" s="7" t="s">
        <v>8282</v>
      </c>
      <c r="S1656" s="7" t="s">
        <v>8303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17">
        <f t="shared" si="100"/>
        <v>41004.541898148142</v>
      </c>
      <c r="K1657" s="7">
        <v>1331060420</v>
      </c>
      <c r="L1657" s="17">
        <f t="shared" si="101"/>
        <v>40974.583564814813</v>
      </c>
      <c r="M1657" s="7" t="b">
        <v>0</v>
      </c>
      <c r="N1657" s="7">
        <v>48</v>
      </c>
      <c r="O1657" s="7" t="b">
        <v>1</v>
      </c>
      <c r="P1657" s="14">
        <f t="shared" si="102"/>
        <v>1.4286666666666668</v>
      </c>
      <c r="Q1657" s="9">
        <f t="shared" si="103"/>
        <v>44.645833333333336</v>
      </c>
      <c r="R1657" s="7" t="s">
        <v>8282</v>
      </c>
      <c r="S1657" s="7" t="s">
        <v>8303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17">
        <f t="shared" si="100"/>
        <v>41256.720509259256</v>
      </c>
      <c r="K1658" s="7">
        <v>1352845052</v>
      </c>
      <c r="L1658" s="17">
        <f t="shared" si="101"/>
        <v>41226.720509259256</v>
      </c>
      <c r="M1658" s="7" t="b">
        <v>0</v>
      </c>
      <c r="N1658" s="7">
        <v>48</v>
      </c>
      <c r="O1658" s="7" t="b">
        <v>1</v>
      </c>
      <c r="P1658" s="14">
        <f t="shared" si="102"/>
        <v>1.0033493333333334</v>
      </c>
      <c r="Q1658" s="9">
        <f t="shared" si="103"/>
        <v>156.77333333333334</v>
      </c>
      <c r="R1658" s="7" t="s">
        <v>8282</v>
      </c>
      <c r="S1658" s="7" t="s">
        <v>8303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17">
        <f t="shared" si="100"/>
        <v>41053.573703703703</v>
      </c>
      <c r="K1659" s="7">
        <v>1335293168</v>
      </c>
      <c r="L1659" s="17">
        <f t="shared" si="101"/>
        <v>41023.573703703703</v>
      </c>
      <c r="M1659" s="7" t="b">
        <v>0</v>
      </c>
      <c r="N1659" s="7">
        <v>221</v>
      </c>
      <c r="O1659" s="7" t="b">
        <v>1</v>
      </c>
      <c r="P1659" s="14">
        <f t="shared" si="102"/>
        <v>1.0493380000000001</v>
      </c>
      <c r="Q1659" s="9">
        <f t="shared" si="103"/>
        <v>118.70339366515837</v>
      </c>
      <c r="R1659" s="7" t="s">
        <v>8282</v>
      </c>
      <c r="S1659" s="7" t="s">
        <v>8303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17">
        <f t="shared" si="100"/>
        <v>41261.388888888883</v>
      </c>
      <c r="K1660" s="7">
        <v>1352524767</v>
      </c>
      <c r="L1660" s="17">
        <f t="shared" si="101"/>
        <v>41223.013506944444</v>
      </c>
      <c r="M1660" s="7" t="b">
        <v>0</v>
      </c>
      <c r="N1660" s="7">
        <v>107</v>
      </c>
      <c r="O1660" s="7" t="b">
        <v>1</v>
      </c>
      <c r="P1660" s="14">
        <f t="shared" si="102"/>
        <v>1.3223333333333334</v>
      </c>
      <c r="Q1660" s="9">
        <f t="shared" si="103"/>
        <v>74.149532710280369</v>
      </c>
      <c r="R1660" s="7" t="s">
        <v>8282</v>
      </c>
      <c r="S1660" s="7" t="s">
        <v>8303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17">
        <f t="shared" si="100"/>
        <v>41625.291666666664</v>
      </c>
      <c r="K1661" s="7">
        <v>1384811721</v>
      </c>
      <c r="L1661" s="17">
        <f t="shared" si="101"/>
        <v>41596.705104166664</v>
      </c>
      <c r="M1661" s="7" t="b">
        <v>0</v>
      </c>
      <c r="N1661" s="7">
        <v>45</v>
      </c>
      <c r="O1661" s="7" t="b">
        <v>1</v>
      </c>
      <c r="P1661" s="14">
        <f t="shared" si="102"/>
        <v>1.1279999999999999</v>
      </c>
      <c r="Q1661" s="9">
        <f t="shared" si="103"/>
        <v>12.533333333333333</v>
      </c>
      <c r="R1661" s="7" t="s">
        <v>8282</v>
      </c>
      <c r="S1661" s="7" t="s">
        <v>8303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17">
        <f t="shared" si="100"/>
        <v>42490.707638888889</v>
      </c>
      <c r="K1662" s="7">
        <v>1459355950</v>
      </c>
      <c r="L1662" s="17">
        <f t="shared" si="101"/>
        <v>42459.485532407409</v>
      </c>
      <c r="M1662" s="7" t="b">
        <v>0</v>
      </c>
      <c r="N1662" s="7">
        <v>36</v>
      </c>
      <c r="O1662" s="7" t="b">
        <v>1</v>
      </c>
      <c r="P1662" s="14">
        <f t="shared" si="102"/>
        <v>12.5375</v>
      </c>
      <c r="Q1662" s="9">
        <f t="shared" si="103"/>
        <v>27.861111111111111</v>
      </c>
      <c r="R1662" s="7" t="s">
        <v>8282</v>
      </c>
      <c r="S1662" s="7" t="s">
        <v>8303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17">
        <f t="shared" si="100"/>
        <v>42386.666666666664</v>
      </c>
      <c r="K1663" s="7">
        <v>1449359831</v>
      </c>
      <c r="L1663" s="17">
        <f t="shared" si="101"/>
        <v>42343.789710648147</v>
      </c>
      <c r="M1663" s="7" t="b">
        <v>0</v>
      </c>
      <c r="N1663" s="7">
        <v>101</v>
      </c>
      <c r="O1663" s="7" t="b">
        <v>1</v>
      </c>
      <c r="P1663" s="14">
        <f t="shared" si="102"/>
        <v>1.0250632911392406</v>
      </c>
      <c r="Q1663" s="9">
        <f t="shared" si="103"/>
        <v>80.178217821782184</v>
      </c>
      <c r="R1663" s="7" t="s">
        <v>8282</v>
      </c>
      <c r="S1663" s="7" t="s">
        <v>8303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17">
        <f t="shared" si="100"/>
        <v>40908.031666666662</v>
      </c>
      <c r="K1664" s="7">
        <v>1320122736</v>
      </c>
      <c r="L1664" s="17">
        <f t="shared" si="101"/>
        <v>40847.99</v>
      </c>
      <c r="M1664" s="7" t="b">
        <v>0</v>
      </c>
      <c r="N1664" s="7">
        <v>62</v>
      </c>
      <c r="O1664" s="7" t="b">
        <v>1</v>
      </c>
      <c r="P1664" s="14">
        <f t="shared" si="102"/>
        <v>1.026375</v>
      </c>
      <c r="Q1664" s="9">
        <f t="shared" si="103"/>
        <v>132.43548387096774</v>
      </c>
      <c r="R1664" s="7" t="s">
        <v>8282</v>
      </c>
      <c r="S1664" s="7" t="s">
        <v>8303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17">
        <f t="shared" si="100"/>
        <v>42035.813738425924</v>
      </c>
      <c r="K1665" s="7">
        <v>1420158707</v>
      </c>
      <c r="L1665" s="17">
        <f t="shared" si="101"/>
        <v>42005.813738425924</v>
      </c>
      <c r="M1665" s="7" t="b">
        <v>0</v>
      </c>
      <c r="N1665" s="7">
        <v>32</v>
      </c>
      <c r="O1665" s="7" t="b">
        <v>1</v>
      </c>
      <c r="P1665" s="14">
        <f t="shared" si="102"/>
        <v>1.08</v>
      </c>
      <c r="Q1665" s="9">
        <f t="shared" si="103"/>
        <v>33.75</v>
      </c>
      <c r="R1665" s="7" t="s">
        <v>8282</v>
      </c>
      <c r="S1665" s="7" t="s">
        <v>8303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17">
        <f t="shared" si="100"/>
        <v>40983.957638888889</v>
      </c>
      <c r="K1666" s="7">
        <v>1328033818</v>
      </c>
      <c r="L1666" s="17">
        <f t="shared" si="101"/>
        <v>40939.553449074068</v>
      </c>
      <c r="M1666" s="7" t="b">
        <v>0</v>
      </c>
      <c r="N1666" s="7">
        <v>89</v>
      </c>
      <c r="O1666" s="7" t="b">
        <v>1</v>
      </c>
      <c r="P1666" s="14">
        <f t="shared" si="102"/>
        <v>1.2240879999999998</v>
      </c>
      <c r="Q1666" s="9">
        <f t="shared" si="103"/>
        <v>34.384494382022467</v>
      </c>
      <c r="R1666" s="7" t="s">
        <v>8282</v>
      </c>
      <c r="S1666" s="7" t="s">
        <v>8303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17">
        <f t="shared" ref="J1667:J1730" si="104">(((I1667/60)/60)/24)+DATE(1970,1,1)+(-5/24)</f>
        <v>40595.916666666664</v>
      </c>
      <c r="K1667" s="7">
        <v>1295624113</v>
      </c>
      <c r="L1667" s="17">
        <f t="shared" ref="L1667:L1730" si="105">(((K1667/60)/60)/24)+DATE(1970,1,1)+(-5/24)</f>
        <v>40564.441122685181</v>
      </c>
      <c r="M1667" s="7" t="b">
        <v>0</v>
      </c>
      <c r="N1667" s="7">
        <v>93</v>
      </c>
      <c r="O1667" s="7" t="b">
        <v>1</v>
      </c>
      <c r="P1667" s="14">
        <f t="shared" ref="P1667:P1730" si="106">IFERROR(E1667/D1667,0)</f>
        <v>1.1945714285714286</v>
      </c>
      <c r="Q1667" s="9">
        <f t="shared" ref="Q1667:Q1730" si="107">IFERROR(E1667/N1667,0)</f>
        <v>44.956989247311824</v>
      </c>
      <c r="R1667" s="7" t="s">
        <v>8282</v>
      </c>
      <c r="S1667" s="7" t="s">
        <v>8303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17">
        <f t="shared" si="104"/>
        <v>41361.003159722219</v>
      </c>
      <c r="K1668" s="7">
        <v>1361858673</v>
      </c>
      <c r="L1668" s="17">
        <f t="shared" si="105"/>
        <v>41331.04482638889</v>
      </c>
      <c r="M1668" s="7" t="b">
        <v>0</v>
      </c>
      <c r="N1668" s="7">
        <v>98</v>
      </c>
      <c r="O1668" s="7" t="b">
        <v>1</v>
      </c>
      <c r="P1668" s="14">
        <f t="shared" si="106"/>
        <v>1.6088</v>
      </c>
      <c r="Q1668" s="9">
        <f t="shared" si="107"/>
        <v>41.04081632653061</v>
      </c>
      <c r="R1668" s="7" t="s">
        <v>8282</v>
      </c>
      <c r="S1668" s="7" t="s">
        <v>8303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17">
        <f t="shared" si="104"/>
        <v>41709.082638888889</v>
      </c>
      <c r="K1669" s="7">
        <v>1392169298</v>
      </c>
      <c r="L1669" s="17">
        <f t="shared" si="105"/>
        <v>41681.862245370365</v>
      </c>
      <c r="M1669" s="7" t="b">
        <v>0</v>
      </c>
      <c r="N1669" s="7">
        <v>82</v>
      </c>
      <c r="O1669" s="7" t="b">
        <v>1</v>
      </c>
      <c r="P1669" s="14">
        <f t="shared" si="106"/>
        <v>1.2685294117647059</v>
      </c>
      <c r="Q1669" s="9">
        <f t="shared" si="107"/>
        <v>52.597560975609753</v>
      </c>
      <c r="R1669" s="7" t="s">
        <v>8282</v>
      </c>
      <c r="S1669" s="7" t="s">
        <v>8303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17">
        <f t="shared" si="104"/>
        <v>40874.983090277776</v>
      </c>
      <c r="K1670" s="7">
        <v>1319859339</v>
      </c>
      <c r="L1670" s="17">
        <f t="shared" si="105"/>
        <v>40844.941423611104</v>
      </c>
      <c r="M1670" s="7" t="b">
        <v>0</v>
      </c>
      <c r="N1670" s="7">
        <v>116</v>
      </c>
      <c r="O1670" s="7" t="b">
        <v>1</v>
      </c>
      <c r="P1670" s="14">
        <f t="shared" si="106"/>
        <v>1.026375</v>
      </c>
      <c r="Q1670" s="9">
        <f t="shared" si="107"/>
        <v>70.784482758620683</v>
      </c>
      <c r="R1670" s="7" t="s">
        <v>8282</v>
      </c>
      <c r="S1670" s="7" t="s">
        <v>8303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17">
        <f t="shared" si="104"/>
        <v>42521.676805555551</v>
      </c>
      <c r="K1671" s="7">
        <v>1459545276</v>
      </c>
      <c r="L1671" s="17">
        <f t="shared" si="105"/>
        <v>42461.676805555551</v>
      </c>
      <c r="M1671" s="7" t="b">
        <v>0</v>
      </c>
      <c r="N1671" s="7">
        <v>52</v>
      </c>
      <c r="O1671" s="7" t="b">
        <v>1</v>
      </c>
      <c r="P1671" s="14">
        <f t="shared" si="106"/>
        <v>1.3975</v>
      </c>
      <c r="Q1671" s="9">
        <f t="shared" si="107"/>
        <v>53.75</v>
      </c>
      <c r="R1671" s="7" t="s">
        <v>8282</v>
      </c>
      <c r="S1671" s="7" t="s">
        <v>8303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17">
        <f t="shared" si="104"/>
        <v>40363.958333333328</v>
      </c>
      <c r="K1672" s="7">
        <v>1273961999</v>
      </c>
      <c r="L1672" s="17">
        <f t="shared" si="105"/>
        <v>40313.722210648149</v>
      </c>
      <c r="M1672" s="7" t="b">
        <v>0</v>
      </c>
      <c r="N1672" s="7">
        <v>23</v>
      </c>
      <c r="O1672" s="7" t="b">
        <v>1</v>
      </c>
      <c r="P1672" s="14">
        <f t="shared" si="106"/>
        <v>1.026</v>
      </c>
      <c r="Q1672" s="9">
        <f t="shared" si="107"/>
        <v>44.608695652173914</v>
      </c>
      <c r="R1672" s="7" t="s">
        <v>8282</v>
      </c>
      <c r="S1672" s="7" t="s">
        <v>8303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17">
        <f t="shared" si="104"/>
        <v>42583.335810185185</v>
      </c>
      <c r="K1673" s="7">
        <v>1467464614</v>
      </c>
      <c r="L1673" s="17">
        <f t="shared" si="105"/>
        <v>42553.335810185185</v>
      </c>
      <c r="M1673" s="7" t="b">
        <v>0</v>
      </c>
      <c r="N1673" s="7">
        <v>77</v>
      </c>
      <c r="O1673" s="7" t="b">
        <v>1</v>
      </c>
      <c r="P1673" s="14">
        <f t="shared" si="106"/>
        <v>1.0067349999999999</v>
      </c>
      <c r="Q1673" s="9">
        <f t="shared" si="107"/>
        <v>26.148961038961041</v>
      </c>
      <c r="R1673" s="7" t="s">
        <v>8282</v>
      </c>
      <c r="S1673" s="7" t="s">
        <v>8303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17">
        <f t="shared" si="104"/>
        <v>41064.448263888888</v>
      </c>
      <c r="K1674" s="7">
        <v>1336232730</v>
      </c>
      <c r="L1674" s="17">
        <f t="shared" si="105"/>
        <v>41034.448263888888</v>
      </c>
      <c r="M1674" s="7" t="b">
        <v>0</v>
      </c>
      <c r="N1674" s="7">
        <v>49</v>
      </c>
      <c r="O1674" s="7" t="b">
        <v>1</v>
      </c>
      <c r="P1674" s="14">
        <f t="shared" si="106"/>
        <v>1.1294117647058823</v>
      </c>
      <c r="Q1674" s="9">
        <f t="shared" si="107"/>
        <v>39.183673469387756</v>
      </c>
      <c r="R1674" s="7" t="s">
        <v>8282</v>
      </c>
      <c r="S1674" s="7" t="s">
        <v>8303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17">
        <f t="shared" si="104"/>
        <v>42069.670046296298</v>
      </c>
      <c r="K1675" s="7">
        <v>1423083892</v>
      </c>
      <c r="L1675" s="17">
        <f t="shared" si="105"/>
        <v>42039.670046296298</v>
      </c>
      <c r="M1675" s="7" t="b">
        <v>0</v>
      </c>
      <c r="N1675" s="7">
        <v>59</v>
      </c>
      <c r="O1675" s="7" t="b">
        <v>1</v>
      </c>
      <c r="P1675" s="14">
        <f t="shared" si="106"/>
        <v>1.2809523809523808</v>
      </c>
      <c r="Q1675" s="9">
        <f t="shared" si="107"/>
        <v>45.593220338983052</v>
      </c>
      <c r="R1675" s="7" t="s">
        <v>8282</v>
      </c>
      <c r="S1675" s="7" t="s">
        <v>8303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17">
        <f t="shared" si="104"/>
        <v>42600.082638888889</v>
      </c>
      <c r="K1676" s="7">
        <v>1468852306</v>
      </c>
      <c r="L1676" s="17">
        <f t="shared" si="105"/>
        <v>42569.397060185183</v>
      </c>
      <c r="M1676" s="7" t="b">
        <v>0</v>
      </c>
      <c r="N1676" s="7">
        <v>113</v>
      </c>
      <c r="O1676" s="7" t="b">
        <v>1</v>
      </c>
      <c r="P1676" s="14">
        <f t="shared" si="106"/>
        <v>2.0169999999999999</v>
      </c>
      <c r="Q1676" s="9">
        <f t="shared" si="107"/>
        <v>89.247787610619469</v>
      </c>
      <c r="R1676" s="7" t="s">
        <v>8282</v>
      </c>
      <c r="S1676" s="7" t="s">
        <v>8303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17">
        <f t="shared" si="104"/>
        <v>40832.710416666661</v>
      </c>
      <c r="K1677" s="7">
        <v>1316194540</v>
      </c>
      <c r="L1677" s="17">
        <f t="shared" si="105"/>
        <v>40802.524768518517</v>
      </c>
      <c r="M1677" s="7" t="b">
        <v>0</v>
      </c>
      <c r="N1677" s="7">
        <v>34</v>
      </c>
      <c r="O1677" s="7" t="b">
        <v>1</v>
      </c>
      <c r="P1677" s="14">
        <f t="shared" si="106"/>
        <v>1.37416</v>
      </c>
      <c r="Q1677" s="9">
        <f t="shared" si="107"/>
        <v>40.416470588235299</v>
      </c>
      <c r="R1677" s="7" t="s">
        <v>8282</v>
      </c>
      <c r="S1677" s="7" t="s">
        <v>8303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17">
        <f t="shared" si="104"/>
        <v>41019.957638888889</v>
      </c>
      <c r="K1678" s="7">
        <v>1330968347</v>
      </c>
      <c r="L1678" s="17">
        <f t="shared" si="105"/>
        <v>40973.517905092594</v>
      </c>
      <c r="M1678" s="7" t="b">
        <v>0</v>
      </c>
      <c r="N1678" s="7">
        <v>42</v>
      </c>
      <c r="O1678" s="7" t="b">
        <v>1</v>
      </c>
      <c r="P1678" s="14">
        <f t="shared" si="106"/>
        <v>1.1533333333333333</v>
      </c>
      <c r="Q1678" s="9">
        <f t="shared" si="107"/>
        <v>82.38095238095238</v>
      </c>
      <c r="R1678" s="7" t="s">
        <v>8282</v>
      </c>
      <c r="S1678" s="7" t="s">
        <v>8303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17">
        <f t="shared" si="104"/>
        <v>42476.040972222218</v>
      </c>
      <c r="K1679" s="7">
        <v>1455615976</v>
      </c>
      <c r="L1679" s="17">
        <f t="shared" si="105"/>
        <v>42416.198796296296</v>
      </c>
      <c r="M1679" s="7" t="b">
        <v>0</v>
      </c>
      <c r="N1679" s="7">
        <v>42</v>
      </c>
      <c r="O1679" s="7" t="b">
        <v>1</v>
      </c>
      <c r="P1679" s="14">
        <f t="shared" si="106"/>
        <v>1.1166666666666667</v>
      </c>
      <c r="Q1679" s="9">
        <f t="shared" si="107"/>
        <v>159.52380952380952</v>
      </c>
      <c r="R1679" s="7" t="s">
        <v>8282</v>
      </c>
      <c r="S1679" s="7" t="s">
        <v>8303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17">
        <f t="shared" si="104"/>
        <v>41676.646655092591</v>
      </c>
      <c r="K1680" s="7">
        <v>1390509071</v>
      </c>
      <c r="L1680" s="17">
        <f t="shared" si="105"/>
        <v>41662.646655092591</v>
      </c>
      <c r="M1680" s="7" t="b">
        <v>0</v>
      </c>
      <c r="N1680" s="7">
        <v>49</v>
      </c>
      <c r="O1680" s="7" t="b">
        <v>1</v>
      </c>
      <c r="P1680" s="14">
        <f t="shared" si="106"/>
        <v>1.1839999999999999</v>
      </c>
      <c r="Q1680" s="9">
        <f t="shared" si="107"/>
        <v>36.244897959183675</v>
      </c>
      <c r="R1680" s="7" t="s">
        <v>8282</v>
      </c>
      <c r="S1680" s="7" t="s">
        <v>8303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17">
        <f t="shared" si="104"/>
        <v>40745.860474537032</v>
      </c>
      <c r="K1681" s="7">
        <v>1309311545</v>
      </c>
      <c r="L1681" s="17">
        <f t="shared" si="105"/>
        <v>40722.860474537032</v>
      </c>
      <c r="M1681" s="7" t="b">
        <v>0</v>
      </c>
      <c r="N1681" s="7">
        <v>56</v>
      </c>
      <c r="O1681" s="7" t="b">
        <v>1</v>
      </c>
      <c r="P1681" s="14">
        <f t="shared" si="106"/>
        <v>1.75</v>
      </c>
      <c r="Q1681" s="9">
        <f t="shared" si="107"/>
        <v>62.5</v>
      </c>
      <c r="R1681" s="7" t="s">
        <v>8282</v>
      </c>
      <c r="S1681" s="7" t="s">
        <v>8303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17">
        <f t="shared" si="104"/>
        <v>41832.549386574072</v>
      </c>
      <c r="K1682" s="7">
        <v>1402596667</v>
      </c>
      <c r="L1682" s="17">
        <f t="shared" si="105"/>
        <v>41802.549386574072</v>
      </c>
      <c r="M1682" s="7" t="b">
        <v>0</v>
      </c>
      <c r="N1682" s="7">
        <v>25</v>
      </c>
      <c r="O1682" s="7" t="b">
        <v>1</v>
      </c>
      <c r="P1682" s="14">
        <f t="shared" si="106"/>
        <v>1.175</v>
      </c>
      <c r="Q1682" s="9">
        <f t="shared" si="107"/>
        <v>47</v>
      </c>
      <c r="R1682" s="7" t="s">
        <v>8282</v>
      </c>
      <c r="S1682" s="7" t="s">
        <v>8303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17">
        <f t="shared" si="104"/>
        <v>42822.874999999993</v>
      </c>
      <c r="K1683" s="7">
        <v>1486522484</v>
      </c>
      <c r="L1683" s="17">
        <f t="shared" si="105"/>
        <v>42773.91300925926</v>
      </c>
      <c r="M1683" s="7" t="b">
        <v>0</v>
      </c>
      <c r="N1683" s="7">
        <v>884</v>
      </c>
      <c r="O1683" s="7" t="b">
        <v>0</v>
      </c>
      <c r="P1683" s="14">
        <f t="shared" si="106"/>
        <v>1.0142212307692309</v>
      </c>
      <c r="Q1683" s="9">
        <f t="shared" si="107"/>
        <v>74.575090497737563</v>
      </c>
      <c r="R1683" s="7" t="s">
        <v>8282</v>
      </c>
      <c r="S1683" s="7" t="s">
        <v>8304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17">
        <f t="shared" si="104"/>
        <v>42838.963657407403</v>
      </c>
      <c r="K1684" s="7">
        <v>1486962460</v>
      </c>
      <c r="L1684" s="17">
        <f t="shared" si="105"/>
        <v>42779.005324074074</v>
      </c>
      <c r="M1684" s="7" t="b">
        <v>0</v>
      </c>
      <c r="N1684" s="7">
        <v>0</v>
      </c>
      <c r="O1684" s="7" t="b">
        <v>0</v>
      </c>
      <c r="P1684" s="14">
        <f t="shared" si="106"/>
        <v>0</v>
      </c>
      <c r="Q1684" s="9">
        <f t="shared" si="107"/>
        <v>0</v>
      </c>
      <c r="R1684" s="7" t="s">
        <v>8282</v>
      </c>
      <c r="S1684" s="7" t="s">
        <v>8304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17">
        <f t="shared" si="104"/>
        <v>42832.57335648148</v>
      </c>
      <c r="K1685" s="7">
        <v>1489517138</v>
      </c>
      <c r="L1685" s="17">
        <f t="shared" si="105"/>
        <v>42808.57335648148</v>
      </c>
      <c r="M1685" s="7" t="b">
        <v>0</v>
      </c>
      <c r="N1685" s="7">
        <v>10</v>
      </c>
      <c r="O1685" s="7" t="b">
        <v>0</v>
      </c>
      <c r="P1685" s="14">
        <f t="shared" si="106"/>
        <v>0.21714285714285714</v>
      </c>
      <c r="Q1685" s="9">
        <f t="shared" si="107"/>
        <v>76</v>
      </c>
      <c r="R1685" s="7" t="s">
        <v>8282</v>
      </c>
      <c r="S1685" s="7" t="s">
        <v>8304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17">
        <f t="shared" si="104"/>
        <v>42811.565289351849</v>
      </c>
      <c r="K1686" s="7">
        <v>1487360041</v>
      </c>
      <c r="L1686" s="17">
        <f t="shared" si="105"/>
        <v>42783.606956018521</v>
      </c>
      <c r="M1686" s="7" t="b">
        <v>0</v>
      </c>
      <c r="N1686" s="7">
        <v>101</v>
      </c>
      <c r="O1686" s="7" t="b">
        <v>0</v>
      </c>
      <c r="P1686" s="14">
        <f t="shared" si="106"/>
        <v>1.0912500000000001</v>
      </c>
      <c r="Q1686" s="9">
        <f t="shared" si="107"/>
        <v>86.43564356435644</v>
      </c>
      <c r="R1686" s="7" t="s">
        <v>8282</v>
      </c>
      <c r="S1686" s="7" t="s">
        <v>8304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17">
        <f t="shared" si="104"/>
        <v>42818.0002662037</v>
      </c>
      <c r="K1687" s="7">
        <v>1487743223</v>
      </c>
      <c r="L1687" s="17">
        <f t="shared" si="105"/>
        <v>42788.041932870365</v>
      </c>
      <c r="M1687" s="7" t="b">
        <v>0</v>
      </c>
      <c r="N1687" s="7">
        <v>15</v>
      </c>
      <c r="O1687" s="7" t="b">
        <v>0</v>
      </c>
      <c r="P1687" s="14">
        <f t="shared" si="106"/>
        <v>1.0285714285714285</v>
      </c>
      <c r="Q1687" s="9">
        <f t="shared" si="107"/>
        <v>24</v>
      </c>
      <c r="R1687" s="7" t="s">
        <v>8282</v>
      </c>
      <c r="S1687" s="7" t="s">
        <v>8304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17">
        <f t="shared" si="104"/>
        <v>42852.593969907401</v>
      </c>
      <c r="K1688" s="7">
        <v>1488140119</v>
      </c>
      <c r="L1688" s="17">
        <f t="shared" si="105"/>
        <v>42792.635636574072</v>
      </c>
      <c r="M1688" s="7" t="b">
        <v>0</v>
      </c>
      <c r="N1688" s="7">
        <v>1</v>
      </c>
      <c r="O1688" s="7" t="b">
        <v>0</v>
      </c>
      <c r="P1688" s="14">
        <f t="shared" si="106"/>
        <v>3.5999999999999999E-3</v>
      </c>
      <c r="Q1688" s="9">
        <f t="shared" si="107"/>
        <v>18</v>
      </c>
      <c r="R1688" s="7" t="s">
        <v>8282</v>
      </c>
      <c r="S1688" s="7" t="s">
        <v>8304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17">
        <f t="shared" si="104"/>
        <v>42835.635416666664</v>
      </c>
      <c r="K1689" s="7">
        <v>1488935245</v>
      </c>
      <c r="L1689" s="17">
        <f t="shared" si="105"/>
        <v>42801.838483796295</v>
      </c>
      <c r="M1689" s="7" t="b">
        <v>0</v>
      </c>
      <c r="N1689" s="7">
        <v>39</v>
      </c>
      <c r="O1689" s="7" t="b">
        <v>0</v>
      </c>
      <c r="P1689" s="14">
        <f t="shared" si="106"/>
        <v>0.3125</v>
      </c>
      <c r="Q1689" s="9">
        <f t="shared" si="107"/>
        <v>80.128205128205124</v>
      </c>
      <c r="R1689" s="7" t="s">
        <v>8282</v>
      </c>
      <c r="S1689" s="7" t="s">
        <v>8304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17">
        <f t="shared" si="104"/>
        <v>42834.28465277778</v>
      </c>
      <c r="K1690" s="7">
        <v>1489150194</v>
      </c>
      <c r="L1690" s="17">
        <f t="shared" si="105"/>
        <v>42804.326319444437</v>
      </c>
      <c r="M1690" s="7" t="b">
        <v>0</v>
      </c>
      <c r="N1690" s="7">
        <v>7</v>
      </c>
      <c r="O1690" s="7" t="b">
        <v>0</v>
      </c>
      <c r="P1690" s="14">
        <f t="shared" si="106"/>
        <v>0.443</v>
      </c>
      <c r="Q1690" s="9">
        <f t="shared" si="107"/>
        <v>253.14285714285714</v>
      </c>
      <c r="R1690" s="7" t="s">
        <v>8282</v>
      </c>
      <c r="S1690" s="7" t="s">
        <v>8304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17">
        <f t="shared" si="104"/>
        <v>42810.692476851851</v>
      </c>
      <c r="K1691" s="7">
        <v>1487111830</v>
      </c>
      <c r="L1691" s="17">
        <f t="shared" si="105"/>
        <v>42780.734143518515</v>
      </c>
      <c r="M1691" s="7" t="b">
        <v>0</v>
      </c>
      <c r="N1691" s="7">
        <v>14</v>
      </c>
      <c r="O1691" s="7" t="b">
        <v>0</v>
      </c>
      <c r="P1691" s="14">
        <f t="shared" si="106"/>
        <v>1</v>
      </c>
      <c r="Q1691" s="9">
        <f t="shared" si="107"/>
        <v>171.42857142857142</v>
      </c>
      <c r="R1691" s="7" t="s">
        <v>8282</v>
      </c>
      <c r="S1691" s="7" t="s">
        <v>8304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17">
        <f t="shared" si="104"/>
        <v>42831.181041666663</v>
      </c>
      <c r="K1692" s="7">
        <v>1488882042</v>
      </c>
      <c r="L1692" s="17">
        <f t="shared" si="105"/>
        <v>42801.222708333335</v>
      </c>
      <c r="M1692" s="7" t="b">
        <v>0</v>
      </c>
      <c r="N1692" s="7">
        <v>11</v>
      </c>
      <c r="O1692" s="7" t="b">
        <v>0</v>
      </c>
      <c r="P1692" s="14">
        <f t="shared" si="106"/>
        <v>0.254</v>
      </c>
      <c r="Q1692" s="9">
        <f t="shared" si="107"/>
        <v>57.727272727272727</v>
      </c>
      <c r="R1692" s="7" t="s">
        <v>8282</v>
      </c>
      <c r="S1692" s="7" t="s">
        <v>8304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17">
        <f t="shared" si="104"/>
        <v>42827.833333333336</v>
      </c>
      <c r="K1693" s="7">
        <v>1488387008</v>
      </c>
      <c r="L1693" s="17">
        <f t="shared" si="105"/>
        <v>42795.49314814814</v>
      </c>
      <c r="M1693" s="7" t="b">
        <v>0</v>
      </c>
      <c r="N1693" s="7">
        <v>38</v>
      </c>
      <c r="O1693" s="7" t="b">
        <v>0</v>
      </c>
      <c r="P1693" s="14">
        <f t="shared" si="106"/>
        <v>0.33473333333333333</v>
      </c>
      <c r="Q1693" s="9">
        <f t="shared" si="107"/>
        <v>264.26315789473682</v>
      </c>
      <c r="R1693" s="7" t="s">
        <v>8282</v>
      </c>
      <c r="S1693" s="7" t="s">
        <v>8304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17">
        <f t="shared" si="104"/>
        <v>42820.790972222218</v>
      </c>
      <c r="K1694" s="7">
        <v>1487734667</v>
      </c>
      <c r="L1694" s="17">
        <f t="shared" si="105"/>
        <v>42787.94290509259</v>
      </c>
      <c r="M1694" s="7" t="b">
        <v>0</v>
      </c>
      <c r="N1694" s="7">
        <v>15</v>
      </c>
      <c r="O1694" s="7" t="b">
        <v>0</v>
      </c>
      <c r="P1694" s="14">
        <f t="shared" si="106"/>
        <v>0.47799999999999998</v>
      </c>
      <c r="Q1694" s="9">
        <f t="shared" si="107"/>
        <v>159.33333333333334</v>
      </c>
      <c r="R1694" s="7" t="s">
        <v>8282</v>
      </c>
      <c r="S1694" s="7" t="s">
        <v>8304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17">
        <f t="shared" si="104"/>
        <v>42834.624999999993</v>
      </c>
      <c r="K1695" s="7">
        <v>1489097112</v>
      </c>
      <c r="L1695" s="17">
        <f t="shared" si="105"/>
        <v>42803.711944444447</v>
      </c>
      <c r="M1695" s="7" t="b">
        <v>0</v>
      </c>
      <c r="N1695" s="7">
        <v>8</v>
      </c>
      <c r="O1695" s="7" t="b">
        <v>0</v>
      </c>
      <c r="P1695" s="14">
        <f t="shared" si="106"/>
        <v>9.3333333333333338E-2</v>
      </c>
      <c r="Q1695" s="9">
        <f t="shared" si="107"/>
        <v>35</v>
      </c>
      <c r="R1695" s="7" t="s">
        <v>8282</v>
      </c>
      <c r="S1695" s="7" t="s">
        <v>8304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17">
        <f t="shared" si="104"/>
        <v>42820.98333333333</v>
      </c>
      <c r="K1696" s="7">
        <v>1488038674</v>
      </c>
      <c r="L1696" s="17">
        <f t="shared" si="105"/>
        <v>42791.461504629631</v>
      </c>
      <c r="M1696" s="7" t="b">
        <v>0</v>
      </c>
      <c r="N1696" s="7">
        <v>1</v>
      </c>
      <c r="O1696" s="7" t="b">
        <v>0</v>
      </c>
      <c r="P1696" s="14">
        <f t="shared" si="106"/>
        <v>5.0000000000000001E-4</v>
      </c>
      <c r="Q1696" s="9">
        <f t="shared" si="107"/>
        <v>5</v>
      </c>
      <c r="R1696" s="7" t="s">
        <v>8282</v>
      </c>
      <c r="S1696" s="7" t="s">
        <v>8304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17">
        <f t="shared" si="104"/>
        <v>42834.833333333336</v>
      </c>
      <c r="K1697" s="7">
        <v>1488847514</v>
      </c>
      <c r="L1697" s="17">
        <f t="shared" si="105"/>
        <v>42800.823078703703</v>
      </c>
      <c r="M1697" s="7" t="b">
        <v>0</v>
      </c>
      <c r="N1697" s="7">
        <v>23</v>
      </c>
      <c r="O1697" s="7" t="b">
        <v>0</v>
      </c>
      <c r="P1697" s="14">
        <f t="shared" si="106"/>
        <v>0.11708333333333333</v>
      </c>
      <c r="Q1697" s="9">
        <f t="shared" si="107"/>
        <v>61.086956521739133</v>
      </c>
      <c r="R1697" s="7" t="s">
        <v>8282</v>
      </c>
      <c r="S1697" s="7" t="s">
        <v>8304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17">
        <f t="shared" si="104"/>
        <v>42825.819571759253</v>
      </c>
      <c r="K1698" s="7">
        <v>1488418811</v>
      </c>
      <c r="L1698" s="17">
        <f t="shared" si="105"/>
        <v>42795.861238425925</v>
      </c>
      <c r="M1698" s="7" t="b">
        <v>0</v>
      </c>
      <c r="N1698" s="7">
        <v>0</v>
      </c>
      <c r="O1698" s="7" t="b">
        <v>0</v>
      </c>
      <c r="P1698" s="14">
        <f t="shared" si="106"/>
        <v>0</v>
      </c>
      <c r="Q1698" s="9">
        <f t="shared" si="107"/>
        <v>0</v>
      </c>
      <c r="R1698" s="7" t="s">
        <v>8282</v>
      </c>
      <c r="S1698" s="7" t="s">
        <v>8304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17">
        <f t="shared" si="104"/>
        <v>42834.782962962963</v>
      </c>
      <c r="K1699" s="7">
        <v>1489193248</v>
      </c>
      <c r="L1699" s="17">
        <f t="shared" si="105"/>
        <v>42804.82462962962</v>
      </c>
      <c r="M1699" s="7" t="b">
        <v>0</v>
      </c>
      <c r="N1699" s="7">
        <v>22</v>
      </c>
      <c r="O1699" s="7" t="b">
        <v>0</v>
      </c>
      <c r="P1699" s="14">
        <f t="shared" si="106"/>
        <v>0.20208000000000001</v>
      </c>
      <c r="Q1699" s="9">
        <f t="shared" si="107"/>
        <v>114.81818181818181</v>
      </c>
      <c r="R1699" s="7" t="s">
        <v>8282</v>
      </c>
      <c r="S1699" s="7" t="s">
        <v>8304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17">
        <f t="shared" si="104"/>
        <v>42819.939583333333</v>
      </c>
      <c r="K1700" s="7">
        <v>1488430760</v>
      </c>
      <c r="L1700" s="17">
        <f t="shared" si="105"/>
        <v>42795.999537037038</v>
      </c>
      <c r="M1700" s="7" t="b">
        <v>0</v>
      </c>
      <c r="N1700" s="7">
        <v>0</v>
      </c>
      <c r="O1700" s="7" t="b">
        <v>0</v>
      </c>
      <c r="P1700" s="14">
        <f t="shared" si="106"/>
        <v>0</v>
      </c>
      <c r="Q1700" s="9">
        <f t="shared" si="107"/>
        <v>0</v>
      </c>
      <c r="R1700" s="7" t="s">
        <v>8282</v>
      </c>
      <c r="S1700" s="7" t="s">
        <v>8304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17">
        <f t="shared" si="104"/>
        <v>42836.655613425923</v>
      </c>
      <c r="K1701" s="7">
        <v>1489351445</v>
      </c>
      <c r="L1701" s="17">
        <f t="shared" si="105"/>
        <v>42806.655613425923</v>
      </c>
      <c r="M1701" s="7" t="b">
        <v>0</v>
      </c>
      <c r="N1701" s="7">
        <v>4</v>
      </c>
      <c r="O1701" s="7" t="b">
        <v>0</v>
      </c>
      <c r="P1701" s="14">
        <f t="shared" si="106"/>
        <v>4.2311459353574929E-2</v>
      </c>
      <c r="Q1701" s="9">
        <f t="shared" si="107"/>
        <v>54</v>
      </c>
      <c r="R1701" s="7" t="s">
        <v>8282</v>
      </c>
      <c r="S1701" s="7" t="s">
        <v>8304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17">
        <f t="shared" si="104"/>
        <v>42825.958333333336</v>
      </c>
      <c r="K1702" s="7">
        <v>1488418990</v>
      </c>
      <c r="L1702" s="17">
        <f t="shared" si="105"/>
        <v>42795.863310185181</v>
      </c>
      <c r="M1702" s="7" t="b">
        <v>0</v>
      </c>
      <c r="N1702" s="7">
        <v>79</v>
      </c>
      <c r="O1702" s="7" t="b">
        <v>0</v>
      </c>
      <c r="P1702" s="14">
        <f t="shared" si="106"/>
        <v>0.2606</v>
      </c>
      <c r="Q1702" s="9">
        <f t="shared" si="107"/>
        <v>65.974683544303801</v>
      </c>
      <c r="R1702" s="7" t="s">
        <v>8282</v>
      </c>
      <c r="S1702" s="7" t="s">
        <v>8304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17">
        <f t="shared" si="104"/>
        <v>42019.456076388888</v>
      </c>
      <c r="K1703" s="7">
        <v>1418745405</v>
      </c>
      <c r="L1703" s="17">
        <f t="shared" si="105"/>
        <v>41989.456076388888</v>
      </c>
      <c r="M1703" s="7" t="b">
        <v>0</v>
      </c>
      <c r="N1703" s="7">
        <v>2</v>
      </c>
      <c r="O1703" s="7" t="b">
        <v>0</v>
      </c>
      <c r="P1703" s="14">
        <f t="shared" si="106"/>
        <v>1.9801980198019802E-3</v>
      </c>
      <c r="Q1703" s="9">
        <f t="shared" si="107"/>
        <v>5</v>
      </c>
      <c r="R1703" s="7" t="s">
        <v>8282</v>
      </c>
      <c r="S1703" s="7" t="s">
        <v>8304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17">
        <f t="shared" si="104"/>
        <v>42093.619791666664</v>
      </c>
      <c r="K1704" s="7">
        <v>1425156750</v>
      </c>
      <c r="L1704" s="17">
        <f t="shared" si="105"/>
        <v>42063.661458333336</v>
      </c>
      <c r="M1704" s="7" t="b">
        <v>0</v>
      </c>
      <c r="N1704" s="7">
        <v>1</v>
      </c>
      <c r="O1704" s="7" t="b">
        <v>0</v>
      </c>
      <c r="P1704" s="14">
        <f t="shared" si="106"/>
        <v>6.0606060606060605E-5</v>
      </c>
      <c r="Q1704" s="9">
        <f t="shared" si="107"/>
        <v>1</v>
      </c>
      <c r="R1704" s="7" t="s">
        <v>8282</v>
      </c>
      <c r="S1704" s="7" t="s">
        <v>8304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17">
        <f t="shared" si="104"/>
        <v>42247.073344907411</v>
      </c>
      <c r="K1705" s="7">
        <v>1435819537</v>
      </c>
      <c r="L1705" s="17">
        <f t="shared" si="105"/>
        <v>42187.073344907411</v>
      </c>
      <c r="M1705" s="7" t="b">
        <v>0</v>
      </c>
      <c r="N1705" s="7">
        <v>2</v>
      </c>
      <c r="O1705" s="7" t="b">
        <v>0</v>
      </c>
      <c r="P1705" s="14">
        <f t="shared" si="106"/>
        <v>1.0200000000000001E-2</v>
      </c>
      <c r="Q1705" s="9">
        <f t="shared" si="107"/>
        <v>25.5</v>
      </c>
      <c r="R1705" s="7" t="s">
        <v>8282</v>
      </c>
      <c r="S1705" s="7" t="s">
        <v>8304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17">
        <f t="shared" si="104"/>
        <v>42050.931400462963</v>
      </c>
      <c r="K1706" s="7">
        <v>1421464873</v>
      </c>
      <c r="L1706" s="17">
        <f t="shared" si="105"/>
        <v>42020.931400462963</v>
      </c>
      <c r="M1706" s="7" t="b">
        <v>0</v>
      </c>
      <c r="N1706" s="7">
        <v>11</v>
      </c>
      <c r="O1706" s="7" t="b">
        <v>0</v>
      </c>
      <c r="P1706" s="14">
        <f t="shared" si="106"/>
        <v>0.65100000000000002</v>
      </c>
      <c r="Q1706" s="9">
        <f t="shared" si="107"/>
        <v>118.36363636363636</v>
      </c>
      <c r="R1706" s="7" t="s">
        <v>8282</v>
      </c>
      <c r="S1706" s="7" t="s">
        <v>8304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17">
        <f t="shared" si="104"/>
        <v>42256.458333333336</v>
      </c>
      <c r="K1707" s="7">
        <v>1440807846</v>
      </c>
      <c r="L1707" s="17">
        <f t="shared" si="105"/>
        <v>42244.808402777773</v>
      </c>
      <c r="M1707" s="7" t="b">
        <v>0</v>
      </c>
      <c r="N1707" s="7">
        <v>0</v>
      </c>
      <c r="O1707" s="7" t="b">
        <v>0</v>
      </c>
      <c r="P1707" s="14">
        <f t="shared" si="106"/>
        <v>0</v>
      </c>
      <c r="Q1707" s="9">
        <f t="shared" si="107"/>
        <v>0</v>
      </c>
      <c r="R1707" s="7" t="s">
        <v>8282</v>
      </c>
      <c r="S1707" s="7" t="s">
        <v>8304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17">
        <f t="shared" si="104"/>
        <v>42239.098055555551</v>
      </c>
      <c r="K1708" s="7">
        <v>1435130472</v>
      </c>
      <c r="L1708" s="17">
        <f t="shared" si="105"/>
        <v>42179.098055555551</v>
      </c>
      <c r="M1708" s="7" t="b">
        <v>0</v>
      </c>
      <c r="N1708" s="7">
        <v>0</v>
      </c>
      <c r="O1708" s="7" t="b">
        <v>0</v>
      </c>
      <c r="P1708" s="14">
        <f t="shared" si="106"/>
        <v>0</v>
      </c>
      <c r="Q1708" s="9">
        <f t="shared" si="107"/>
        <v>0</v>
      </c>
      <c r="R1708" s="7" t="s">
        <v>8282</v>
      </c>
      <c r="S1708" s="7" t="s">
        <v>8304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17">
        <f t="shared" si="104"/>
        <v>42457.471006944441</v>
      </c>
      <c r="K1709" s="7">
        <v>1456593495</v>
      </c>
      <c r="L1709" s="17">
        <f t="shared" si="105"/>
        <v>42427.512673611105</v>
      </c>
      <c r="M1709" s="7" t="b">
        <v>0</v>
      </c>
      <c r="N1709" s="7">
        <v>9</v>
      </c>
      <c r="O1709" s="7" t="b">
        <v>0</v>
      </c>
      <c r="P1709" s="14">
        <f t="shared" si="106"/>
        <v>9.74E-2</v>
      </c>
      <c r="Q1709" s="9">
        <f t="shared" si="107"/>
        <v>54.111111111111114</v>
      </c>
      <c r="R1709" s="7" t="s">
        <v>8282</v>
      </c>
      <c r="S1709" s="7" t="s">
        <v>8304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17">
        <f t="shared" si="104"/>
        <v>42491.658634259256</v>
      </c>
      <c r="K1710" s="7">
        <v>1458679706</v>
      </c>
      <c r="L1710" s="17">
        <f t="shared" si="105"/>
        <v>42451.658634259256</v>
      </c>
      <c r="M1710" s="7" t="b">
        <v>0</v>
      </c>
      <c r="N1710" s="7">
        <v>0</v>
      </c>
      <c r="O1710" s="7" t="b">
        <v>0</v>
      </c>
      <c r="P1710" s="14">
        <f t="shared" si="106"/>
        <v>0</v>
      </c>
      <c r="Q1710" s="9">
        <f t="shared" si="107"/>
        <v>0</v>
      </c>
      <c r="R1710" s="7" t="s">
        <v>8282</v>
      </c>
      <c r="S1710" s="7" t="s">
        <v>8304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17">
        <f t="shared" si="104"/>
        <v>41882.610416666663</v>
      </c>
      <c r="K1711" s="7">
        <v>1405949514</v>
      </c>
      <c r="L1711" s="17">
        <f t="shared" si="105"/>
        <v>41841.355486111104</v>
      </c>
      <c r="M1711" s="7" t="b">
        <v>0</v>
      </c>
      <c r="N1711" s="7">
        <v>4</v>
      </c>
      <c r="O1711" s="7" t="b">
        <v>0</v>
      </c>
      <c r="P1711" s="14">
        <f t="shared" si="106"/>
        <v>4.8571428571428571E-2</v>
      </c>
      <c r="Q1711" s="9">
        <f t="shared" si="107"/>
        <v>21.25</v>
      </c>
      <c r="R1711" s="7" t="s">
        <v>8282</v>
      </c>
      <c r="S1711" s="7" t="s">
        <v>8304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17">
        <f t="shared" si="104"/>
        <v>42387.333333333336</v>
      </c>
      <c r="K1712" s="7">
        <v>1449151888</v>
      </c>
      <c r="L1712" s="17">
        <f t="shared" si="105"/>
        <v>42341.382962962954</v>
      </c>
      <c r="M1712" s="7" t="b">
        <v>0</v>
      </c>
      <c r="N1712" s="7">
        <v>1</v>
      </c>
      <c r="O1712" s="7" t="b">
        <v>0</v>
      </c>
      <c r="P1712" s="14">
        <f t="shared" si="106"/>
        <v>6.7999999999999996E-3</v>
      </c>
      <c r="Q1712" s="9">
        <f t="shared" si="107"/>
        <v>34</v>
      </c>
      <c r="R1712" s="7" t="s">
        <v>8282</v>
      </c>
      <c r="S1712" s="7" t="s">
        <v>8304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17">
        <f t="shared" si="104"/>
        <v>41883.437893518516</v>
      </c>
      <c r="K1713" s="7">
        <v>1406907034</v>
      </c>
      <c r="L1713" s="17">
        <f t="shared" si="105"/>
        <v>41852.437893518516</v>
      </c>
      <c r="M1713" s="7" t="b">
        <v>0</v>
      </c>
      <c r="N1713" s="7">
        <v>2</v>
      </c>
      <c r="O1713" s="7" t="b">
        <v>0</v>
      </c>
      <c r="P1713" s="14">
        <f t="shared" si="106"/>
        <v>0.105</v>
      </c>
      <c r="Q1713" s="9">
        <f t="shared" si="107"/>
        <v>525</v>
      </c>
      <c r="R1713" s="7" t="s">
        <v>8282</v>
      </c>
      <c r="S1713" s="7" t="s">
        <v>8304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17">
        <f t="shared" si="104"/>
        <v>42185.705474537033</v>
      </c>
      <c r="K1714" s="7">
        <v>1430517353</v>
      </c>
      <c r="L1714" s="17">
        <f t="shared" si="105"/>
        <v>42125.705474537033</v>
      </c>
      <c r="M1714" s="7" t="b">
        <v>0</v>
      </c>
      <c r="N1714" s="7">
        <v>0</v>
      </c>
      <c r="O1714" s="7" t="b">
        <v>0</v>
      </c>
      <c r="P1714" s="14">
        <f t="shared" si="106"/>
        <v>0</v>
      </c>
      <c r="Q1714" s="9">
        <f t="shared" si="107"/>
        <v>0</v>
      </c>
      <c r="R1714" s="7" t="s">
        <v>8282</v>
      </c>
      <c r="S1714" s="7" t="s">
        <v>8304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17">
        <f t="shared" si="104"/>
        <v>41917.592731481483</v>
      </c>
      <c r="K1715" s="7">
        <v>1409944412</v>
      </c>
      <c r="L1715" s="17">
        <f t="shared" si="105"/>
        <v>41887.592731481483</v>
      </c>
      <c r="M1715" s="7" t="b">
        <v>0</v>
      </c>
      <c r="N1715" s="7">
        <v>1</v>
      </c>
      <c r="O1715" s="7" t="b">
        <v>0</v>
      </c>
      <c r="P1715" s="14">
        <f t="shared" si="106"/>
        <v>1.6666666666666666E-2</v>
      </c>
      <c r="Q1715" s="9">
        <f t="shared" si="107"/>
        <v>50</v>
      </c>
      <c r="R1715" s="7" t="s">
        <v>8282</v>
      </c>
      <c r="S1715" s="7" t="s">
        <v>8304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17">
        <f t="shared" si="104"/>
        <v>42125.710196759253</v>
      </c>
      <c r="K1716" s="7">
        <v>1427925761</v>
      </c>
      <c r="L1716" s="17">
        <f t="shared" si="105"/>
        <v>42095.710196759253</v>
      </c>
      <c r="M1716" s="7" t="b">
        <v>0</v>
      </c>
      <c r="N1716" s="7">
        <v>17</v>
      </c>
      <c r="O1716" s="7" t="b">
        <v>0</v>
      </c>
      <c r="P1716" s="14">
        <f t="shared" si="106"/>
        <v>7.868E-2</v>
      </c>
      <c r="Q1716" s="9">
        <f t="shared" si="107"/>
        <v>115.70588235294117</v>
      </c>
      <c r="R1716" s="7" t="s">
        <v>8282</v>
      </c>
      <c r="S1716" s="7" t="s">
        <v>8304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17">
        <f t="shared" si="104"/>
        <v>42093.931944444441</v>
      </c>
      <c r="K1717" s="7">
        <v>1425186785</v>
      </c>
      <c r="L1717" s="17">
        <f t="shared" si="105"/>
        <v>42064.009085648147</v>
      </c>
      <c r="M1717" s="7" t="b">
        <v>0</v>
      </c>
      <c r="N1717" s="7">
        <v>2</v>
      </c>
      <c r="O1717" s="7" t="b">
        <v>0</v>
      </c>
      <c r="P1717" s="14">
        <f t="shared" si="106"/>
        <v>2.2000000000000001E-3</v>
      </c>
      <c r="Q1717" s="9">
        <f t="shared" si="107"/>
        <v>5.5</v>
      </c>
      <c r="R1717" s="7" t="s">
        <v>8282</v>
      </c>
      <c r="S1717" s="7" t="s">
        <v>8304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17">
        <f t="shared" si="104"/>
        <v>42713.410868055551</v>
      </c>
      <c r="K1718" s="7">
        <v>1477835499</v>
      </c>
      <c r="L1718" s="17">
        <f t="shared" si="105"/>
        <v>42673.369201388887</v>
      </c>
      <c r="M1718" s="7" t="b">
        <v>0</v>
      </c>
      <c r="N1718" s="7">
        <v>3</v>
      </c>
      <c r="O1718" s="7" t="b">
        <v>0</v>
      </c>
      <c r="P1718" s="14">
        <f t="shared" si="106"/>
        <v>7.4999999999999997E-2</v>
      </c>
      <c r="Q1718" s="9">
        <f t="shared" si="107"/>
        <v>50</v>
      </c>
      <c r="R1718" s="7" t="s">
        <v>8282</v>
      </c>
      <c r="S1718" s="7" t="s">
        <v>8304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17">
        <f t="shared" si="104"/>
        <v>42480.958333333336</v>
      </c>
      <c r="K1719" s="7">
        <v>1459467238</v>
      </c>
      <c r="L1719" s="17">
        <f t="shared" si="105"/>
        <v>42460.773587962954</v>
      </c>
      <c r="M1719" s="7" t="b">
        <v>0</v>
      </c>
      <c r="N1719" s="7">
        <v>41</v>
      </c>
      <c r="O1719" s="7" t="b">
        <v>0</v>
      </c>
      <c r="P1719" s="14">
        <f t="shared" si="106"/>
        <v>0.42725880551301687</v>
      </c>
      <c r="Q1719" s="9">
        <f t="shared" si="107"/>
        <v>34.024390243902438</v>
      </c>
      <c r="R1719" s="7" t="s">
        <v>8282</v>
      </c>
      <c r="S1719" s="7" t="s">
        <v>8304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17">
        <f t="shared" si="104"/>
        <v>42503.999305555553</v>
      </c>
      <c r="K1720" s="7">
        <v>1459435149</v>
      </c>
      <c r="L1720" s="17">
        <f t="shared" si="105"/>
        <v>42460.402187499996</v>
      </c>
      <c r="M1720" s="7" t="b">
        <v>0</v>
      </c>
      <c r="N1720" s="7">
        <v>2</v>
      </c>
      <c r="O1720" s="7" t="b">
        <v>0</v>
      </c>
      <c r="P1720" s="14">
        <f t="shared" si="106"/>
        <v>2.142857142857143E-3</v>
      </c>
      <c r="Q1720" s="9">
        <f t="shared" si="107"/>
        <v>37.5</v>
      </c>
      <c r="R1720" s="7" t="s">
        <v>8282</v>
      </c>
      <c r="S1720" s="7" t="s">
        <v>8304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17">
        <f t="shared" si="104"/>
        <v>41899.326284722221</v>
      </c>
      <c r="K1721" s="7">
        <v>1408366191</v>
      </c>
      <c r="L1721" s="17">
        <f t="shared" si="105"/>
        <v>41869.326284722221</v>
      </c>
      <c r="M1721" s="7" t="b">
        <v>0</v>
      </c>
      <c r="N1721" s="7">
        <v>3</v>
      </c>
      <c r="O1721" s="7" t="b">
        <v>0</v>
      </c>
      <c r="P1721" s="14">
        <f t="shared" si="106"/>
        <v>8.7500000000000008E-3</v>
      </c>
      <c r="Q1721" s="9">
        <f t="shared" si="107"/>
        <v>11.666666666666666</v>
      </c>
      <c r="R1721" s="7" t="s">
        <v>8282</v>
      </c>
      <c r="S1721" s="7" t="s">
        <v>8304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17">
        <f t="shared" si="104"/>
        <v>41952.616562499999</v>
      </c>
      <c r="K1722" s="7">
        <v>1412966871</v>
      </c>
      <c r="L1722" s="17">
        <f t="shared" si="105"/>
        <v>41922.574895833335</v>
      </c>
      <c r="M1722" s="7" t="b">
        <v>0</v>
      </c>
      <c r="N1722" s="7">
        <v>8</v>
      </c>
      <c r="O1722" s="7" t="b">
        <v>0</v>
      </c>
      <c r="P1722" s="14">
        <f t="shared" si="106"/>
        <v>5.6250000000000001E-2</v>
      </c>
      <c r="Q1722" s="9">
        <f t="shared" si="107"/>
        <v>28.125</v>
      </c>
      <c r="R1722" s="7" t="s">
        <v>8282</v>
      </c>
      <c r="S1722" s="7" t="s">
        <v>8304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17">
        <f t="shared" si="104"/>
        <v>42349.25304398148</v>
      </c>
      <c r="K1723" s="7">
        <v>1447239863</v>
      </c>
      <c r="L1723" s="17">
        <f t="shared" si="105"/>
        <v>42319.25304398148</v>
      </c>
      <c r="M1723" s="7" t="b">
        <v>0</v>
      </c>
      <c r="N1723" s="7">
        <v>0</v>
      </c>
      <c r="O1723" s="7" t="b">
        <v>0</v>
      </c>
      <c r="P1723" s="14">
        <f t="shared" si="106"/>
        <v>0</v>
      </c>
      <c r="Q1723" s="9">
        <f t="shared" si="107"/>
        <v>0</v>
      </c>
      <c r="R1723" s="7" t="s">
        <v>8282</v>
      </c>
      <c r="S1723" s="7" t="s">
        <v>8304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17">
        <f t="shared" si="104"/>
        <v>42462.798611111109</v>
      </c>
      <c r="K1724" s="7">
        <v>1456441429</v>
      </c>
      <c r="L1724" s="17">
        <f t="shared" si="105"/>
        <v>42425.752650462957</v>
      </c>
      <c r="M1724" s="7" t="b">
        <v>0</v>
      </c>
      <c r="N1724" s="7">
        <v>1</v>
      </c>
      <c r="O1724" s="7" t="b">
        <v>0</v>
      </c>
      <c r="P1724" s="14">
        <f t="shared" si="106"/>
        <v>3.4722222222222224E-4</v>
      </c>
      <c r="Q1724" s="9">
        <f t="shared" si="107"/>
        <v>1</v>
      </c>
      <c r="R1724" s="7" t="s">
        <v>8282</v>
      </c>
      <c r="S1724" s="7" t="s">
        <v>8304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17">
        <f t="shared" si="104"/>
        <v>42186.041666666664</v>
      </c>
      <c r="K1725" s="7">
        <v>1430855315</v>
      </c>
      <c r="L1725" s="17">
        <f t="shared" si="105"/>
        <v>42129.617071759254</v>
      </c>
      <c r="M1725" s="7" t="b">
        <v>0</v>
      </c>
      <c r="N1725" s="7">
        <v>3</v>
      </c>
      <c r="O1725" s="7" t="b">
        <v>0</v>
      </c>
      <c r="P1725" s="14">
        <f t="shared" si="106"/>
        <v>6.5000000000000002E-2</v>
      </c>
      <c r="Q1725" s="9">
        <f t="shared" si="107"/>
        <v>216.66666666666666</v>
      </c>
      <c r="R1725" s="7" t="s">
        <v>8282</v>
      </c>
      <c r="S1725" s="7" t="s">
        <v>8304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17">
        <f t="shared" si="104"/>
        <v>41942.724097222221</v>
      </c>
      <c r="K1726" s="7">
        <v>1412115762</v>
      </c>
      <c r="L1726" s="17">
        <f t="shared" si="105"/>
        <v>41912.724097222221</v>
      </c>
      <c r="M1726" s="7" t="b">
        <v>0</v>
      </c>
      <c r="N1726" s="7">
        <v>4</v>
      </c>
      <c r="O1726" s="7" t="b">
        <v>0</v>
      </c>
      <c r="P1726" s="14">
        <f t="shared" si="106"/>
        <v>5.8333333333333336E-3</v>
      </c>
      <c r="Q1726" s="9">
        <f t="shared" si="107"/>
        <v>8.75</v>
      </c>
      <c r="R1726" s="7" t="s">
        <v>8282</v>
      </c>
      <c r="S1726" s="7" t="s">
        <v>8304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17">
        <f t="shared" si="104"/>
        <v>41875.759826388887</v>
      </c>
      <c r="K1727" s="7">
        <v>1406330049</v>
      </c>
      <c r="L1727" s="17">
        <f t="shared" si="105"/>
        <v>41845.759826388887</v>
      </c>
      <c r="M1727" s="7" t="b">
        <v>0</v>
      </c>
      <c r="N1727" s="7">
        <v>9</v>
      </c>
      <c r="O1727" s="7" t="b">
        <v>0</v>
      </c>
      <c r="P1727" s="14">
        <f t="shared" si="106"/>
        <v>0.10181818181818182</v>
      </c>
      <c r="Q1727" s="9">
        <f t="shared" si="107"/>
        <v>62.222222222222221</v>
      </c>
      <c r="R1727" s="7" t="s">
        <v>8282</v>
      </c>
      <c r="S1727" s="7" t="s">
        <v>8304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17">
        <f t="shared" si="104"/>
        <v>41817.711388888885</v>
      </c>
      <c r="K1728" s="7">
        <v>1401401064</v>
      </c>
      <c r="L1728" s="17">
        <f t="shared" si="105"/>
        <v>41788.711388888885</v>
      </c>
      <c r="M1728" s="7" t="b">
        <v>0</v>
      </c>
      <c r="N1728" s="7">
        <v>16</v>
      </c>
      <c r="O1728" s="7" t="b">
        <v>0</v>
      </c>
      <c r="P1728" s="14">
        <f t="shared" si="106"/>
        <v>0.33784615384615385</v>
      </c>
      <c r="Q1728" s="9">
        <f t="shared" si="107"/>
        <v>137.25</v>
      </c>
      <c r="R1728" s="7" t="s">
        <v>8282</v>
      </c>
      <c r="S1728" s="7" t="s">
        <v>8304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17">
        <f t="shared" si="104"/>
        <v>42099.249999999993</v>
      </c>
      <c r="K1729" s="7">
        <v>1423520177</v>
      </c>
      <c r="L1729" s="17">
        <f t="shared" si="105"/>
        <v>42044.719641203708</v>
      </c>
      <c r="M1729" s="7" t="b">
        <v>0</v>
      </c>
      <c r="N1729" s="7">
        <v>1</v>
      </c>
      <c r="O1729" s="7" t="b">
        <v>0</v>
      </c>
      <c r="P1729" s="14">
        <f t="shared" si="106"/>
        <v>3.3333333333333332E-4</v>
      </c>
      <c r="Q1729" s="9">
        <f t="shared" si="107"/>
        <v>1</v>
      </c>
      <c r="R1729" s="7" t="s">
        <v>8282</v>
      </c>
      <c r="S1729" s="7" t="s">
        <v>8304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17">
        <f t="shared" si="104"/>
        <v>42298.417523148142</v>
      </c>
      <c r="K1730" s="7">
        <v>1442847674</v>
      </c>
      <c r="L1730" s="17">
        <f t="shared" si="105"/>
        <v>42268.417523148142</v>
      </c>
      <c r="M1730" s="7" t="b">
        <v>0</v>
      </c>
      <c r="N1730" s="7">
        <v>7</v>
      </c>
      <c r="O1730" s="7" t="b">
        <v>0</v>
      </c>
      <c r="P1730" s="14">
        <f t="shared" si="106"/>
        <v>0.68400000000000005</v>
      </c>
      <c r="Q1730" s="9">
        <f t="shared" si="107"/>
        <v>122.14285714285714</v>
      </c>
      <c r="R1730" s="7" t="s">
        <v>8282</v>
      </c>
      <c r="S1730" s="7" t="s">
        <v>8304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17">
        <f t="shared" ref="J1731:J1794" si="108">(((I1731/60)/60)/24)+DATE(1970,1,1)+(-5/24)</f>
        <v>42530.843819444439</v>
      </c>
      <c r="K1731" s="7">
        <v>1460337306</v>
      </c>
      <c r="L1731" s="17">
        <f t="shared" ref="L1731:L1794" si="109">(((K1731/60)/60)/24)+DATE(1970,1,1)+(-5/24)</f>
        <v>42470.843819444439</v>
      </c>
      <c r="M1731" s="7" t="b">
        <v>0</v>
      </c>
      <c r="N1731" s="7">
        <v>0</v>
      </c>
      <c r="O1731" s="7" t="b">
        <v>0</v>
      </c>
      <c r="P1731" s="14">
        <f t="shared" ref="P1731:P1794" si="110">IFERROR(E1731/D1731,0)</f>
        <v>0</v>
      </c>
      <c r="Q1731" s="9">
        <f t="shared" ref="Q1731:Q1794" si="111">IFERROR(E1731/N1731,0)</f>
        <v>0</v>
      </c>
      <c r="R1731" s="7" t="s">
        <v>8282</v>
      </c>
      <c r="S1731" s="7" t="s">
        <v>8304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17">
        <f t="shared" si="108"/>
        <v>42301.879432870373</v>
      </c>
      <c r="K1732" s="7">
        <v>1443146783</v>
      </c>
      <c r="L1732" s="17">
        <f t="shared" si="109"/>
        <v>42271.879432870373</v>
      </c>
      <c r="M1732" s="7" t="b">
        <v>0</v>
      </c>
      <c r="N1732" s="7">
        <v>0</v>
      </c>
      <c r="O1732" s="7" t="b">
        <v>0</v>
      </c>
      <c r="P1732" s="14">
        <f t="shared" si="110"/>
        <v>0</v>
      </c>
      <c r="Q1732" s="9">
        <f t="shared" si="111"/>
        <v>0</v>
      </c>
      <c r="R1732" s="7" t="s">
        <v>8282</v>
      </c>
      <c r="S1732" s="7" t="s">
        <v>8304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17">
        <f t="shared" si="108"/>
        <v>42166.416666666664</v>
      </c>
      <c r="K1733" s="7">
        <v>1432849552</v>
      </c>
      <c r="L1733" s="17">
        <f t="shared" si="109"/>
        <v>42152.698518518511</v>
      </c>
      <c r="M1733" s="7" t="b">
        <v>0</v>
      </c>
      <c r="N1733" s="7">
        <v>0</v>
      </c>
      <c r="O1733" s="7" t="b">
        <v>0</v>
      </c>
      <c r="P1733" s="14">
        <f t="shared" si="110"/>
        <v>0</v>
      </c>
      <c r="Q1733" s="9">
        <f t="shared" si="111"/>
        <v>0</v>
      </c>
      <c r="R1733" s="7" t="s">
        <v>8282</v>
      </c>
      <c r="S1733" s="7" t="s">
        <v>8304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17">
        <f t="shared" si="108"/>
        <v>42384.999999999993</v>
      </c>
      <c r="K1734" s="7">
        <v>1447777481</v>
      </c>
      <c r="L1734" s="17">
        <f t="shared" si="109"/>
        <v>42325.475474537037</v>
      </c>
      <c r="M1734" s="7" t="b">
        <v>0</v>
      </c>
      <c r="N1734" s="7">
        <v>0</v>
      </c>
      <c r="O1734" s="7" t="b">
        <v>0</v>
      </c>
      <c r="P1734" s="14">
        <f t="shared" si="110"/>
        <v>0</v>
      </c>
      <c r="Q1734" s="9">
        <f t="shared" si="111"/>
        <v>0</v>
      </c>
      <c r="R1734" s="7" t="s">
        <v>8282</v>
      </c>
      <c r="S1734" s="7" t="s">
        <v>8304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17">
        <f t="shared" si="108"/>
        <v>42626.687499999993</v>
      </c>
      <c r="K1735" s="7">
        <v>1472746374</v>
      </c>
      <c r="L1735" s="17">
        <f t="shared" si="109"/>
        <v>42614.467291666668</v>
      </c>
      <c r="M1735" s="7" t="b">
        <v>0</v>
      </c>
      <c r="N1735" s="7">
        <v>0</v>
      </c>
      <c r="O1735" s="7" t="b">
        <v>0</v>
      </c>
      <c r="P1735" s="14">
        <f t="shared" si="110"/>
        <v>0</v>
      </c>
      <c r="Q1735" s="9">
        <f t="shared" si="111"/>
        <v>0</v>
      </c>
      <c r="R1735" s="7" t="s">
        <v>8282</v>
      </c>
      <c r="S1735" s="7" t="s">
        <v>8304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17">
        <f t="shared" si="108"/>
        <v>42131.828194444439</v>
      </c>
      <c r="K1736" s="7">
        <v>1428454356</v>
      </c>
      <c r="L1736" s="17">
        <f t="shared" si="109"/>
        <v>42101.828194444439</v>
      </c>
      <c r="M1736" s="7" t="b">
        <v>0</v>
      </c>
      <c r="N1736" s="7">
        <v>1</v>
      </c>
      <c r="O1736" s="7" t="b">
        <v>0</v>
      </c>
      <c r="P1736" s="14">
        <f t="shared" si="110"/>
        <v>2.2222222222222223E-4</v>
      </c>
      <c r="Q1736" s="9">
        <f t="shared" si="111"/>
        <v>1</v>
      </c>
      <c r="R1736" s="7" t="s">
        <v>8282</v>
      </c>
      <c r="S1736" s="7" t="s">
        <v>8304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17">
        <f t="shared" si="108"/>
        <v>42589.605844907412</v>
      </c>
      <c r="K1737" s="7">
        <v>1468006345</v>
      </c>
      <c r="L1737" s="17">
        <f t="shared" si="109"/>
        <v>42559.605844907412</v>
      </c>
      <c r="M1737" s="7" t="b">
        <v>0</v>
      </c>
      <c r="N1737" s="7">
        <v>2</v>
      </c>
      <c r="O1737" s="7" t="b">
        <v>0</v>
      </c>
      <c r="P1737" s="14">
        <f t="shared" si="110"/>
        <v>0.11</v>
      </c>
      <c r="Q1737" s="9">
        <f t="shared" si="111"/>
        <v>55</v>
      </c>
      <c r="R1737" s="7" t="s">
        <v>8282</v>
      </c>
      <c r="S1737" s="7" t="s">
        <v>8304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17">
        <f t="shared" si="108"/>
        <v>42316.694826388884</v>
      </c>
      <c r="K1738" s="7">
        <v>1444423233</v>
      </c>
      <c r="L1738" s="17">
        <f t="shared" si="109"/>
        <v>42286.65315972222</v>
      </c>
      <c r="M1738" s="7" t="b">
        <v>0</v>
      </c>
      <c r="N1738" s="7">
        <v>1</v>
      </c>
      <c r="O1738" s="7" t="b">
        <v>0</v>
      </c>
      <c r="P1738" s="14">
        <f t="shared" si="110"/>
        <v>7.3333333333333332E-3</v>
      </c>
      <c r="Q1738" s="9">
        <f t="shared" si="111"/>
        <v>22</v>
      </c>
      <c r="R1738" s="7" t="s">
        <v>8282</v>
      </c>
      <c r="S1738" s="7" t="s">
        <v>8304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17">
        <f t="shared" si="108"/>
        <v>42205.740648148152</v>
      </c>
      <c r="K1739" s="7">
        <v>1434840392</v>
      </c>
      <c r="L1739" s="17">
        <f t="shared" si="109"/>
        <v>42175.740648148152</v>
      </c>
      <c r="M1739" s="7" t="b">
        <v>0</v>
      </c>
      <c r="N1739" s="7">
        <v>15</v>
      </c>
      <c r="O1739" s="7" t="b">
        <v>0</v>
      </c>
      <c r="P1739" s="14">
        <f t="shared" si="110"/>
        <v>0.21249999999999999</v>
      </c>
      <c r="Q1739" s="9">
        <f t="shared" si="111"/>
        <v>56.666666666666664</v>
      </c>
      <c r="R1739" s="7" t="s">
        <v>8282</v>
      </c>
      <c r="S1739" s="7" t="s">
        <v>8304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17">
        <f t="shared" si="108"/>
        <v>41914.665995370371</v>
      </c>
      <c r="K1740" s="7">
        <v>1409691542</v>
      </c>
      <c r="L1740" s="17">
        <f t="shared" si="109"/>
        <v>41884.665995370371</v>
      </c>
      <c r="M1740" s="7" t="b">
        <v>0</v>
      </c>
      <c r="N1740" s="7">
        <v>1</v>
      </c>
      <c r="O1740" s="7" t="b">
        <v>0</v>
      </c>
      <c r="P1740" s="14">
        <f t="shared" si="110"/>
        <v>4.0000000000000001E-3</v>
      </c>
      <c r="Q1740" s="9">
        <f t="shared" si="111"/>
        <v>20</v>
      </c>
      <c r="R1740" s="7" t="s">
        <v>8282</v>
      </c>
      <c r="S1740" s="7" t="s">
        <v>8304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17">
        <f t="shared" si="108"/>
        <v>42494.624212962961</v>
      </c>
      <c r="K1741" s="7">
        <v>1457297932</v>
      </c>
      <c r="L1741" s="17">
        <f t="shared" si="109"/>
        <v>42435.665879629632</v>
      </c>
      <c r="M1741" s="7" t="b">
        <v>0</v>
      </c>
      <c r="N1741" s="7">
        <v>1</v>
      </c>
      <c r="O1741" s="7" t="b">
        <v>0</v>
      </c>
      <c r="P1741" s="14">
        <f t="shared" si="110"/>
        <v>1E-3</v>
      </c>
      <c r="Q1741" s="9">
        <f t="shared" si="111"/>
        <v>1</v>
      </c>
      <c r="R1741" s="7" t="s">
        <v>8282</v>
      </c>
      <c r="S1741" s="7" t="s">
        <v>8304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17">
        <f t="shared" si="108"/>
        <v>42201.60905092593</v>
      </c>
      <c r="K1742" s="7">
        <v>1434483422</v>
      </c>
      <c r="L1742" s="17">
        <f t="shared" si="109"/>
        <v>42171.60905092593</v>
      </c>
      <c r="M1742" s="7" t="b">
        <v>0</v>
      </c>
      <c r="N1742" s="7">
        <v>0</v>
      </c>
      <c r="O1742" s="7" t="b">
        <v>0</v>
      </c>
      <c r="P1742" s="14">
        <f t="shared" si="110"/>
        <v>0</v>
      </c>
      <c r="Q1742" s="9">
        <f t="shared" si="111"/>
        <v>0</v>
      </c>
      <c r="R1742" s="7" t="s">
        <v>8282</v>
      </c>
      <c r="S1742" s="7" t="s">
        <v>8304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17">
        <f t="shared" si="108"/>
        <v>42165.419803240737</v>
      </c>
      <c r="K1743" s="7">
        <v>1430060671</v>
      </c>
      <c r="L1743" s="17">
        <f t="shared" si="109"/>
        <v>42120.419803240737</v>
      </c>
      <c r="M1743" s="7" t="b">
        <v>0</v>
      </c>
      <c r="N1743" s="7">
        <v>52</v>
      </c>
      <c r="O1743" s="7" t="b">
        <v>1</v>
      </c>
      <c r="P1743" s="14">
        <f t="shared" si="110"/>
        <v>1.1083333333333334</v>
      </c>
      <c r="Q1743" s="9">
        <f t="shared" si="111"/>
        <v>25.576923076923077</v>
      </c>
      <c r="R1743" s="7" t="s">
        <v>8295</v>
      </c>
      <c r="S1743" s="7" t="s">
        <v>8296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17">
        <f t="shared" si="108"/>
        <v>42742.666666666664</v>
      </c>
      <c r="K1744" s="7">
        <v>1481058170</v>
      </c>
      <c r="L1744" s="17">
        <f t="shared" si="109"/>
        <v>42710.668634259251</v>
      </c>
      <c r="M1744" s="7" t="b">
        <v>0</v>
      </c>
      <c r="N1744" s="7">
        <v>34</v>
      </c>
      <c r="O1744" s="7" t="b">
        <v>1</v>
      </c>
      <c r="P1744" s="14">
        <f t="shared" si="110"/>
        <v>1.0874999999999999</v>
      </c>
      <c r="Q1744" s="9">
        <f t="shared" si="111"/>
        <v>63.970588235294116</v>
      </c>
      <c r="R1744" s="7" t="s">
        <v>8295</v>
      </c>
      <c r="S1744" s="7" t="s">
        <v>8296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17">
        <f t="shared" si="108"/>
        <v>42608.957638888889</v>
      </c>
      <c r="K1745" s="7">
        <v>1470348775</v>
      </c>
      <c r="L1745" s="17">
        <f t="shared" si="109"/>
        <v>42586.717303240737</v>
      </c>
      <c r="M1745" s="7" t="b">
        <v>0</v>
      </c>
      <c r="N1745" s="7">
        <v>67</v>
      </c>
      <c r="O1745" s="7" t="b">
        <v>1</v>
      </c>
      <c r="P1745" s="14">
        <f t="shared" si="110"/>
        <v>1.0041666666666667</v>
      </c>
      <c r="Q1745" s="9">
        <f t="shared" si="111"/>
        <v>89.925373134328353</v>
      </c>
      <c r="R1745" s="7" t="s">
        <v>8295</v>
      </c>
      <c r="S1745" s="7" t="s">
        <v>8296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17">
        <f t="shared" si="108"/>
        <v>42071.355057870365</v>
      </c>
      <c r="K1746" s="7">
        <v>1421937077</v>
      </c>
      <c r="L1746" s="17">
        <f t="shared" si="109"/>
        <v>42026.396724537037</v>
      </c>
      <c r="M1746" s="7" t="b">
        <v>0</v>
      </c>
      <c r="N1746" s="7">
        <v>70</v>
      </c>
      <c r="O1746" s="7" t="b">
        <v>1</v>
      </c>
      <c r="P1746" s="14">
        <f t="shared" si="110"/>
        <v>1.1845454545454546</v>
      </c>
      <c r="Q1746" s="9">
        <f t="shared" si="111"/>
        <v>93.071428571428569</v>
      </c>
      <c r="R1746" s="7" t="s">
        <v>8295</v>
      </c>
      <c r="S1746" s="7" t="s">
        <v>8296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17">
        <f t="shared" si="108"/>
        <v>42725.874999999993</v>
      </c>
      <c r="K1747" s="7">
        <v>1479276838</v>
      </c>
      <c r="L1747" s="17">
        <f t="shared" si="109"/>
        <v>42690.051365740735</v>
      </c>
      <c r="M1747" s="7" t="b">
        <v>0</v>
      </c>
      <c r="N1747" s="7">
        <v>89</v>
      </c>
      <c r="O1747" s="7" t="b">
        <v>1</v>
      </c>
      <c r="P1747" s="14">
        <f t="shared" si="110"/>
        <v>1.1401428571428571</v>
      </c>
      <c r="Q1747" s="9">
        <f t="shared" si="111"/>
        <v>89.674157303370791</v>
      </c>
      <c r="R1747" s="7" t="s">
        <v>8295</v>
      </c>
      <c r="S1747" s="7" t="s">
        <v>8296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17">
        <f t="shared" si="108"/>
        <v>42697.874999999993</v>
      </c>
      <c r="K1748" s="7">
        <v>1477368867</v>
      </c>
      <c r="L1748" s="17">
        <f t="shared" si="109"/>
        <v>42667.968368055554</v>
      </c>
      <c r="M1748" s="7" t="b">
        <v>0</v>
      </c>
      <c r="N1748" s="7">
        <v>107</v>
      </c>
      <c r="O1748" s="7" t="b">
        <v>1</v>
      </c>
      <c r="P1748" s="14">
        <f t="shared" si="110"/>
        <v>1.4810000000000001</v>
      </c>
      <c r="Q1748" s="9">
        <f t="shared" si="111"/>
        <v>207.61682242990653</v>
      </c>
      <c r="R1748" s="7" t="s">
        <v>8295</v>
      </c>
      <c r="S1748" s="7" t="s">
        <v>8296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17">
        <f t="shared" si="108"/>
        <v>42321.416666666664</v>
      </c>
      <c r="K1749" s="7">
        <v>1444904830</v>
      </c>
      <c r="L1749" s="17">
        <f t="shared" si="109"/>
        <v>42292.227199074077</v>
      </c>
      <c r="M1749" s="7" t="b">
        <v>0</v>
      </c>
      <c r="N1749" s="7">
        <v>159</v>
      </c>
      <c r="O1749" s="7" t="b">
        <v>1</v>
      </c>
      <c r="P1749" s="14">
        <f t="shared" si="110"/>
        <v>1.0495555555555556</v>
      </c>
      <c r="Q1749" s="9">
        <f t="shared" si="111"/>
        <v>59.408805031446541</v>
      </c>
      <c r="R1749" s="7" t="s">
        <v>8295</v>
      </c>
      <c r="S1749" s="7" t="s">
        <v>8296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17">
        <f t="shared" si="108"/>
        <v>42249.742395833331</v>
      </c>
      <c r="K1750" s="7">
        <v>1438642143</v>
      </c>
      <c r="L1750" s="17">
        <f t="shared" si="109"/>
        <v>42219.742395833331</v>
      </c>
      <c r="M1750" s="7" t="b">
        <v>0</v>
      </c>
      <c r="N1750" s="7">
        <v>181</v>
      </c>
      <c r="O1750" s="7" t="b">
        <v>1</v>
      </c>
      <c r="P1750" s="14">
        <f t="shared" si="110"/>
        <v>1.29948</v>
      </c>
      <c r="Q1750" s="9">
        <f t="shared" si="111"/>
        <v>358.97237569060775</v>
      </c>
      <c r="R1750" s="7" t="s">
        <v>8295</v>
      </c>
      <c r="S1750" s="7" t="s">
        <v>8296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17">
        <f t="shared" si="108"/>
        <v>42795.583333333336</v>
      </c>
      <c r="K1751" s="7">
        <v>1485213921</v>
      </c>
      <c r="L1751" s="17">
        <f t="shared" si="109"/>
        <v>42758.767604166664</v>
      </c>
      <c r="M1751" s="7" t="b">
        <v>0</v>
      </c>
      <c r="N1751" s="7">
        <v>131</v>
      </c>
      <c r="O1751" s="7" t="b">
        <v>1</v>
      </c>
      <c r="P1751" s="14">
        <f t="shared" si="110"/>
        <v>1.2348756218905472</v>
      </c>
      <c r="Q1751" s="9">
        <f t="shared" si="111"/>
        <v>94.736641221374043</v>
      </c>
      <c r="R1751" s="7" t="s">
        <v>8295</v>
      </c>
      <c r="S1751" s="7" t="s">
        <v>8296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17">
        <f t="shared" si="108"/>
        <v>42479.628518518519</v>
      </c>
      <c r="K1752" s="7">
        <v>1458936304</v>
      </c>
      <c r="L1752" s="17">
        <f t="shared" si="109"/>
        <v>42454.628518518519</v>
      </c>
      <c r="M1752" s="7" t="b">
        <v>0</v>
      </c>
      <c r="N1752" s="7">
        <v>125</v>
      </c>
      <c r="O1752" s="7" t="b">
        <v>1</v>
      </c>
      <c r="P1752" s="14">
        <f t="shared" si="110"/>
        <v>2.0162</v>
      </c>
      <c r="Q1752" s="9">
        <f t="shared" si="111"/>
        <v>80.647999999999996</v>
      </c>
      <c r="R1752" s="7" t="s">
        <v>8295</v>
      </c>
      <c r="S1752" s="7" t="s">
        <v>8296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17">
        <f t="shared" si="108"/>
        <v>42082.5315162037</v>
      </c>
      <c r="K1753" s="7">
        <v>1424198723</v>
      </c>
      <c r="L1753" s="17">
        <f t="shared" si="109"/>
        <v>42052.573182870365</v>
      </c>
      <c r="M1753" s="7" t="b">
        <v>0</v>
      </c>
      <c r="N1753" s="7">
        <v>61</v>
      </c>
      <c r="O1753" s="7" t="b">
        <v>1</v>
      </c>
      <c r="P1753" s="14">
        <f t="shared" si="110"/>
        <v>1.0289999999999999</v>
      </c>
      <c r="Q1753" s="9">
        <f t="shared" si="111"/>
        <v>168.68852459016392</v>
      </c>
      <c r="R1753" s="7" t="s">
        <v>8295</v>
      </c>
      <c r="S1753" s="7" t="s">
        <v>8296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17">
        <f t="shared" si="108"/>
        <v>42657.044930555552</v>
      </c>
      <c r="K1754" s="7">
        <v>1473833082</v>
      </c>
      <c r="L1754" s="17">
        <f t="shared" si="109"/>
        <v>42627.044930555552</v>
      </c>
      <c r="M1754" s="7" t="b">
        <v>0</v>
      </c>
      <c r="N1754" s="7">
        <v>90</v>
      </c>
      <c r="O1754" s="7" t="b">
        <v>1</v>
      </c>
      <c r="P1754" s="14">
        <f t="shared" si="110"/>
        <v>2.6016666666666666</v>
      </c>
      <c r="Q1754" s="9">
        <f t="shared" si="111"/>
        <v>34.68888888888889</v>
      </c>
      <c r="R1754" s="7" t="s">
        <v>8295</v>
      </c>
      <c r="S1754" s="7" t="s">
        <v>8296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17">
        <f t="shared" si="108"/>
        <v>42450.499629629623</v>
      </c>
      <c r="K1755" s="7">
        <v>1455991168</v>
      </c>
      <c r="L1755" s="17">
        <f t="shared" si="109"/>
        <v>42420.541296296295</v>
      </c>
      <c r="M1755" s="7" t="b">
        <v>0</v>
      </c>
      <c r="N1755" s="7">
        <v>35</v>
      </c>
      <c r="O1755" s="7" t="b">
        <v>1</v>
      </c>
      <c r="P1755" s="14">
        <f t="shared" si="110"/>
        <v>1.08</v>
      </c>
      <c r="Q1755" s="9">
        <f t="shared" si="111"/>
        <v>462.85714285714283</v>
      </c>
      <c r="R1755" s="7" t="s">
        <v>8295</v>
      </c>
      <c r="S1755" s="7" t="s">
        <v>8296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17">
        <f t="shared" si="108"/>
        <v>42097.626770833333</v>
      </c>
      <c r="K1756" s="7">
        <v>1425502953</v>
      </c>
      <c r="L1756" s="17">
        <f t="shared" si="109"/>
        <v>42067.668437499997</v>
      </c>
      <c r="M1756" s="7" t="b">
        <v>0</v>
      </c>
      <c r="N1756" s="7">
        <v>90</v>
      </c>
      <c r="O1756" s="7" t="b">
        <v>1</v>
      </c>
      <c r="P1756" s="14">
        <f t="shared" si="110"/>
        <v>1.1052941176470588</v>
      </c>
      <c r="Q1756" s="9">
        <f t="shared" si="111"/>
        <v>104.38888888888889</v>
      </c>
      <c r="R1756" s="7" t="s">
        <v>8295</v>
      </c>
      <c r="S1756" s="7" t="s">
        <v>8296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17">
        <f t="shared" si="108"/>
        <v>42282.580567129626</v>
      </c>
      <c r="K1757" s="7">
        <v>1441479361</v>
      </c>
      <c r="L1757" s="17">
        <f t="shared" si="109"/>
        <v>42252.580567129626</v>
      </c>
      <c r="M1757" s="7" t="b">
        <v>0</v>
      </c>
      <c r="N1757" s="7">
        <v>4</v>
      </c>
      <c r="O1757" s="7" t="b">
        <v>1</v>
      </c>
      <c r="P1757" s="14">
        <f t="shared" si="110"/>
        <v>1.2</v>
      </c>
      <c r="Q1757" s="9">
        <f t="shared" si="111"/>
        <v>7.5</v>
      </c>
      <c r="R1757" s="7" t="s">
        <v>8295</v>
      </c>
      <c r="S1757" s="7" t="s">
        <v>8296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17">
        <f t="shared" si="108"/>
        <v>42610.959131944437</v>
      </c>
      <c r="K1758" s="7">
        <v>1468987269</v>
      </c>
      <c r="L1758" s="17">
        <f t="shared" si="109"/>
        <v>42570.959131944437</v>
      </c>
      <c r="M1758" s="7" t="b">
        <v>0</v>
      </c>
      <c r="N1758" s="7">
        <v>120</v>
      </c>
      <c r="O1758" s="7" t="b">
        <v>1</v>
      </c>
      <c r="P1758" s="14">
        <f t="shared" si="110"/>
        <v>1.0282909090909091</v>
      </c>
      <c r="Q1758" s="9">
        <f t="shared" si="111"/>
        <v>47.13</v>
      </c>
      <c r="R1758" s="7" t="s">
        <v>8295</v>
      </c>
      <c r="S1758" s="7" t="s">
        <v>8296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17">
        <f t="shared" si="108"/>
        <v>42763.603472222218</v>
      </c>
      <c r="K1759" s="7">
        <v>1483041083</v>
      </c>
      <c r="L1759" s="17">
        <f t="shared" si="109"/>
        <v>42733.619016203702</v>
      </c>
      <c r="M1759" s="7" t="b">
        <v>0</v>
      </c>
      <c r="N1759" s="7">
        <v>14</v>
      </c>
      <c r="O1759" s="7" t="b">
        <v>1</v>
      </c>
      <c r="P1759" s="14">
        <f t="shared" si="110"/>
        <v>1.1599999999999999</v>
      </c>
      <c r="Q1759" s="9">
        <f t="shared" si="111"/>
        <v>414.28571428571428</v>
      </c>
      <c r="R1759" s="7" t="s">
        <v>8295</v>
      </c>
      <c r="S1759" s="7" t="s">
        <v>8296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17">
        <f t="shared" si="108"/>
        <v>42565.74759259259</v>
      </c>
      <c r="K1760" s="7">
        <v>1463352992</v>
      </c>
      <c r="L1760" s="17">
        <f t="shared" si="109"/>
        <v>42505.74759259259</v>
      </c>
      <c r="M1760" s="7" t="b">
        <v>0</v>
      </c>
      <c r="N1760" s="7">
        <v>27</v>
      </c>
      <c r="O1760" s="7" t="b">
        <v>1</v>
      </c>
      <c r="P1760" s="14">
        <f t="shared" si="110"/>
        <v>1.147</v>
      </c>
      <c r="Q1760" s="9">
        <f t="shared" si="111"/>
        <v>42.481481481481481</v>
      </c>
      <c r="R1760" s="7" t="s">
        <v>8295</v>
      </c>
      <c r="S1760" s="7" t="s">
        <v>8296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17">
        <f t="shared" si="108"/>
        <v>42088.579039351847</v>
      </c>
      <c r="K1761" s="7">
        <v>1425585229</v>
      </c>
      <c r="L1761" s="17">
        <f t="shared" si="109"/>
        <v>42068.620706018519</v>
      </c>
      <c r="M1761" s="7" t="b">
        <v>0</v>
      </c>
      <c r="N1761" s="7">
        <v>49</v>
      </c>
      <c r="O1761" s="7" t="b">
        <v>1</v>
      </c>
      <c r="P1761" s="14">
        <f t="shared" si="110"/>
        <v>1.0660000000000001</v>
      </c>
      <c r="Q1761" s="9">
        <f t="shared" si="111"/>
        <v>108.77551020408163</v>
      </c>
      <c r="R1761" s="7" t="s">
        <v>8295</v>
      </c>
      <c r="S1761" s="7" t="s">
        <v>8296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17">
        <f t="shared" si="108"/>
        <v>42425.464270833334</v>
      </c>
      <c r="K1762" s="7">
        <v>1454688513</v>
      </c>
      <c r="L1762" s="17">
        <f t="shared" si="109"/>
        <v>42405.464270833334</v>
      </c>
      <c r="M1762" s="7" t="b">
        <v>0</v>
      </c>
      <c r="N1762" s="7">
        <v>102</v>
      </c>
      <c r="O1762" s="7" t="b">
        <v>1</v>
      </c>
      <c r="P1762" s="14">
        <f t="shared" si="110"/>
        <v>1.6544000000000001</v>
      </c>
      <c r="Q1762" s="9">
        <f t="shared" si="111"/>
        <v>81.098039215686271</v>
      </c>
      <c r="R1762" s="7" t="s">
        <v>8295</v>
      </c>
      <c r="S1762" s="7" t="s">
        <v>8296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17">
        <f t="shared" si="108"/>
        <v>42259.359490740739</v>
      </c>
      <c r="K1763" s="7">
        <v>1437745060</v>
      </c>
      <c r="L1763" s="17">
        <f t="shared" si="109"/>
        <v>42209.359490740739</v>
      </c>
      <c r="M1763" s="7" t="b">
        <v>0</v>
      </c>
      <c r="N1763" s="7">
        <v>3</v>
      </c>
      <c r="O1763" s="7" t="b">
        <v>1</v>
      </c>
      <c r="P1763" s="14">
        <f t="shared" si="110"/>
        <v>1.55</v>
      </c>
      <c r="Q1763" s="9">
        <f t="shared" si="111"/>
        <v>51.666666666666664</v>
      </c>
      <c r="R1763" s="7" t="s">
        <v>8295</v>
      </c>
      <c r="S1763" s="7" t="s">
        <v>8296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17">
        <f t="shared" si="108"/>
        <v>42440.773668981477</v>
      </c>
      <c r="K1764" s="7">
        <v>1455147245</v>
      </c>
      <c r="L1764" s="17">
        <f t="shared" si="109"/>
        <v>42410.773668981477</v>
      </c>
      <c r="M1764" s="7" t="b">
        <v>0</v>
      </c>
      <c r="N1764" s="7">
        <v>25</v>
      </c>
      <c r="O1764" s="7" t="b">
        <v>1</v>
      </c>
      <c r="P1764" s="14">
        <f t="shared" si="110"/>
        <v>8.85</v>
      </c>
      <c r="Q1764" s="9">
        <f t="shared" si="111"/>
        <v>35.4</v>
      </c>
      <c r="R1764" s="7" t="s">
        <v>8295</v>
      </c>
      <c r="S1764" s="7" t="s">
        <v>8296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17">
        <f t="shared" si="108"/>
        <v>42666.660185185181</v>
      </c>
      <c r="K1765" s="7">
        <v>1474663840</v>
      </c>
      <c r="L1765" s="17">
        <f t="shared" si="109"/>
        <v>42636.660185185181</v>
      </c>
      <c r="M1765" s="7" t="b">
        <v>0</v>
      </c>
      <c r="N1765" s="7">
        <v>118</v>
      </c>
      <c r="O1765" s="7" t="b">
        <v>1</v>
      </c>
      <c r="P1765" s="14">
        <f t="shared" si="110"/>
        <v>1.0190833333333333</v>
      </c>
      <c r="Q1765" s="9">
        <f t="shared" si="111"/>
        <v>103.63559322033899</v>
      </c>
      <c r="R1765" s="7" t="s">
        <v>8295</v>
      </c>
      <c r="S1765" s="7" t="s">
        <v>8296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17">
        <f t="shared" si="108"/>
        <v>41854.27753472222</v>
      </c>
      <c r="K1766" s="7">
        <v>1404560379</v>
      </c>
      <c r="L1766" s="17">
        <f t="shared" si="109"/>
        <v>41825.27753472222</v>
      </c>
      <c r="M1766" s="7" t="b">
        <v>1</v>
      </c>
      <c r="N1766" s="7">
        <v>39</v>
      </c>
      <c r="O1766" s="7" t="b">
        <v>0</v>
      </c>
      <c r="P1766" s="14">
        <f t="shared" si="110"/>
        <v>0.19600000000000001</v>
      </c>
      <c r="Q1766" s="9">
        <f t="shared" si="111"/>
        <v>55.282051282051285</v>
      </c>
      <c r="R1766" s="7" t="s">
        <v>8295</v>
      </c>
      <c r="S1766" s="7" t="s">
        <v>8296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17">
        <f t="shared" si="108"/>
        <v>41864.772129629629</v>
      </c>
      <c r="K1767" s="7">
        <v>1405380712</v>
      </c>
      <c r="L1767" s="17">
        <f t="shared" si="109"/>
        <v>41834.772129629629</v>
      </c>
      <c r="M1767" s="7" t="b">
        <v>1</v>
      </c>
      <c r="N1767" s="7">
        <v>103</v>
      </c>
      <c r="O1767" s="7" t="b">
        <v>0</v>
      </c>
      <c r="P1767" s="14">
        <f t="shared" si="110"/>
        <v>0.59467839999999994</v>
      </c>
      <c r="Q1767" s="9">
        <f t="shared" si="111"/>
        <v>72.16970873786407</v>
      </c>
      <c r="R1767" s="7" t="s">
        <v>8295</v>
      </c>
      <c r="S1767" s="7" t="s">
        <v>8296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17">
        <f t="shared" si="108"/>
        <v>41876.65148148148</v>
      </c>
      <c r="K1768" s="7">
        <v>1407184688</v>
      </c>
      <c r="L1768" s="17">
        <f t="shared" si="109"/>
        <v>41855.65148148148</v>
      </c>
      <c r="M1768" s="7" t="b">
        <v>1</v>
      </c>
      <c r="N1768" s="7">
        <v>0</v>
      </c>
      <c r="O1768" s="7" t="b">
        <v>0</v>
      </c>
      <c r="P1768" s="14">
        <f t="shared" si="110"/>
        <v>0</v>
      </c>
      <c r="Q1768" s="9">
        <f t="shared" si="111"/>
        <v>0</v>
      </c>
      <c r="R1768" s="7" t="s">
        <v>8295</v>
      </c>
      <c r="S1768" s="7" t="s">
        <v>8296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17">
        <f t="shared" si="108"/>
        <v>41854.450046296297</v>
      </c>
      <c r="K1769" s="7">
        <v>1404488884</v>
      </c>
      <c r="L1769" s="17">
        <f t="shared" si="109"/>
        <v>41824.450046296297</v>
      </c>
      <c r="M1769" s="7" t="b">
        <v>1</v>
      </c>
      <c r="N1769" s="7">
        <v>39</v>
      </c>
      <c r="O1769" s="7" t="b">
        <v>0</v>
      </c>
      <c r="P1769" s="14">
        <f t="shared" si="110"/>
        <v>0.4572</v>
      </c>
      <c r="Q1769" s="9">
        <f t="shared" si="111"/>
        <v>58.615384615384613</v>
      </c>
      <c r="R1769" s="7" t="s">
        <v>8295</v>
      </c>
      <c r="S1769" s="7" t="s">
        <v>8296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17">
        <f t="shared" si="108"/>
        <v>41909.352361111109</v>
      </c>
      <c r="K1770" s="7">
        <v>1406640444</v>
      </c>
      <c r="L1770" s="17">
        <f t="shared" si="109"/>
        <v>41849.352361111109</v>
      </c>
      <c r="M1770" s="7" t="b">
        <v>1</v>
      </c>
      <c r="N1770" s="7">
        <v>15</v>
      </c>
      <c r="O1770" s="7" t="b">
        <v>0</v>
      </c>
      <c r="P1770" s="14">
        <f t="shared" si="110"/>
        <v>3.7400000000000003E-2</v>
      </c>
      <c r="Q1770" s="9">
        <f t="shared" si="111"/>
        <v>12.466666666666667</v>
      </c>
      <c r="R1770" s="7" t="s">
        <v>8295</v>
      </c>
      <c r="S1770" s="7" t="s">
        <v>8296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17">
        <f t="shared" si="108"/>
        <v>42017.610636574071</v>
      </c>
      <c r="K1771" s="7">
        <v>1418585959</v>
      </c>
      <c r="L1771" s="17">
        <f t="shared" si="109"/>
        <v>41987.610636574071</v>
      </c>
      <c r="M1771" s="7" t="b">
        <v>1</v>
      </c>
      <c r="N1771" s="7">
        <v>22</v>
      </c>
      <c r="O1771" s="7" t="b">
        <v>0</v>
      </c>
      <c r="P1771" s="14">
        <f t="shared" si="110"/>
        <v>2.7025E-2</v>
      </c>
      <c r="Q1771" s="9">
        <f t="shared" si="111"/>
        <v>49.136363636363633</v>
      </c>
      <c r="R1771" s="7" t="s">
        <v>8295</v>
      </c>
      <c r="S1771" s="7" t="s">
        <v>8296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17">
        <f t="shared" si="108"/>
        <v>41926.571689814817</v>
      </c>
      <c r="K1772" s="7">
        <v>1410288194</v>
      </c>
      <c r="L1772" s="17">
        <f t="shared" si="109"/>
        <v>41891.571689814817</v>
      </c>
      <c r="M1772" s="7" t="b">
        <v>1</v>
      </c>
      <c r="N1772" s="7">
        <v>92</v>
      </c>
      <c r="O1772" s="7" t="b">
        <v>0</v>
      </c>
      <c r="P1772" s="14">
        <f t="shared" si="110"/>
        <v>0.56514285714285717</v>
      </c>
      <c r="Q1772" s="9">
        <f t="shared" si="111"/>
        <v>150.5</v>
      </c>
      <c r="R1772" s="7" t="s">
        <v>8295</v>
      </c>
      <c r="S1772" s="7" t="s">
        <v>8296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17">
        <f t="shared" si="108"/>
        <v>41935.771296296298</v>
      </c>
      <c r="K1773" s="7">
        <v>1411515040</v>
      </c>
      <c r="L1773" s="17">
        <f t="shared" si="109"/>
        <v>41905.771296296298</v>
      </c>
      <c r="M1773" s="7" t="b">
        <v>1</v>
      </c>
      <c r="N1773" s="7">
        <v>25</v>
      </c>
      <c r="O1773" s="7" t="b">
        <v>0</v>
      </c>
      <c r="P1773" s="14">
        <f t="shared" si="110"/>
        <v>0.21309523809523809</v>
      </c>
      <c r="Q1773" s="9">
        <f t="shared" si="111"/>
        <v>35.799999999999997</v>
      </c>
      <c r="R1773" s="7" t="s">
        <v>8295</v>
      </c>
      <c r="S1773" s="7" t="s">
        <v>8296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17">
        <f t="shared" si="108"/>
        <v>41826.509675925925</v>
      </c>
      <c r="K1774" s="7">
        <v>1399482836</v>
      </c>
      <c r="L1774" s="17">
        <f t="shared" si="109"/>
        <v>41766.509675925925</v>
      </c>
      <c r="M1774" s="7" t="b">
        <v>1</v>
      </c>
      <c r="N1774" s="7">
        <v>19</v>
      </c>
      <c r="O1774" s="7" t="b">
        <v>0</v>
      </c>
      <c r="P1774" s="14">
        <f t="shared" si="110"/>
        <v>0.156</v>
      </c>
      <c r="Q1774" s="9">
        <f t="shared" si="111"/>
        <v>45.157894736842103</v>
      </c>
      <c r="R1774" s="7" t="s">
        <v>8295</v>
      </c>
      <c r="S1774" s="7" t="s">
        <v>8296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17">
        <f t="shared" si="108"/>
        <v>42023.552060185182</v>
      </c>
      <c r="K1775" s="7">
        <v>1417803298</v>
      </c>
      <c r="L1775" s="17">
        <f t="shared" si="109"/>
        <v>41978.552060185182</v>
      </c>
      <c r="M1775" s="7" t="b">
        <v>1</v>
      </c>
      <c r="N1775" s="7">
        <v>19</v>
      </c>
      <c r="O1775" s="7" t="b">
        <v>0</v>
      </c>
      <c r="P1775" s="14">
        <f t="shared" si="110"/>
        <v>6.2566666666666673E-2</v>
      </c>
      <c r="Q1775" s="9">
        <f t="shared" si="111"/>
        <v>98.78947368421052</v>
      </c>
      <c r="R1775" s="7" t="s">
        <v>8295</v>
      </c>
      <c r="S1775" s="7" t="s">
        <v>8296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17">
        <f t="shared" si="108"/>
        <v>41972.415972222218</v>
      </c>
      <c r="K1776" s="7">
        <v>1413609292</v>
      </c>
      <c r="L1776" s="17">
        <f t="shared" si="109"/>
        <v>41930.010324074072</v>
      </c>
      <c r="M1776" s="7" t="b">
        <v>1</v>
      </c>
      <c r="N1776" s="7">
        <v>13</v>
      </c>
      <c r="O1776" s="7" t="b">
        <v>0</v>
      </c>
      <c r="P1776" s="14">
        <f t="shared" si="110"/>
        <v>0.4592</v>
      </c>
      <c r="Q1776" s="9">
        <f t="shared" si="111"/>
        <v>88.307692307692307</v>
      </c>
      <c r="R1776" s="7" t="s">
        <v>8295</v>
      </c>
      <c r="S1776" s="7" t="s">
        <v>8296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17">
        <f t="shared" si="108"/>
        <v>41936.768055555556</v>
      </c>
      <c r="K1777" s="7">
        <v>1410305160</v>
      </c>
      <c r="L1777" s="17">
        <f t="shared" si="109"/>
        <v>41891.768055555556</v>
      </c>
      <c r="M1777" s="7" t="b">
        <v>1</v>
      </c>
      <c r="N1777" s="7">
        <v>124</v>
      </c>
      <c r="O1777" s="7" t="b">
        <v>0</v>
      </c>
      <c r="P1777" s="14">
        <f t="shared" si="110"/>
        <v>0.65101538461538466</v>
      </c>
      <c r="Q1777" s="9">
        <f t="shared" si="111"/>
        <v>170.62903225806451</v>
      </c>
      <c r="R1777" s="7" t="s">
        <v>8295</v>
      </c>
      <c r="S1777" s="7" t="s">
        <v>8296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17">
        <f t="shared" si="108"/>
        <v>41941.748506944445</v>
      </c>
      <c r="K1778" s="7">
        <v>1411513071</v>
      </c>
      <c r="L1778" s="17">
        <f t="shared" si="109"/>
        <v>41905.748506944445</v>
      </c>
      <c r="M1778" s="7" t="b">
        <v>1</v>
      </c>
      <c r="N1778" s="7">
        <v>4</v>
      </c>
      <c r="O1778" s="7" t="b">
        <v>0</v>
      </c>
      <c r="P1778" s="14">
        <f t="shared" si="110"/>
        <v>6.7000000000000004E-2</v>
      </c>
      <c r="Q1778" s="9">
        <f t="shared" si="111"/>
        <v>83.75</v>
      </c>
      <c r="R1778" s="7" t="s">
        <v>8295</v>
      </c>
      <c r="S1778" s="7" t="s">
        <v>8296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17">
        <f t="shared" si="108"/>
        <v>42055.14876157407</v>
      </c>
      <c r="K1779" s="7">
        <v>1421829253</v>
      </c>
      <c r="L1779" s="17">
        <f t="shared" si="109"/>
        <v>42025.14876157407</v>
      </c>
      <c r="M1779" s="7" t="b">
        <v>1</v>
      </c>
      <c r="N1779" s="7">
        <v>10</v>
      </c>
      <c r="O1779" s="7" t="b">
        <v>0</v>
      </c>
      <c r="P1779" s="14">
        <f t="shared" si="110"/>
        <v>0.135625</v>
      </c>
      <c r="Q1779" s="9">
        <f t="shared" si="111"/>
        <v>65.099999999999994</v>
      </c>
      <c r="R1779" s="7" t="s">
        <v>8295</v>
      </c>
      <c r="S1779" s="7" t="s">
        <v>8296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17">
        <f t="shared" si="108"/>
        <v>42090.613368055558</v>
      </c>
      <c r="K1780" s="7">
        <v>1423600995</v>
      </c>
      <c r="L1780" s="17">
        <f t="shared" si="109"/>
        <v>42045.655034722215</v>
      </c>
      <c r="M1780" s="7" t="b">
        <v>1</v>
      </c>
      <c r="N1780" s="7">
        <v>15</v>
      </c>
      <c r="O1780" s="7" t="b">
        <v>0</v>
      </c>
      <c r="P1780" s="14">
        <f t="shared" si="110"/>
        <v>1.9900000000000001E-2</v>
      </c>
      <c r="Q1780" s="9">
        <f t="shared" si="111"/>
        <v>66.333333333333329</v>
      </c>
      <c r="R1780" s="7" t="s">
        <v>8295</v>
      </c>
      <c r="S1780" s="7" t="s">
        <v>8296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17">
        <f t="shared" si="108"/>
        <v>42615.483564814807</v>
      </c>
      <c r="K1781" s="7">
        <v>1470242180</v>
      </c>
      <c r="L1781" s="17">
        <f t="shared" si="109"/>
        <v>42585.483564814807</v>
      </c>
      <c r="M1781" s="7" t="b">
        <v>1</v>
      </c>
      <c r="N1781" s="7">
        <v>38</v>
      </c>
      <c r="O1781" s="7" t="b">
        <v>0</v>
      </c>
      <c r="P1781" s="14">
        <f t="shared" si="110"/>
        <v>0.36236363636363639</v>
      </c>
      <c r="Q1781" s="9">
        <f t="shared" si="111"/>
        <v>104.89473684210526</v>
      </c>
      <c r="R1781" s="7" t="s">
        <v>8295</v>
      </c>
      <c r="S1781" s="7" t="s">
        <v>8296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17">
        <f t="shared" si="108"/>
        <v>42553.392476851855</v>
      </c>
      <c r="K1782" s="7">
        <v>1462285510</v>
      </c>
      <c r="L1782" s="17">
        <f t="shared" si="109"/>
        <v>42493.392476851855</v>
      </c>
      <c r="M1782" s="7" t="b">
        <v>1</v>
      </c>
      <c r="N1782" s="7">
        <v>152</v>
      </c>
      <c r="O1782" s="7" t="b">
        <v>0</v>
      </c>
      <c r="P1782" s="14">
        <f t="shared" si="110"/>
        <v>0.39743333333333336</v>
      </c>
      <c r="Q1782" s="9">
        <f t="shared" si="111"/>
        <v>78.440789473684205</v>
      </c>
      <c r="R1782" s="7" t="s">
        <v>8295</v>
      </c>
      <c r="S1782" s="7" t="s">
        <v>8296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17">
        <f t="shared" si="108"/>
        <v>42628.409085648142</v>
      </c>
      <c r="K1783" s="7">
        <v>1471272545</v>
      </c>
      <c r="L1783" s="17">
        <f t="shared" si="109"/>
        <v>42597.409085648142</v>
      </c>
      <c r="M1783" s="7" t="b">
        <v>1</v>
      </c>
      <c r="N1783" s="7">
        <v>24</v>
      </c>
      <c r="O1783" s="7" t="b">
        <v>0</v>
      </c>
      <c r="P1783" s="14">
        <f t="shared" si="110"/>
        <v>0.25763636363636366</v>
      </c>
      <c r="Q1783" s="9">
        <f t="shared" si="111"/>
        <v>59.041666666666664</v>
      </c>
      <c r="R1783" s="7" t="s">
        <v>8295</v>
      </c>
      <c r="S1783" s="7" t="s">
        <v>8296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17">
        <f t="shared" si="108"/>
        <v>42421.366770833331</v>
      </c>
      <c r="K1784" s="7">
        <v>1453211289</v>
      </c>
      <c r="L1784" s="17">
        <f t="shared" si="109"/>
        <v>42388.366770833331</v>
      </c>
      <c r="M1784" s="7" t="b">
        <v>1</v>
      </c>
      <c r="N1784" s="7">
        <v>76</v>
      </c>
      <c r="O1784" s="7" t="b">
        <v>0</v>
      </c>
      <c r="P1784" s="14">
        <f t="shared" si="110"/>
        <v>0.15491428571428573</v>
      </c>
      <c r="Q1784" s="9">
        <f t="shared" si="111"/>
        <v>71.34210526315789</v>
      </c>
      <c r="R1784" s="7" t="s">
        <v>8295</v>
      </c>
      <c r="S1784" s="7" t="s">
        <v>8296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17">
        <f t="shared" si="108"/>
        <v>42145.741643518515</v>
      </c>
      <c r="K1785" s="7">
        <v>1429656478</v>
      </c>
      <c r="L1785" s="17">
        <f t="shared" si="109"/>
        <v>42115.741643518515</v>
      </c>
      <c r="M1785" s="7" t="b">
        <v>1</v>
      </c>
      <c r="N1785" s="7">
        <v>185</v>
      </c>
      <c r="O1785" s="7" t="b">
        <v>0</v>
      </c>
      <c r="P1785" s="14">
        <f t="shared" si="110"/>
        <v>0.236925</v>
      </c>
      <c r="Q1785" s="9">
        <f t="shared" si="111"/>
        <v>51.227027027027027</v>
      </c>
      <c r="R1785" s="7" t="s">
        <v>8295</v>
      </c>
      <c r="S1785" s="7" t="s">
        <v>8296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17">
        <f t="shared" si="108"/>
        <v>42034.934027777774</v>
      </c>
      <c r="K1786" s="7">
        <v>1419954240</v>
      </c>
      <c r="L1786" s="17">
        <f t="shared" si="109"/>
        <v>42003.447222222218</v>
      </c>
      <c r="M1786" s="7" t="b">
        <v>1</v>
      </c>
      <c r="N1786" s="7">
        <v>33</v>
      </c>
      <c r="O1786" s="7" t="b">
        <v>0</v>
      </c>
      <c r="P1786" s="14">
        <f t="shared" si="110"/>
        <v>0.39760000000000001</v>
      </c>
      <c r="Q1786" s="9">
        <f t="shared" si="111"/>
        <v>60.242424242424242</v>
      </c>
      <c r="R1786" s="7" t="s">
        <v>8295</v>
      </c>
      <c r="S1786" s="7" t="s">
        <v>8296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17">
        <f t="shared" si="108"/>
        <v>41927.791666666664</v>
      </c>
      <c r="K1787" s="7">
        <v>1410750855</v>
      </c>
      <c r="L1787" s="17">
        <f t="shared" si="109"/>
        <v>41896.926562499997</v>
      </c>
      <c r="M1787" s="7" t="b">
        <v>1</v>
      </c>
      <c r="N1787" s="7">
        <v>108</v>
      </c>
      <c r="O1787" s="7" t="b">
        <v>0</v>
      </c>
      <c r="P1787" s="14">
        <f t="shared" si="110"/>
        <v>0.20220833333333332</v>
      </c>
      <c r="Q1787" s="9">
        <f t="shared" si="111"/>
        <v>44.935185185185183</v>
      </c>
      <c r="R1787" s="7" t="s">
        <v>8295</v>
      </c>
      <c r="S1787" s="7" t="s">
        <v>8296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17">
        <f t="shared" si="108"/>
        <v>41988.342326388891</v>
      </c>
      <c r="K1788" s="7">
        <v>1416057177</v>
      </c>
      <c r="L1788" s="17">
        <f t="shared" si="109"/>
        <v>41958.342326388891</v>
      </c>
      <c r="M1788" s="7" t="b">
        <v>1</v>
      </c>
      <c r="N1788" s="7">
        <v>29</v>
      </c>
      <c r="O1788" s="7" t="b">
        <v>0</v>
      </c>
      <c r="P1788" s="14">
        <f t="shared" si="110"/>
        <v>0.47631578947368419</v>
      </c>
      <c r="Q1788" s="9">
        <f t="shared" si="111"/>
        <v>31.206896551724139</v>
      </c>
      <c r="R1788" s="7" t="s">
        <v>8295</v>
      </c>
      <c r="S1788" s="7" t="s">
        <v>8296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17">
        <f t="shared" si="108"/>
        <v>42098.40552083333</v>
      </c>
      <c r="K1789" s="7">
        <v>1425570237</v>
      </c>
      <c r="L1789" s="17">
        <f t="shared" si="109"/>
        <v>42068.447187499994</v>
      </c>
      <c r="M1789" s="7" t="b">
        <v>1</v>
      </c>
      <c r="N1789" s="7">
        <v>24</v>
      </c>
      <c r="O1789" s="7" t="b">
        <v>0</v>
      </c>
      <c r="P1789" s="14">
        <f t="shared" si="110"/>
        <v>0.15329999999999999</v>
      </c>
      <c r="Q1789" s="9">
        <f t="shared" si="111"/>
        <v>63.875</v>
      </c>
      <c r="R1789" s="7" t="s">
        <v>8295</v>
      </c>
      <c r="S1789" s="7" t="s">
        <v>8296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17">
        <f t="shared" si="108"/>
        <v>41943.740069444444</v>
      </c>
      <c r="K1790" s="7">
        <v>1412203542</v>
      </c>
      <c r="L1790" s="17">
        <f t="shared" si="109"/>
        <v>41913.740069444444</v>
      </c>
      <c r="M1790" s="7" t="b">
        <v>1</v>
      </c>
      <c r="N1790" s="7">
        <v>4</v>
      </c>
      <c r="O1790" s="7" t="b">
        <v>0</v>
      </c>
      <c r="P1790" s="14">
        <f t="shared" si="110"/>
        <v>1.3818181818181818E-2</v>
      </c>
      <c r="Q1790" s="9">
        <f t="shared" si="111"/>
        <v>19</v>
      </c>
      <c r="R1790" s="7" t="s">
        <v>8295</v>
      </c>
      <c r="S1790" s="7" t="s">
        <v>8296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17">
        <f t="shared" si="108"/>
        <v>42016.041701388887</v>
      </c>
      <c r="K1791" s="7">
        <v>1415858403</v>
      </c>
      <c r="L1791" s="17">
        <f t="shared" si="109"/>
        <v>41956.041701388887</v>
      </c>
      <c r="M1791" s="7" t="b">
        <v>1</v>
      </c>
      <c r="N1791" s="7">
        <v>4</v>
      </c>
      <c r="O1791" s="7" t="b">
        <v>0</v>
      </c>
      <c r="P1791" s="14">
        <f t="shared" si="110"/>
        <v>5.0000000000000001E-3</v>
      </c>
      <c r="Q1791" s="9">
        <f t="shared" si="111"/>
        <v>10</v>
      </c>
      <c r="R1791" s="7" t="s">
        <v>8295</v>
      </c>
      <c r="S1791" s="7" t="s">
        <v>8296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17">
        <f t="shared" si="108"/>
        <v>42040.466180555559</v>
      </c>
      <c r="K1792" s="7">
        <v>1420560678</v>
      </c>
      <c r="L1792" s="17">
        <f t="shared" si="109"/>
        <v>42010.466180555559</v>
      </c>
      <c r="M1792" s="7" t="b">
        <v>1</v>
      </c>
      <c r="N1792" s="7">
        <v>15</v>
      </c>
      <c r="O1792" s="7" t="b">
        <v>0</v>
      </c>
      <c r="P1792" s="14">
        <f t="shared" si="110"/>
        <v>4.9575757575757579E-2</v>
      </c>
      <c r="Q1792" s="9">
        <f t="shared" si="111"/>
        <v>109.06666666666666</v>
      </c>
      <c r="R1792" s="7" t="s">
        <v>8295</v>
      </c>
      <c r="S1792" s="7" t="s">
        <v>8296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17">
        <f t="shared" si="108"/>
        <v>42033.532002314816</v>
      </c>
      <c r="K1793" s="7">
        <v>1417369565</v>
      </c>
      <c r="L1793" s="17">
        <f t="shared" si="109"/>
        <v>41973.532002314816</v>
      </c>
      <c r="M1793" s="7" t="b">
        <v>1</v>
      </c>
      <c r="N1793" s="7">
        <v>4</v>
      </c>
      <c r="O1793" s="7" t="b">
        <v>0</v>
      </c>
      <c r="P1793" s="14">
        <f t="shared" si="110"/>
        <v>3.5666666666666666E-2</v>
      </c>
      <c r="Q1793" s="9">
        <f t="shared" si="111"/>
        <v>26.75</v>
      </c>
      <c r="R1793" s="7" t="s">
        <v>8295</v>
      </c>
      <c r="S1793" s="7" t="s">
        <v>8296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17">
        <f t="shared" si="108"/>
        <v>42226.082638888889</v>
      </c>
      <c r="K1794" s="7">
        <v>1435970682</v>
      </c>
      <c r="L1794" s="17">
        <f t="shared" si="109"/>
        <v>42188.822708333326</v>
      </c>
      <c r="M1794" s="7" t="b">
        <v>1</v>
      </c>
      <c r="N1794" s="7">
        <v>139</v>
      </c>
      <c r="O1794" s="7" t="b">
        <v>0</v>
      </c>
      <c r="P1794" s="14">
        <f t="shared" si="110"/>
        <v>0.61124000000000001</v>
      </c>
      <c r="Q1794" s="9">
        <f t="shared" si="111"/>
        <v>109.93525179856115</v>
      </c>
      <c r="R1794" s="7" t="s">
        <v>8295</v>
      </c>
      <c r="S1794" s="7" t="s">
        <v>8296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17">
        <f t="shared" ref="J1795:J1858" si="112">(((I1795/60)/60)/24)+DATE(1970,1,1)+(-5/24)</f>
        <v>41970.724999999999</v>
      </c>
      <c r="K1795" s="7">
        <v>1414531440</v>
      </c>
      <c r="L1795" s="17">
        <f t="shared" ref="L1795:L1858" si="113">(((K1795/60)/60)/24)+DATE(1970,1,1)+(-5/24)</f>
        <v>41940.683333333334</v>
      </c>
      <c r="M1795" s="7" t="b">
        <v>1</v>
      </c>
      <c r="N1795" s="7">
        <v>2</v>
      </c>
      <c r="O1795" s="7" t="b">
        <v>0</v>
      </c>
      <c r="P1795" s="14">
        <f t="shared" ref="P1795:P1858" si="114">IFERROR(E1795/D1795,0)</f>
        <v>1.3333333333333334E-2</v>
      </c>
      <c r="Q1795" s="9">
        <f t="shared" ref="Q1795:Q1858" si="115">IFERROR(E1795/N1795,0)</f>
        <v>20</v>
      </c>
      <c r="R1795" s="7" t="s">
        <v>8295</v>
      </c>
      <c r="S1795" s="7" t="s">
        <v>8296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17">
        <f t="shared" si="112"/>
        <v>42046.342847222222</v>
      </c>
      <c r="K1796" s="7">
        <v>1420636422</v>
      </c>
      <c r="L1796" s="17">
        <f t="shared" si="113"/>
        <v>42011.342847222222</v>
      </c>
      <c r="M1796" s="7" t="b">
        <v>1</v>
      </c>
      <c r="N1796" s="7">
        <v>18</v>
      </c>
      <c r="O1796" s="7" t="b">
        <v>0</v>
      </c>
      <c r="P1796" s="14">
        <f t="shared" si="114"/>
        <v>0.11077777777777778</v>
      </c>
      <c r="Q1796" s="9">
        <f t="shared" si="115"/>
        <v>55.388888888888886</v>
      </c>
      <c r="R1796" s="7" t="s">
        <v>8295</v>
      </c>
      <c r="S1796" s="7" t="s">
        <v>8296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17">
        <f t="shared" si="112"/>
        <v>42657.458333333336</v>
      </c>
      <c r="K1797" s="7">
        <v>1473922541</v>
      </c>
      <c r="L1797" s="17">
        <f t="shared" si="113"/>
        <v>42628.080335648141</v>
      </c>
      <c r="M1797" s="7" t="b">
        <v>1</v>
      </c>
      <c r="N1797" s="7">
        <v>81</v>
      </c>
      <c r="O1797" s="7" t="b">
        <v>0</v>
      </c>
      <c r="P1797" s="14">
        <f t="shared" si="114"/>
        <v>0.38735714285714284</v>
      </c>
      <c r="Q1797" s="9">
        <f t="shared" si="115"/>
        <v>133.90123456790124</v>
      </c>
      <c r="R1797" s="7" t="s">
        <v>8295</v>
      </c>
      <c r="S1797" s="7" t="s">
        <v>8296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17">
        <f t="shared" si="112"/>
        <v>42575.231087962959</v>
      </c>
      <c r="K1798" s="7">
        <v>1464172366</v>
      </c>
      <c r="L1798" s="17">
        <f t="shared" si="113"/>
        <v>42515.231087962959</v>
      </c>
      <c r="M1798" s="7" t="b">
        <v>1</v>
      </c>
      <c r="N1798" s="7">
        <v>86</v>
      </c>
      <c r="O1798" s="7" t="b">
        <v>0</v>
      </c>
      <c r="P1798" s="14">
        <f t="shared" si="114"/>
        <v>0.22052631578947368</v>
      </c>
      <c r="Q1798" s="9">
        <f t="shared" si="115"/>
        <v>48.720930232558139</v>
      </c>
      <c r="R1798" s="7" t="s">
        <v>8295</v>
      </c>
      <c r="S1798" s="7" t="s">
        <v>8296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17">
        <f t="shared" si="112"/>
        <v>42719.360983796294</v>
      </c>
      <c r="K1799" s="7">
        <v>1479217189</v>
      </c>
      <c r="L1799" s="17">
        <f t="shared" si="113"/>
        <v>42689.360983796294</v>
      </c>
      <c r="M1799" s="7" t="b">
        <v>1</v>
      </c>
      <c r="N1799" s="7">
        <v>140</v>
      </c>
      <c r="O1799" s="7" t="b">
        <v>0</v>
      </c>
      <c r="P1799" s="14">
        <f t="shared" si="114"/>
        <v>0.67549999999999999</v>
      </c>
      <c r="Q1799" s="9">
        <f t="shared" si="115"/>
        <v>48.25</v>
      </c>
      <c r="R1799" s="7" t="s">
        <v>8295</v>
      </c>
      <c r="S1799" s="7" t="s">
        <v>8296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17">
        <f t="shared" si="112"/>
        <v>42404.118437499994</v>
      </c>
      <c r="K1800" s="7">
        <v>1449388233</v>
      </c>
      <c r="L1800" s="17">
        <f t="shared" si="113"/>
        <v>42344.118437499994</v>
      </c>
      <c r="M1800" s="7" t="b">
        <v>1</v>
      </c>
      <c r="N1800" s="7">
        <v>37</v>
      </c>
      <c r="O1800" s="7" t="b">
        <v>0</v>
      </c>
      <c r="P1800" s="14">
        <f t="shared" si="114"/>
        <v>0.136375</v>
      </c>
      <c r="Q1800" s="9">
        <f t="shared" si="115"/>
        <v>58.972972972972975</v>
      </c>
      <c r="R1800" s="7" t="s">
        <v>8295</v>
      </c>
      <c r="S1800" s="7" t="s">
        <v>8296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17">
        <f t="shared" si="112"/>
        <v>41954.676018518519</v>
      </c>
      <c r="K1801" s="7">
        <v>1414008808</v>
      </c>
      <c r="L1801" s="17">
        <f t="shared" si="113"/>
        <v>41934.634351851848</v>
      </c>
      <c r="M1801" s="7" t="b">
        <v>1</v>
      </c>
      <c r="N1801" s="7">
        <v>6</v>
      </c>
      <c r="O1801" s="7" t="b">
        <v>0</v>
      </c>
      <c r="P1801" s="14">
        <f t="shared" si="114"/>
        <v>1.7457500000000001E-2</v>
      </c>
      <c r="Q1801" s="9">
        <f t="shared" si="115"/>
        <v>11.638333333333334</v>
      </c>
      <c r="R1801" s="7" t="s">
        <v>8295</v>
      </c>
      <c r="S1801" s="7" t="s">
        <v>8296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17">
        <f t="shared" si="112"/>
        <v>42653.397800925923</v>
      </c>
      <c r="K1802" s="7">
        <v>1473517970</v>
      </c>
      <c r="L1802" s="17">
        <f t="shared" si="113"/>
        <v>42623.397800925923</v>
      </c>
      <c r="M1802" s="7" t="b">
        <v>1</v>
      </c>
      <c r="N1802" s="7">
        <v>113</v>
      </c>
      <c r="O1802" s="7" t="b">
        <v>0</v>
      </c>
      <c r="P1802" s="14">
        <f t="shared" si="114"/>
        <v>0.20449632511889321</v>
      </c>
      <c r="Q1802" s="9">
        <f t="shared" si="115"/>
        <v>83.716814159292042</v>
      </c>
      <c r="R1802" s="7" t="s">
        <v>8295</v>
      </c>
      <c r="S1802" s="7" t="s">
        <v>8296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17">
        <f t="shared" si="112"/>
        <v>42353.298611111109</v>
      </c>
      <c r="K1803" s="7">
        <v>1447429868</v>
      </c>
      <c r="L1803" s="17">
        <f t="shared" si="113"/>
        <v>42321.452175925922</v>
      </c>
      <c r="M1803" s="7" t="b">
        <v>1</v>
      </c>
      <c r="N1803" s="7">
        <v>37</v>
      </c>
      <c r="O1803" s="7" t="b">
        <v>0</v>
      </c>
      <c r="P1803" s="14">
        <f t="shared" si="114"/>
        <v>0.13852941176470587</v>
      </c>
      <c r="Q1803" s="9">
        <f t="shared" si="115"/>
        <v>63.648648648648646</v>
      </c>
      <c r="R1803" s="7" t="s">
        <v>8295</v>
      </c>
      <c r="S1803" s="7" t="s">
        <v>8296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17">
        <f t="shared" si="112"/>
        <v>42182.707638888889</v>
      </c>
      <c r="K1804" s="7">
        <v>1433416830</v>
      </c>
      <c r="L1804" s="17">
        <f t="shared" si="113"/>
        <v>42159.264236111114</v>
      </c>
      <c r="M1804" s="7" t="b">
        <v>1</v>
      </c>
      <c r="N1804" s="7">
        <v>18</v>
      </c>
      <c r="O1804" s="7" t="b">
        <v>0</v>
      </c>
      <c r="P1804" s="14">
        <f t="shared" si="114"/>
        <v>0.48485714285714288</v>
      </c>
      <c r="Q1804" s="9">
        <f t="shared" si="115"/>
        <v>94.277777777777771</v>
      </c>
      <c r="R1804" s="7" t="s">
        <v>8295</v>
      </c>
      <c r="S1804" s="7" t="s">
        <v>8296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17">
        <f t="shared" si="112"/>
        <v>42048.863217592596</v>
      </c>
      <c r="K1805" s="7">
        <v>1421199782</v>
      </c>
      <c r="L1805" s="17">
        <f t="shared" si="113"/>
        <v>42017.863217592596</v>
      </c>
      <c r="M1805" s="7" t="b">
        <v>1</v>
      </c>
      <c r="N1805" s="7">
        <v>75</v>
      </c>
      <c r="O1805" s="7" t="b">
        <v>0</v>
      </c>
      <c r="P1805" s="14">
        <f t="shared" si="114"/>
        <v>0.308</v>
      </c>
      <c r="Q1805" s="9">
        <f t="shared" si="115"/>
        <v>71.86666666666666</v>
      </c>
      <c r="R1805" s="7" t="s">
        <v>8295</v>
      </c>
      <c r="S1805" s="7" t="s">
        <v>8296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17">
        <f t="shared" si="112"/>
        <v>42322.511620370373</v>
      </c>
      <c r="K1806" s="7">
        <v>1444061804</v>
      </c>
      <c r="L1806" s="17">
        <f t="shared" si="113"/>
        <v>42282.469953703701</v>
      </c>
      <c r="M1806" s="7" t="b">
        <v>1</v>
      </c>
      <c r="N1806" s="7">
        <v>52</v>
      </c>
      <c r="O1806" s="7" t="b">
        <v>0</v>
      </c>
      <c r="P1806" s="14">
        <f t="shared" si="114"/>
        <v>0.35174193548387095</v>
      </c>
      <c r="Q1806" s="9">
        <f t="shared" si="115"/>
        <v>104.84615384615384</v>
      </c>
      <c r="R1806" s="7" t="s">
        <v>8295</v>
      </c>
      <c r="S1806" s="7" t="s">
        <v>8296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17">
        <f t="shared" si="112"/>
        <v>42279.541666666664</v>
      </c>
      <c r="K1807" s="7">
        <v>1441048658</v>
      </c>
      <c r="L1807" s="17">
        <f t="shared" si="113"/>
        <v>42247.595578703702</v>
      </c>
      <c r="M1807" s="7" t="b">
        <v>1</v>
      </c>
      <c r="N1807" s="7">
        <v>122</v>
      </c>
      <c r="O1807" s="7" t="b">
        <v>0</v>
      </c>
      <c r="P1807" s="14">
        <f t="shared" si="114"/>
        <v>0.36404444444444445</v>
      </c>
      <c r="Q1807" s="9">
        <f t="shared" si="115"/>
        <v>67.139344262295083</v>
      </c>
      <c r="R1807" s="7" t="s">
        <v>8295</v>
      </c>
      <c r="S1807" s="7" t="s">
        <v>8296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17">
        <f t="shared" si="112"/>
        <v>41912.429965277777</v>
      </c>
      <c r="K1808" s="7">
        <v>1409066349</v>
      </c>
      <c r="L1808" s="17">
        <f t="shared" si="113"/>
        <v>41877.429965277777</v>
      </c>
      <c r="M1808" s="7" t="b">
        <v>1</v>
      </c>
      <c r="N1808" s="7">
        <v>8</v>
      </c>
      <c r="O1808" s="7" t="b">
        <v>0</v>
      </c>
      <c r="P1808" s="14">
        <f t="shared" si="114"/>
        <v>2.955E-2</v>
      </c>
      <c r="Q1808" s="9">
        <f t="shared" si="115"/>
        <v>73.875</v>
      </c>
      <c r="R1808" s="7" t="s">
        <v>8295</v>
      </c>
      <c r="S1808" s="7" t="s">
        <v>8296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17">
        <f t="shared" si="112"/>
        <v>41909.860104166662</v>
      </c>
      <c r="K1809" s="7">
        <v>1409276313</v>
      </c>
      <c r="L1809" s="17">
        <f t="shared" si="113"/>
        <v>41879.860104166662</v>
      </c>
      <c r="M1809" s="7" t="b">
        <v>1</v>
      </c>
      <c r="N1809" s="7">
        <v>8</v>
      </c>
      <c r="O1809" s="7" t="b">
        <v>0</v>
      </c>
      <c r="P1809" s="14">
        <f t="shared" si="114"/>
        <v>0.1106</v>
      </c>
      <c r="Q1809" s="9">
        <f t="shared" si="115"/>
        <v>69.125</v>
      </c>
      <c r="R1809" s="7" t="s">
        <v>8295</v>
      </c>
      <c r="S1809" s="7" t="s">
        <v>8296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17">
        <f t="shared" si="112"/>
        <v>42777.472569444442</v>
      </c>
      <c r="K1810" s="7">
        <v>1483806030</v>
      </c>
      <c r="L1810" s="17">
        <f t="shared" si="113"/>
        <v>42742.472569444442</v>
      </c>
      <c r="M1810" s="7" t="b">
        <v>1</v>
      </c>
      <c r="N1810" s="7">
        <v>96</v>
      </c>
      <c r="O1810" s="7" t="b">
        <v>0</v>
      </c>
      <c r="P1810" s="14">
        <f t="shared" si="114"/>
        <v>0.41407142857142859</v>
      </c>
      <c r="Q1810" s="9">
        <f t="shared" si="115"/>
        <v>120.77083333333333</v>
      </c>
      <c r="R1810" s="7" t="s">
        <v>8295</v>
      </c>
      <c r="S1810" s="7" t="s">
        <v>8296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17">
        <f t="shared" si="112"/>
        <v>42064.699525462966</v>
      </c>
      <c r="K1811" s="7">
        <v>1422222439</v>
      </c>
      <c r="L1811" s="17">
        <f t="shared" si="113"/>
        <v>42029.699525462966</v>
      </c>
      <c r="M1811" s="7" t="b">
        <v>1</v>
      </c>
      <c r="N1811" s="7">
        <v>9</v>
      </c>
      <c r="O1811" s="7" t="b">
        <v>0</v>
      </c>
      <c r="P1811" s="14">
        <f t="shared" si="114"/>
        <v>0.10857142857142857</v>
      </c>
      <c r="Q1811" s="9">
        <f t="shared" si="115"/>
        <v>42.222222222222221</v>
      </c>
      <c r="R1811" s="7" t="s">
        <v>8295</v>
      </c>
      <c r="S1811" s="7" t="s">
        <v>8296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17">
        <f t="shared" si="112"/>
        <v>41872.701689814814</v>
      </c>
      <c r="K1812" s="7">
        <v>1407621026</v>
      </c>
      <c r="L1812" s="17">
        <f t="shared" si="113"/>
        <v>41860.701689814814</v>
      </c>
      <c r="M1812" s="7" t="b">
        <v>0</v>
      </c>
      <c r="N1812" s="7">
        <v>2</v>
      </c>
      <c r="O1812" s="7" t="b">
        <v>0</v>
      </c>
      <c r="P1812" s="14">
        <f t="shared" si="114"/>
        <v>3.3333333333333333E-2</v>
      </c>
      <c r="Q1812" s="9">
        <f t="shared" si="115"/>
        <v>7.5</v>
      </c>
      <c r="R1812" s="7" t="s">
        <v>8295</v>
      </c>
      <c r="S1812" s="7" t="s">
        <v>8296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17">
        <f t="shared" si="112"/>
        <v>41935.958333333328</v>
      </c>
      <c r="K1813" s="7">
        <v>1408962270</v>
      </c>
      <c r="L1813" s="17">
        <f t="shared" si="113"/>
        <v>41876.225347222222</v>
      </c>
      <c r="M1813" s="7" t="b">
        <v>0</v>
      </c>
      <c r="N1813" s="7">
        <v>26</v>
      </c>
      <c r="O1813" s="7" t="b">
        <v>0</v>
      </c>
      <c r="P1813" s="14">
        <f t="shared" si="114"/>
        <v>7.407407407407407E-4</v>
      </c>
      <c r="Q1813" s="9">
        <f t="shared" si="115"/>
        <v>1.5384615384615385</v>
      </c>
      <c r="R1813" s="7" t="s">
        <v>8295</v>
      </c>
      <c r="S1813" s="7" t="s">
        <v>8296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17">
        <f t="shared" si="112"/>
        <v>42554.110370370363</v>
      </c>
      <c r="K1814" s="7">
        <v>1464939536</v>
      </c>
      <c r="L1814" s="17">
        <f t="shared" si="113"/>
        <v>42524.110370370363</v>
      </c>
      <c r="M1814" s="7" t="b">
        <v>0</v>
      </c>
      <c r="N1814" s="7">
        <v>23</v>
      </c>
      <c r="O1814" s="7" t="b">
        <v>0</v>
      </c>
      <c r="P1814" s="14">
        <f t="shared" si="114"/>
        <v>0.13307692307692306</v>
      </c>
      <c r="Q1814" s="9">
        <f t="shared" si="115"/>
        <v>37.608695652173914</v>
      </c>
      <c r="R1814" s="7" t="s">
        <v>8295</v>
      </c>
      <c r="S1814" s="7" t="s">
        <v>8296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17">
        <f t="shared" si="112"/>
        <v>41859.68069444444</v>
      </c>
      <c r="K1815" s="7">
        <v>1404940812</v>
      </c>
      <c r="L1815" s="17">
        <f t="shared" si="113"/>
        <v>41829.68069444444</v>
      </c>
      <c r="M1815" s="7" t="b">
        <v>0</v>
      </c>
      <c r="N1815" s="7">
        <v>0</v>
      </c>
      <c r="O1815" s="7" t="b">
        <v>0</v>
      </c>
      <c r="P1815" s="14">
        <f t="shared" si="114"/>
        <v>0</v>
      </c>
      <c r="Q1815" s="9">
        <f t="shared" si="115"/>
        <v>0</v>
      </c>
      <c r="R1815" s="7" t="s">
        <v>8295</v>
      </c>
      <c r="S1815" s="7" t="s">
        <v>8296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17">
        <f t="shared" si="112"/>
        <v>42063.105740740742</v>
      </c>
      <c r="K1816" s="7">
        <v>1422516736</v>
      </c>
      <c r="L1816" s="17">
        <f t="shared" si="113"/>
        <v>42033.105740740742</v>
      </c>
      <c r="M1816" s="7" t="b">
        <v>0</v>
      </c>
      <c r="N1816" s="7">
        <v>140</v>
      </c>
      <c r="O1816" s="7" t="b">
        <v>0</v>
      </c>
      <c r="P1816" s="14">
        <f t="shared" si="114"/>
        <v>0.49183333333333334</v>
      </c>
      <c r="Q1816" s="9">
        <f t="shared" si="115"/>
        <v>42.157142857142858</v>
      </c>
      <c r="R1816" s="7" t="s">
        <v>8295</v>
      </c>
      <c r="S1816" s="7" t="s">
        <v>8296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17">
        <f t="shared" si="112"/>
        <v>42186.698344907411</v>
      </c>
      <c r="K1817" s="7">
        <v>1434577537</v>
      </c>
      <c r="L1817" s="17">
        <f t="shared" si="113"/>
        <v>42172.698344907411</v>
      </c>
      <c r="M1817" s="7" t="b">
        <v>0</v>
      </c>
      <c r="N1817" s="7">
        <v>0</v>
      </c>
      <c r="O1817" s="7" t="b">
        <v>0</v>
      </c>
      <c r="P1817" s="14">
        <f t="shared" si="114"/>
        <v>0</v>
      </c>
      <c r="Q1817" s="9">
        <f t="shared" si="115"/>
        <v>0</v>
      </c>
      <c r="R1817" s="7" t="s">
        <v>8295</v>
      </c>
      <c r="S1817" s="7" t="s">
        <v>8296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17">
        <f t="shared" si="112"/>
        <v>42576.583333333336</v>
      </c>
      <c r="K1818" s="7">
        <v>1467061303</v>
      </c>
      <c r="L1818" s="17">
        <f t="shared" si="113"/>
        <v>42548.667858796289</v>
      </c>
      <c r="M1818" s="7" t="b">
        <v>0</v>
      </c>
      <c r="N1818" s="7">
        <v>6</v>
      </c>
      <c r="O1818" s="7" t="b">
        <v>0</v>
      </c>
      <c r="P1818" s="14">
        <f t="shared" si="114"/>
        <v>2.036E-2</v>
      </c>
      <c r="Q1818" s="9">
        <f t="shared" si="115"/>
        <v>84.833333333333329</v>
      </c>
      <c r="R1818" s="7" t="s">
        <v>8295</v>
      </c>
      <c r="S1818" s="7" t="s">
        <v>8296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17">
        <f t="shared" si="112"/>
        <v>42765.082638888889</v>
      </c>
      <c r="K1819" s="7">
        <v>1480607607</v>
      </c>
      <c r="L1819" s="17">
        <f t="shared" si="113"/>
        <v>42705.453784722216</v>
      </c>
      <c r="M1819" s="7" t="b">
        <v>0</v>
      </c>
      <c r="N1819" s="7">
        <v>100</v>
      </c>
      <c r="O1819" s="7" t="b">
        <v>0</v>
      </c>
      <c r="P1819" s="14">
        <f t="shared" si="114"/>
        <v>0.52327777777777773</v>
      </c>
      <c r="Q1819" s="9">
        <f t="shared" si="115"/>
        <v>94.19</v>
      </c>
      <c r="R1819" s="7" t="s">
        <v>8295</v>
      </c>
      <c r="S1819" s="7" t="s">
        <v>8296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17">
        <f t="shared" si="112"/>
        <v>42096.984374999993</v>
      </c>
      <c r="K1820" s="7">
        <v>1425447450</v>
      </c>
      <c r="L1820" s="17">
        <f t="shared" si="113"/>
        <v>42067.026041666664</v>
      </c>
      <c r="M1820" s="7" t="b">
        <v>0</v>
      </c>
      <c r="N1820" s="7">
        <v>0</v>
      </c>
      <c r="O1820" s="7" t="b">
        <v>0</v>
      </c>
      <c r="P1820" s="14">
        <f t="shared" si="114"/>
        <v>0</v>
      </c>
      <c r="Q1820" s="9">
        <f t="shared" si="115"/>
        <v>0</v>
      </c>
      <c r="R1820" s="7" t="s">
        <v>8295</v>
      </c>
      <c r="S1820" s="7" t="s">
        <v>8296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17">
        <f t="shared" si="112"/>
        <v>41850.543935185182</v>
      </c>
      <c r="K1821" s="7">
        <v>1404151396</v>
      </c>
      <c r="L1821" s="17">
        <f t="shared" si="113"/>
        <v>41820.543935185182</v>
      </c>
      <c r="M1821" s="7" t="b">
        <v>0</v>
      </c>
      <c r="N1821" s="7">
        <v>4</v>
      </c>
      <c r="O1821" s="7" t="b">
        <v>0</v>
      </c>
      <c r="P1821" s="14">
        <f t="shared" si="114"/>
        <v>2.0833333333333332E-2</v>
      </c>
      <c r="Q1821" s="9">
        <f t="shared" si="115"/>
        <v>6.25</v>
      </c>
      <c r="R1821" s="7" t="s">
        <v>8295</v>
      </c>
      <c r="S1821" s="7" t="s">
        <v>8296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17">
        <f t="shared" si="112"/>
        <v>42094.834374999999</v>
      </c>
      <c r="K1822" s="7">
        <v>1425261690</v>
      </c>
      <c r="L1822" s="17">
        <f t="shared" si="113"/>
        <v>42064.87604166667</v>
      </c>
      <c r="M1822" s="7" t="b">
        <v>0</v>
      </c>
      <c r="N1822" s="7">
        <v>8</v>
      </c>
      <c r="O1822" s="7" t="b">
        <v>0</v>
      </c>
      <c r="P1822" s="14">
        <f t="shared" si="114"/>
        <v>6.565384615384616E-2</v>
      </c>
      <c r="Q1822" s="9">
        <f t="shared" si="115"/>
        <v>213.375</v>
      </c>
      <c r="R1822" s="7" t="s">
        <v>8295</v>
      </c>
      <c r="S1822" s="7" t="s">
        <v>8296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17">
        <f t="shared" si="112"/>
        <v>40971.110729166663</v>
      </c>
      <c r="K1823" s="7">
        <v>1326872367</v>
      </c>
      <c r="L1823" s="17">
        <f t="shared" si="113"/>
        <v>40926.110729166663</v>
      </c>
      <c r="M1823" s="7" t="b">
        <v>0</v>
      </c>
      <c r="N1823" s="7">
        <v>57</v>
      </c>
      <c r="O1823" s="7" t="b">
        <v>1</v>
      </c>
      <c r="P1823" s="14">
        <f t="shared" si="114"/>
        <v>1.3489</v>
      </c>
      <c r="Q1823" s="9">
        <f t="shared" si="115"/>
        <v>59.162280701754383</v>
      </c>
      <c r="R1823" s="7" t="s">
        <v>8282</v>
      </c>
      <c r="S1823" s="7" t="s">
        <v>8283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17">
        <f t="shared" si="112"/>
        <v>41670.584027777775</v>
      </c>
      <c r="K1824" s="7">
        <v>1388084862</v>
      </c>
      <c r="L1824" s="17">
        <f t="shared" si="113"/>
        <v>41634.588680555549</v>
      </c>
      <c r="M1824" s="7" t="b">
        <v>0</v>
      </c>
      <c r="N1824" s="7">
        <v>11</v>
      </c>
      <c r="O1824" s="7" t="b">
        <v>1</v>
      </c>
      <c r="P1824" s="14">
        <f t="shared" si="114"/>
        <v>1</v>
      </c>
      <c r="Q1824" s="9">
        <f t="shared" si="115"/>
        <v>27.272727272727273</v>
      </c>
      <c r="R1824" s="7" t="s">
        <v>8282</v>
      </c>
      <c r="S1824" s="7" t="s">
        <v>8283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17">
        <f t="shared" si="112"/>
        <v>41206.47657407407</v>
      </c>
      <c r="K1825" s="7">
        <v>1348503976</v>
      </c>
      <c r="L1825" s="17">
        <f t="shared" si="113"/>
        <v>41176.47657407407</v>
      </c>
      <c r="M1825" s="7" t="b">
        <v>0</v>
      </c>
      <c r="N1825" s="7">
        <v>33</v>
      </c>
      <c r="O1825" s="7" t="b">
        <v>1</v>
      </c>
      <c r="P1825" s="14">
        <f t="shared" si="114"/>
        <v>1.1585714285714286</v>
      </c>
      <c r="Q1825" s="9">
        <f t="shared" si="115"/>
        <v>24.575757575757574</v>
      </c>
      <c r="R1825" s="7" t="s">
        <v>8282</v>
      </c>
      <c r="S1825" s="7" t="s">
        <v>8283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17">
        <f t="shared" si="112"/>
        <v>41646.880555555552</v>
      </c>
      <c r="K1826" s="7">
        <v>1387403967</v>
      </c>
      <c r="L1826" s="17">
        <f t="shared" si="113"/>
        <v>41626.707951388889</v>
      </c>
      <c r="M1826" s="7" t="b">
        <v>0</v>
      </c>
      <c r="N1826" s="7">
        <v>40</v>
      </c>
      <c r="O1826" s="7" t="b">
        <v>1</v>
      </c>
      <c r="P1826" s="14">
        <f t="shared" si="114"/>
        <v>1.0006666666666666</v>
      </c>
      <c r="Q1826" s="9">
        <f t="shared" si="115"/>
        <v>75.05</v>
      </c>
      <c r="R1826" s="7" t="s">
        <v>8282</v>
      </c>
      <c r="S1826" s="7" t="s">
        <v>8283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17">
        <f t="shared" si="112"/>
        <v>41466.626192129625</v>
      </c>
      <c r="K1827" s="7">
        <v>1371585703</v>
      </c>
      <c r="L1827" s="17">
        <f t="shared" si="113"/>
        <v>41443.626192129625</v>
      </c>
      <c r="M1827" s="7" t="b">
        <v>0</v>
      </c>
      <c r="N1827" s="7">
        <v>50</v>
      </c>
      <c r="O1827" s="7" t="b">
        <v>1</v>
      </c>
      <c r="P1827" s="14">
        <f t="shared" si="114"/>
        <v>1.0505</v>
      </c>
      <c r="Q1827" s="9">
        <f t="shared" si="115"/>
        <v>42.02</v>
      </c>
      <c r="R1827" s="7" t="s">
        <v>8282</v>
      </c>
      <c r="S1827" s="7" t="s">
        <v>8283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17">
        <f t="shared" si="112"/>
        <v>41687.715474537035</v>
      </c>
      <c r="K1828" s="7">
        <v>1390083017</v>
      </c>
      <c r="L1828" s="17">
        <f t="shared" si="113"/>
        <v>41657.715474537035</v>
      </c>
      <c r="M1828" s="7" t="b">
        <v>0</v>
      </c>
      <c r="N1828" s="7">
        <v>38</v>
      </c>
      <c r="O1828" s="7" t="b">
        <v>1</v>
      </c>
      <c r="P1828" s="14">
        <f t="shared" si="114"/>
        <v>1.01</v>
      </c>
      <c r="Q1828" s="9">
        <f t="shared" si="115"/>
        <v>53.157894736842103</v>
      </c>
      <c r="R1828" s="7" t="s">
        <v>8282</v>
      </c>
      <c r="S1828" s="7" t="s">
        <v>8283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17">
        <f t="shared" si="112"/>
        <v>40605.117604166662</v>
      </c>
      <c r="K1829" s="7">
        <v>1294818561</v>
      </c>
      <c r="L1829" s="17">
        <f t="shared" si="113"/>
        <v>40555.117604166662</v>
      </c>
      <c r="M1829" s="7" t="b">
        <v>0</v>
      </c>
      <c r="N1829" s="7">
        <v>96</v>
      </c>
      <c r="O1829" s="7" t="b">
        <v>1</v>
      </c>
      <c r="P1829" s="14">
        <f t="shared" si="114"/>
        <v>1.0066250000000001</v>
      </c>
      <c r="Q1829" s="9">
        <f t="shared" si="115"/>
        <v>83.885416666666671</v>
      </c>
      <c r="R1829" s="7" t="s">
        <v>8282</v>
      </c>
      <c r="S1829" s="7" t="s">
        <v>8283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17">
        <f t="shared" si="112"/>
        <v>41768.708333333328</v>
      </c>
      <c r="K1830" s="7">
        <v>1396906530</v>
      </c>
      <c r="L1830" s="17">
        <f t="shared" si="113"/>
        <v>41736.691319444442</v>
      </c>
      <c r="M1830" s="7" t="b">
        <v>0</v>
      </c>
      <c r="N1830" s="7">
        <v>48</v>
      </c>
      <c r="O1830" s="7" t="b">
        <v>1</v>
      </c>
      <c r="P1830" s="14">
        <f t="shared" si="114"/>
        <v>1.0016</v>
      </c>
      <c r="Q1830" s="9">
        <f t="shared" si="115"/>
        <v>417.33333333333331</v>
      </c>
      <c r="R1830" s="7" t="s">
        <v>8282</v>
      </c>
      <c r="S1830" s="7" t="s">
        <v>8283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17">
        <f t="shared" si="112"/>
        <v>40564.708333333328</v>
      </c>
      <c r="K1831" s="7">
        <v>1291428371</v>
      </c>
      <c r="L1831" s="17">
        <f t="shared" si="113"/>
        <v>40515.879293981481</v>
      </c>
      <c r="M1831" s="7" t="b">
        <v>0</v>
      </c>
      <c r="N1831" s="7">
        <v>33</v>
      </c>
      <c r="O1831" s="7" t="b">
        <v>1</v>
      </c>
      <c r="P1831" s="14">
        <f t="shared" si="114"/>
        <v>1.6668333333333334</v>
      </c>
      <c r="Q1831" s="9">
        <f t="shared" si="115"/>
        <v>75.765151515151516</v>
      </c>
      <c r="R1831" s="7" t="s">
        <v>8282</v>
      </c>
      <c r="S1831" s="7" t="s">
        <v>8283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17">
        <f t="shared" si="112"/>
        <v>41694.475775462961</v>
      </c>
      <c r="K1832" s="7">
        <v>1390667107</v>
      </c>
      <c r="L1832" s="17">
        <f t="shared" si="113"/>
        <v>41664.475775462961</v>
      </c>
      <c r="M1832" s="7" t="b">
        <v>0</v>
      </c>
      <c r="N1832" s="7">
        <v>226</v>
      </c>
      <c r="O1832" s="7" t="b">
        <v>1</v>
      </c>
      <c r="P1832" s="14">
        <f t="shared" si="114"/>
        <v>1.0153333333333334</v>
      </c>
      <c r="Q1832" s="9">
        <f t="shared" si="115"/>
        <v>67.389380530973455</v>
      </c>
      <c r="R1832" s="7" t="s">
        <v>8282</v>
      </c>
      <c r="S1832" s="7" t="s">
        <v>8283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17">
        <f t="shared" si="112"/>
        <v>41041.787766203699</v>
      </c>
      <c r="K1833" s="7">
        <v>1335570863</v>
      </c>
      <c r="L1833" s="17">
        <f t="shared" si="113"/>
        <v>41026.787766203699</v>
      </c>
      <c r="M1833" s="7" t="b">
        <v>0</v>
      </c>
      <c r="N1833" s="7">
        <v>14</v>
      </c>
      <c r="O1833" s="7" t="b">
        <v>1</v>
      </c>
      <c r="P1833" s="14">
        <f t="shared" si="114"/>
        <v>1.03</v>
      </c>
      <c r="Q1833" s="9">
        <f t="shared" si="115"/>
        <v>73.571428571428569</v>
      </c>
      <c r="R1833" s="7" t="s">
        <v>8282</v>
      </c>
      <c r="S1833" s="7" t="s">
        <v>8283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17">
        <f t="shared" si="112"/>
        <v>40606.331331018519</v>
      </c>
      <c r="K1834" s="7">
        <v>1296651427</v>
      </c>
      <c r="L1834" s="17">
        <f t="shared" si="113"/>
        <v>40576.331331018519</v>
      </c>
      <c r="M1834" s="7" t="b">
        <v>0</v>
      </c>
      <c r="N1834" s="7">
        <v>20</v>
      </c>
      <c r="O1834" s="7" t="b">
        <v>1</v>
      </c>
      <c r="P1834" s="14">
        <f t="shared" si="114"/>
        <v>1.4285714285714286</v>
      </c>
      <c r="Q1834" s="9">
        <f t="shared" si="115"/>
        <v>25</v>
      </c>
      <c r="R1834" s="7" t="s">
        <v>8282</v>
      </c>
      <c r="S1834" s="7" t="s">
        <v>8283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17">
        <f t="shared" si="112"/>
        <v>41335.124305555553</v>
      </c>
      <c r="K1835" s="7">
        <v>1359421403</v>
      </c>
      <c r="L1835" s="17">
        <f t="shared" si="113"/>
        <v>41302.835682870369</v>
      </c>
      <c r="M1835" s="7" t="b">
        <v>0</v>
      </c>
      <c r="N1835" s="7">
        <v>25</v>
      </c>
      <c r="O1835" s="7" t="b">
        <v>1</v>
      </c>
      <c r="P1835" s="14">
        <f t="shared" si="114"/>
        <v>2.625</v>
      </c>
      <c r="Q1835" s="9">
        <f t="shared" si="115"/>
        <v>42</v>
      </c>
      <c r="R1835" s="7" t="s">
        <v>8282</v>
      </c>
      <c r="S1835" s="7" t="s">
        <v>8283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17">
        <f t="shared" si="112"/>
        <v>42028.755729166667</v>
      </c>
      <c r="K1836" s="7">
        <v>1418684895</v>
      </c>
      <c r="L1836" s="17">
        <f t="shared" si="113"/>
        <v>41988.755729166667</v>
      </c>
      <c r="M1836" s="7" t="b">
        <v>0</v>
      </c>
      <c r="N1836" s="7">
        <v>90</v>
      </c>
      <c r="O1836" s="7" t="b">
        <v>1</v>
      </c>
      <c r="P1836" s="14">
        <f t="shared" si="114"/>
        <v>1.1805000000000001</v>
      </c>
      <c r="Q1836" s="9">
        <f t="shared" si="115"/>
        <v>131.16666666666666</v>
      </c>
      <c r="R1836" s="7" t="s">
        <v>8282</v>
      </c>
      <c r="S1836" s="7" t="s">
        <v>8283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17">
        <f t="shared" si="112"/>
        <v>42460.452210648145</v>
      </c>
      <c r="K1837" s="7">
        <v>1456851071</v>
      </c>
      <c r="L1837" s="17">
        <f t="shared" si="113"/>
        <v>42430.49387731481</v>
      </c>
      <c r="M1837" s="7" t="b">
        <v>0</v>
      </c>
      <c r="N1837" s="7">
        <v>11</v>
      </c>
      <c r="O1837" s="7" t="b">
        <v>1</v>
      </c>
      <c r="P1837" s="14">
        <f t="shared" si="114"/>
        <v>1.04</v>
      </c>
      <c r="Q1837" s="9">
        <f t="shared" si="115"/>
        <v>47.272727272727273</v>
      </c>
      <c r="R1837" s="7" t="s">
        <v>8282</v>
      </c>
      <c r="S1837" s="7" t="s">
        <v>8283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17">
        <f t="shared" si="112"/>
        <v>41322.601030092592</v>
      </c>
      <c r="K1838" s="7">
        <v>1359660329</v>
      </c>
      <c r="L1838" s="17">
        <f t="shared" si="113"/>
        <v>41305.601030092592</v>
      </c>
      <c r="M1838" s="7" t="b">
        <v>0</v>
      </c>
      <c r="N1838" s="7">
        <v>55</v>
      </c>
      <c r="O1838" s="7" t="b">
        <v>1</v>
      </c>
      <c r="P1838" s="14">
        <f t="shared" si="114"/>
        <v>2.0034000000000001</v>
      </c>
      <c r="Q1838" s="9">
        <f t="shared" si="115"/>
        <v>182.12727272727273</v>
      </c>
      <c r="R1838" s="7" t="s">
        <v>8282</v>
      </c>
      <c r="S1838" s="7" t="s">
        <v>8283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17">
        <f t="shared" si="112"/>
        <v>40985.797858796293</v>
      </c>
      <c r="K1839" s="7">
        <v>1326848935</v>
      </c>
      <c r="L1839" s="17">
        <f t="shared" si="113"/>
        <v>40925.839525462965</v>
      </c>
      <c r="M1839" s="7" t="b">
        <v>0</v>
      </c>
      <c r="N1839" s="7">
        <v>30</v>
      </c>
      <c r="O1839" s="7" t="b">
        <v>1</v>
      </c>
      <c r="P1839" s="14">
        <f t="shared" si="114"/>
        <v>3.0683333333333334</v>
      </c>
      <c r="Q1839" s="9">
        <f t="shared" si="115"/>
        <v>61.366666666666667</v>
      </c>
      <c r="R1839" s="7" t="s">
        <v>8282</v>
      </c>
      <c r="S1839" s="7" t="s">
        <v>8283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17">
        <f t="shared" si="112"/>
        <v>40816.916666666664</v>
      </c>
      <c r="K1840" s="7">
        <v>1314989557</v>
      </c>
      <c r="L1840" s="17">
        <f t="shared" si="113"/>
        <v>40788.578206018516</v>
      </c>
      <c r="M1840" s="7" t="b">
        <v>0</v>
      </c>
      <c r="N1840" s="7">
        <v>28</v>
      </c>
      <c r="O1840" s="7" t="b">
        <v>1</v>
      </c>
      <c r="P1840" s="14">
        <f t="shared" si="114"/>
        <v>1.00149</v>
      </c>
      <c r="Q1840" s="9">
        <f t="shared" si="115"/>
        <v>35.767499999999998</v>
      </c>
      <c r="R1840" s="7" t="s">
        <v>8282</v>
      </c>
      <c r="S1840" s="7" t="s">
        <v>8283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17">
        <f t="shared" si="112"/>
        <v>42644.513680555552</v>
      </c>
      <c r="K1841" s="7">
        <v>1472750382</v>
      </c>
      <c r="L1841" s="17">
        <f t="shared" si="113"/>
        <v>42614.513680555552</v>
      </c>
      <c r="M1841" s="7" t="b">
        <v>0</v>
      </c>
      <c r="N1841" s="7">
        <v>45</v>
      </c>
      <c r="O1841" s="7" t="b">
        <v>1</v>
      </c>
      <c r="P1841" s="14">
        <f t="shared" si="114"/>
        <v>2.0529999999999999</v>
      </c>
      <c r="Q1841" s="9">
        <f t="shared" si="115"/>
        <v>45.62222222222222</v>
      </c>
      <c r="R1841" s="7" t="s">
        <v>8282</v>
      </c>
      <c r="S1841" s="7" t="s">
        <v>8283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17">
        <f t="shared" si="112"/>
        <v>41400.999305555553</v>
      </c>
      <c r="K1842" s="7">
        <v>1366251510</v>
      </c>
      <c r="L1842" s="17">
        <f t="shared" si="113"/>
        <v>41381.88784722222</v>
      </c>
      <c r="M1842" s="7" t="b">
        <v>0</v>
      </c>
      <c r="N1842" s="7">
        <v>13</v>
      </c>
      <c r="O1842" s="7" t="b">
        <v>1</v>
      </c>
      <c r="P1842" s="14">
        <f t="shared" si="114"/>
        <v>1.0888888888888888</v>
      </c>
      <c r="Q1842" s="9">
        <f t="shared" si="115"/>
        <v>75.384615384615387</v>
      </c>
      <c r="R1842" s="7" t="s">
        <v>8282</v>
      </c>
      <c r="S1842" s="7" t="s">
        <v>8283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17">
        <f t="shared" si="112"/>
        <v>41778.999305555553</v>
      </c>
      <c r="K1843" s="7">
        <v>1397679445</v>
      </c>
      <c r="L1843" s="17">
        <f t="shared" si="113"/>
        <v>41745.637094907404</v>
      </c>
      <c r="M1843" s="7" t="b">
        <v>0</v>
      </c>
      <c r="N1843" s="7">
        <v>40</v>
      </c>
      <c r="O1843" s="7" t="b">
        <v>1</v>
      </c>
      <c r="P1843" s="14">
        <f t="shared" si="114"/>
        <v>1.0175000000000001</v>
      </c>
      <c r="Q1843" s="9">
        <f t="shared" si="115"/>
        <v>50.875</v>
      </c>
      <c r="R1843" s="7" t="s">
        <v>8282</v>
      </c>
      <c r="S1843" s="7" t="s">
        <v>8283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17">
        <f t="shared" si="112"/>
        <v>42065.040972222218</v>
      </c>
      <c r="K1844" s="7">
        <v>1422371381</v>
      </c>
      <c r="L1844" s="17">
        <f t="shared" si="113"/>
        <v>42031.423391203702</v>
      </c>
      <c r="M1844" s="7" t="b">
        <v>0</v>
      </c>
      <c r="N1844" s="7">
        <v>21</v>
      </c>
      <c r="O1844" s="7" t="b">
        <v>1</v>
      </c>
      <c r="P1844" s="14">
        <f t="shared" si="114"/>
        <v>1.2524999999999999</v>
      </c>
      <c r="Q1844" s="9">
        <f t="shared" si="115"/>
        <v>119.28571428571429</v>
      </c>
      <c r="R1844" s="7" t="s">
        <v>8282</v>
      </c>
      <c r="S1844" s="7" t="s">
        <v>8283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17">
        <f t="shared" si="112"/>
        <v>40594.786504629628</v>
      </c>
      <c r="K1845" s="7">
        <v>1295653954</v>
      </c>
      <c r="L1845" s="17">
        <f t="shared" si="113"/>
        <v>40564.786504629628</v>
      </c>
      <c r="M1845" s="7" t="b">
        <v>0</v>
      </c>
      <c r="N1845" s="7">
        <v>134</v>
      </c>
      <c r="O1845" s="7" t="b">
        <v>1</v>
      </c>
      <c r="P1845" s="14">
        <f t="shared" si="114"/>
        <v>1.2400610000000001</v>
      </c>
      <c r="Q1845" s="9">
        <f t="shared" si="115"/>
        <v>92.541865671641801</v>
      </c>
      <c r="R1845" s="7" t="s">
        <v>8282</v>
      </c>
      <c r="S1845" s="7" t="s">
        <v>8283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17">
        <f t="shared" si="112"/>
        <v>40704.916666666664</v>
      </c>
      <c r="K1846" s="7">
        <v>1304464914</v>
      </c>
      <c r="L1846" s="17">
        <f t="shared" si="113"/>
        <v>40666.765208333331</v>
      </c>
      <c r="M1846" s="7" t="b">
        <v>0</v>
      </c>
      <c r="N1846" s="7">
        <v>20</v>
      </c>
      <c r="O1846" s="7" t="b">
        <v>1</v>
      </c>
      <c r="P1846" s="14">
        <f t="shared" si="114"/>
        <v>1.014</v>
      </c>
      <c r="Q1846" s="9">
        <f t="shared" si="115"/>
        <v>76.05</v>
      </c>
      <c r="R1846" s="7" t="s">
        <v>8282</v>
      </c>
      <c r="S1846" s="7" t="s">
        <v>8283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17">
        <f t="shared" si="112"/>
        <v>42537.996527777774</v>
      </c>
      <c r="K1847" s="7">
        <v>1464854398</v>
      </c>
      <c r="L1847" s="17">
        <f t="shared" si="113"/>
        <v>42523.124976851854</v>
      </c>
      <c r="M1847" s="7" t="b">
        <v>0</v>
      </c>
      <c r="N1847" s="7">
        <v>19</v>
      </c>
      <c r="O1847" s="7" t="b">
        <v>1</v>
      </c>
      <c r="P1847" s="14">
        <f t="shared" si="114"/>
        <v>1</v>
      </c>
      <c r="Q1847" s="9">
        <f t="shared" si="115"/>
        <v>52.631578947368418</v>
      </c>
      <c r="R1847" s="7" t="s">
        <v>8282</v>
      </c>
      <c r="S1847" s="7" t="s">
        <v>8283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17">
        <f t="shared" si="112"/>
        <v>41258.441863425927</v>
      </c>
      <c r="K1848" s="7">
        <v>1352993777</v>
      </c>
      <c r="L1848" s="17">
        <f t="shared" si="113"/>
        <v>41228.441863425927</v>
      </c>
      <c r="M1848" s="7" t="b">
        <v>0</v>
      </c>
      <c r="N1848" s="7">
        <v>209</v>
      </c>
      <c r="O1848" s="7" t="b">
        <v>1</v>
      </c>
      <c r="P1848" s="14">
        <f t="shared" si="114"/>
        <v>1.3792666666666666</v>
      </c>
      <c r="Q1848" s="9">
        <f t="shared" si="115"/>
        <v>98.990430622009569</v>
      </c>
      <c r="R1848" s="7" t="s">
        <v>8282</v>
      </c>
      <c r="S1848" s="7" t="s">
        <v>8283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17">
        <f t="shared" si="112"/>
        <v>42115.028148148143</v>
      </c>
      <c r="K1849" s="7">
        <v>1427780432</v>
      </c>
      <c r="L1849" s="17">
        <f t="shared" si="113"/>
        <v>42094.028148148143</v>
      </c>
      <c r="M1849" s="7" t="b">
        <v>0</v>
      </c>
      <c r="N1849" s="7">
        <v>38</v>
      </c>
      <c r="O1849" s="7" t="b">
        <v>1</v>
      </c>
      <c r="P1849" s="14">
        <f t="shared" si="114"/>
        <v>1.2088000000000001</v>
      </c>
      <c r="Q1849" s="9">
        <f t="shared" si="115"/>
        <v>79.526315789473685</v>
      </c>
      <c r="R1849" s="7" t="s">
        <v>8282</v>
      </c>
      <c r="S1849" s="7" t="s">
        <v>8283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17">
        <f t="shared" si="112"/>
        <v>40755.082638888889</v>
      </c>
      <c r="K1850" s="7">
        <v>1306608888</v>
      </c>
      <c r="L1850" s="17">
        <f t="shared" si="113"/>
        <v>40691.579722222217</v>
      </c>
      <c r="M1850" s="7" t="b">
        <v>0</v>
      </c>
      <c r="N1850" s="7">
        <v>24</v>
      </c>
      <c r="O1850" s="7" t="b">
        <v>1</v>
      </c>
      <c r="P1850" s="14">
        <f t="shared" si="114"/>
        <v>1.0736666666666668</v>
      </c>
      <c r="Q1850" s="9">
        <f t="shared" si="115"/>
        <v>134.20833333333334</v>
      </c>
      <c r="R1850" s="7" t="s">
        <v>8282</v>
      </c>
      <c r="S1850" s="7" t="s">
        <v>8283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17">
        <f t="shared" si="112"/>
        <v>41199.637256944443</v>
      </c>
      <c r="K1851" s="7">
        <v>1347913059</v>
      </c>
      <c r="L1851" s="17">
        <f t="shared" si="113"/>
        <v>41169.637256944443</v>
      </c>
      <c r="M1851" s="7" t="b">
        <v>0</v>
      </c>
      <c r="N1851" s="7">
        <v>8</v>
      </c>
      <c r="O1851" s="7" t="b">
        <v>1</v>
      </c>
      <c r="P1851" s="14">
        <f t="shared" si="114"/>
        <v>1.0033333333333334</v>
      </c>
      <c r="Q1851" s="9">
        <f t="shared" si="115"/>
        <v>37.625</v>
      </c>
      <c r="R1851" s="7" t="s">
        <v>8282</v>
      </c>
      <c r="S1851" s="7" t="s">
        <v>8283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17">
        <f t="shared" si="112"/>
        <v>41830.751157407409</v>
      </c>
      <c r="K1852" s="7">
        <v>1402441300</v>
      </c>
      <c r="L1852" s="17">
        <f t="shared" si="113"/>
        <v>41800.751157407409</v>
      </c>
      <c r="M1852" s="7" t="b">
        <v>0</v>
      </c>
      <c r="N1852" s="7">
        <v>179</v>
      </c>
      <c r="O1852" s="7" t="b">
        <v>1</v>
      </c>
      <c r="P1852" s="14">
        <f t="shared" si="114"/>
        <v>1.0152222222222222</v>
      </c>
      <c r="Q1852" s="9">
        <f t="shared" si="115"/>
        <v>51.044692737430168</v>
      </c>
      <c r="R1852" s="7" t="s">
        <v>8282</v>
      </c>
      <c r="S1852" s="7" t="s">
        <v>8283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17">
        <f t="shared" si="112"/>
        <v>41847.833333333328</v>
      </c>
      <c r="K1853" s="7">
        <v>1404769538</v>
      </c>
      <c r="L1853" s="17">
        <f t="shared" si="113"/>
        <v>41827.69835648148</v>
      </c>
      <c r="M1853" s="7" t="b">
        <v>0</v>
      </c>
      <c r="N1853" s="7">
        <v>26</v>
      </c>
      <c r="O1853" s="7" t="b">
        <v>1</v>
      </c>
      <c r="P1853" s="14">
        <f t="shared" si="114"/>
        <v>1.0007692307692309</v>
      </c>
      <c r="Q1853" s="9">
        <f t="shared" si="115"/>
        <v>50.03846153846154</v>
      </c>
      <c r="R1853" s="7" t="s">
        <v>8282</v>
      </c>
      <c r="S1853" s="7" t="s">
        <v>8283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17">
        <f t="shared" si="112"/>
        <v>42118.791666666664</v>
      </c>
      <c r="K1854" s="7">
        <v>1426703452</v>
      </c>
      <c r="L1854" s="17">
        <f t="shared" si="113"/>
        <v>42081.563101851854</v>
      </c>
      <c r="M1854" s="7" t="b">
        <v>0</v>
      </c>
      <c r="N1854" s="7">
        <v>131</v>
      </c>
      <c r="O1854" s="7" t="b">
        <v>1</v>
      </c>
      <c r="P1854" s="14">
        <f t="shared" si="114"/>
        <v>1.1696666666666666</v>
      </c>
      <c r="Q1854" s="9">
        <f t="shared" si="115"/>
        <v>133.93129770992365</v>
      </c>
      <c r="R1854" s="7" t="s">
        <v>8282</v>
      </c>
      <c r="S1854" s="7" t="s">
        <v>8283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17">
        <f t="shared" si="112"/>
        <v>41226.893715277773</v>
      </c>
      <c r="K1855" s="7">
        <v>1348536417</v>
      </c>
      <c r="L1855" s="17">
        <f t="shared" si="113"/>
        <v>41176.852048611108</v>
      </c>
      <c r="M1855" s="7" t="b">
        <v>0</v>
      </c>
      <c r="N1855" s="7">
        <v>14</v>
      </c>
      <c r="O1855" s="7" t="b">
        <v>1</v>
      </c>
      <c r="P1855" s="14">
        <f t="shared" si="114"/>
        <v>1.01875</v>
      </c>
      <c r="Q1855" s="9">
        <f t="shared" si="115"/>
        <v>58.214285714285715</v>
      </c>
      <c r="R1855" s="7" t="s">
        <v>8282</v>
      </c>
      <c r="S1855" s="7" t="s">
        <v>8283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17">
        <f t="shared" si="112"/>
        <v>41417.812928240739</v>
      </c>
      <c r="K1856" s="7">
        <v>1366763437</v>
      </c>
      <c r="L1856" s="17">
        <f t="shared" si="113"/>
        <v>41387.812928240739</v>
      </c>
      <c r="M1856" s="7" t="b">
        <v>0</v>
      </c>
      <c r="N1856" s="7">
        <v>174</v>
      </c>
      <c r="O1856" s="7" t="b">
        <v>1</v>
      </c>
      <c r="P1856" s="14">
        <f t="shared" si="114"/>
        <v>1.0212366666666666</v>
      </c>
      <c r="Q1856" s="9">
        <f t="shared" si="115"/>
        <v>88.037643678160919</v>
      </c>
      <c r="R1856" s="7" t="s">
        <v>8282</v>
      </c>
      <c r="S1856" s="7" t="s">
        <v>8283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17">
        <f t="shared" si="112"/>
        <v>41645.330324074072</v>
      </c>
      <c r="K1857" s="7">
        <v>1385124940</v>
      </c>
      <c r="L1857" s="17">
        <f t="shared" si="113"/>
        <v>41600.330324074072</v>
      </c>
      <c r="M1857" s="7" t="b">
        <v>0</v>
      </c>
      <c r="N1857" s="7">
        <v>191</v>
      </c>
      <c r="O1857" s="7" t="b">
        <v>1</v>
      </c>
      <c r="P1857" s="14">
        <f t="shared" si="114"/>
        <v>1.5405897142857143</v>
      </c>
      <c r="Q1857" s="9">
        <f t="shared" si="115"/>
        <v>70.576753926701571</v>
      </c>
      <c r="R1857" s="7" t="s">
        <v>8282</v>
      </c>
      <c r="S1857" s="7" t="s">
        <v>8283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17">
        <f t="shared" si="112"/>
        <v>41838.64666666666</v>
      </c>
      <c r="K1858" s="7">
        <v>1403901072</v>
      </c>
      <c r="L1858" s="17">
        <f t="shared" si="113"/>
        <v>41817.64666666666</v>
      </c>
      <c r="M1858" s="7" t="b">
        <v>0</v>
      </c>
      <c r="N1858" s="7">
        <v>38</v>
      </c>
      <c r="O1858" s="7" t="b">
        <v>1</v>
      </c>
      <c r="P1858" s="14">
        <f t="shared" si="114"/>
        <v>1.0125</v>
      </c>
      <c r="Q1858" s="9">
        <f t="shared" si="115"/>
        <v>53.289473684210527</v>
      </c>
      <c r="R1858" s="7" t="s">
        <v>8282</v>
      </c>
      <c r="S1858" s="7" t="s">
        <v>8283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17">
        <f t="shared" ref="J1859:J1922" si="116">(((I1859/60)/60)/24)+DATE(1970,1,1)+(-5/24)</f>
        <v>41894.560335648144</v>
      </c>
      <c r="K1859" s="7">
        <v>1407954413</v>
      </c>
      <c r="L1859" s="17">
        <f t="shared" ref="L1859:L1922" si="117">(((K1859/60)/60)/24)+DATE(1970,1,1)+(-5/24)</f>
        <v>41864.560335648144</v>
      </c>
      <c r="M1859" s="7" t="b">
        <v>0</v>
      </c>
      <c r="N1859" s="7">
        <v>22</v>
      </c>
      <c r="O1859" s="7" t="b">
        <v>1</v>
      </c>
      <c r="P1859" s="14">
        <f t="shared" ref="P1859:P1922" si="118">IFERROR(E1859/D1859,0)</f>
        <v>1</v>
      </c>
      <c r="Q1859" s="9">
        <f t="shared" ref="Q1859:Q1922" si="119">IFERROR(E1859/N1859,0)</f>
        <v>136.36363636363637</v>
      </c>
      <c r="R1859" s="7" t="s">
        <v>8282</v>
      </c>
      <c r="S1859" s="7" t="s">
        <v>8283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17">
        <f t="shared" si="116"/>
        <v>40893.033807870372</v>
      </c>
      <c r="K1860" s="7">
        <v>1318826921</v>
      </c>
      <c r="L1860" s="17">
        <f t="shared" si="117"/>
        <v>40832.9921412037</v>
      </c>
      <c r="M1860" s="7" t="b">
        <v>0</v>
      </c>
      <c r="N1860" s="7">
        <v>149</v>
      </c>
      <c r="O1860" s="7" t="b">
        <v>1</v>
      </c>
      <c r="P1860" s="14">
        <f t="shared" si="118"/>
        <v>1.0874800874800874</v>
      </c>
      <c r="Q1860" s="9">
        <f t="shared" si="119"/>
        <v>40.547315436241611</v>
      </c>
      <c r="R1860" s="7" t="s">
        <v>8282</v>
      </c>
      <c r="S1860" s="7" t="s">
        <v>8283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17">
        <f t="shared" si="116"/>
        <v>40808.561678240738</v>
      </c>
      <c r="K1861" s="7">
        <v>1314124129</v>
      </c>
      <c r="L1861" s="17">
        <f t="shared" si="117"/>
        <v>40778.561678240738</v>
      </c>
      <c r="M1861" s="7" t="b">
        <v>0</v>
      </c>
      <c r="N1861" s="7">
        <v>56</v>
      </c>
      <c r="O1861" s="7" t="b">
        <v>1</v>
      </c>
      <c r="P1861" s="14">
        <f t="shared" si="118"/>
        <v>1.3183333333333334</v>
      </c>
      <c r="Q1861" s="9">
        <f t="shared" si="119"/>
        <v>70.625</v>
      </c>
      <c r="R1861" s="7" t="s">
        <v>8282</v>
      </c>
      <c r="S1861" s="7" t="s">
        <v>8283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17">
        <f t="shared" si="116"/>
        <v>41676.500972222217</v>
      </c>
      <c r="K1862" s="7">
        <v>1389891684</v>
      </c>
      <c r="L1862" s="17">
        <f t="shared" si="117"/>
        <v>41655.500972222217</v>
      </c>
      <c r="M1862" s="7" t="b">
        <v>0</v>
      </c>
      <c r="N1862" s="7">
        <v>19</v>
      </c>
      <c r="O1862" s="7" t="b">
        <v>1</v>
      </c>
      <c r="P1862" s="14">
        <f t="shared" si="118"/>
        <v>1.3346666666666667</v>
      </c>
      <c r="Q1862" s="9">
        <f t="shared" si="119"/>
        <v>52.684210526315788</v>
      </c>
      <c r="R1862" s="7" t="s">
        <v>8282</v>
      </c>
      <c r="S1862" s="7" t="s">
        <v>8283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17">
        <f t="shared" si="116"/>
        <v>42030.091909722221</v>
      </c>
      <c r="K1863" s="7">
        <v>1419664341</v>
      </c>
      <c r="L1863" s="17">
        <f t="shared" si="117"/>
        <v>42000.091909722221</v>
      </c>
      <c r="M1863" s="7" t="b">
        <v>0</v>
      </c>
      <c r="N1863" s="7">
        <v>0</v>
      </c>
      <c r="O1863" s="7" t="b">
        <v>0</v>
      </c>
      <c r="P1863" s="14">
        <f t="shared" si="118"/>
        <v>0</v>
      </c>
      <c r="Q1863" s="9">
        <f t="shared" si="119"/>
        <v>0</v>
      </c>
      <c r="R1863" s="7" t="s">
        <v>8290</v>
      </c>
      <c r="S1863" s="7" t="s">
        <v>8292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17">
        <f t="shared" si="116"/>
        <v>42802.104166666664</v>
      </c>
      <c r="K1864" s="7">
        <v>1484912974</v>
      </c>
      <c r="L1864" s="17">
        <f t="shared" si="117"/>
        <v>42755.284421296288</v>
      </c>
      <c r="M1864" s="7" t="b">
        <v>0</v>
      </c>
      <c r="N1864" s="7">
        <v>16</v>
      </c>
      <c r="O1864" s="7" t="b">
        <v>0</v>
      </c>
      <c r="P1864" s="14">
        <f t="shared" si="118"/>
        <v>8.0833333333333326E-2</v>
      </c>
      <c r="Q1864" s="9">
        <f t="shared" si="119"/>
        <v>90.9375</v>
      </c>
      <c r="R1864" s="7" t="s">
        <v>8290</v>
      </c>
      <c r="S1864" s="7" t="s">
        <v>8292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17">
        <f t="shared" si="116"/>
        <v>41802.588946759257</v>
      </c>
      <c r="K1865" s="7">
        <v>1400008085</v>
      </c>
      <c r="L1865" s="17">
        <f t="shared" si="117"/>
        <v>41772.588946759257</v>
      </c>
      <c r="M1865" s="7" t="b">
        <v>0</v>
      </c>
      <c r="N1865" s="7">
        <v>2</v>
      </c>
      <c r="O1865" s="7" t="b">
        <v>0</v>
      </c>
      <c r="P1865" s="14">
        <f t="shared" si="118"/>
        <v>4.0000000000000001E-3</v>
      </c>
      <c r="Q1865" s="9">
        <f t="shared" si="119"/>
        <v>5</v>
      </c>
      <c r="R1865" s="7" t="s">
        <v>8290</v>
      </c>
      <c r="S1865" s="7" t="s">
        <v>8292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17">
        <f t="shared" si="116"/>
        <v>41763.508101851847</v>
      </c>
      <c r="K1866" s="7">
        <v>1396631500</v>
      </c>
      <c r="L1866" s="17">
        <f t="shared" si="117"/>
        <v>41733.508101851847</v>
      </c>
      <c r="M1866" s="7" t="b">
        <v>0</v>
      </c>
      <c r="N1866" s="7">
        <v>48</v>
      </c>
      <c r="O1866" s="7" t="b">
        <v>0</v>
      </c>
      <c r="P1866" s="14">
        <f t="shared" si="118"/>
        <v>0.42892307692307691</v>
      </c>
      <c r="Q1866" s="9">
        <f t="shared" si="119"/>
        <v>58.083333333333336</v>
      </c>
      <c r="R1866" s="7" t="s">
        <v>8290</v>
      </c>
      <c r="S1866" s="7" t="s">
        <v>8292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17">
        <f t="shared" si="116"/>
        <v>42680.200775462967</v>
      </c>
      <c r="K1867" s="7">
        <v>1475398147</v>
      </c>
      <c r="L1867" s="17">
        <f t="shared" si="117"/>
        <v>42645.159108796295</v>
      </c>
      <c r="M1867" s="7" t="b">
        <v>0</v>
      </c>
      <c r="N1867" s="7">
        <v>2</v>
      </c>
      <c r="O1867" s="7" t="b">
        <v>0</v>
      </c>
      <c r="P1867" s="14">
        <f t="shared" si="118"/>
        <v>3.6363636363636364E-5</v>
      </c>
      <c r="Q1867" s="9">
        <f t="shared" si="119"/>
        <v>2</v>
      </c>
      <c r="R1867" s="7" t="s">
        <v>8290</v>
      </c>
      <c r="S1867" s="7" t="s">
        <v>8292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17">
        <f t="shared" si="116"/>
        <v>42794.958333333336</v>
      </c>
      <c r="K1868" s="7">
        <v>1483768497</v>
      </c>
      <c r="L1868" s="17">
        <f t="shared" si="117"/>
        <v>42742.038159722222</v>
      </c>
      <c r="M1868" s="7" t="b">
        <v>0</v>
      </c>
      <c r="N1868" s="7">
        <v>2</v>
      </c>
      <c r="O1868" s="7" t="b">
        <v>0</v>
      </c>
      <c r="P1868" s="14">
        <f t="shared" si="118"/>
        <v>5.0000000000000001E-3</v>
      </c>
      <c r="Q1868" s="9">
        <f t="shared" si="119"/>
        <v>62.5</v>
      </c>
      <c r="R1868" s="7" t="s">
        <v>8290</v>
      </c>
      <c r="S1868" s="7" t="s">
        <v>8292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17">
        <f t="shared" si="116"/>
        <v>42679.716574074067</v>
      </c>
      <c r="K1869" s="7">
        <v>1475791912</v>
      </c>
      <c r="L1869" s="17">
        <f t="shared" si="117"/>
        <v>42649.716574074067</v>
      </c>
      <c r="M1869" s="7" t="b">
        <v>0</v>
      </c>
      <c r="N1869" s="7">
        <v>1</v>
      </c>
      <c r="O1869" s="7" t="b">
        <v>0</v>
      </c>
      <c r="P1869" s="14">
        <f t="shared" si="118"/>
        <v>5.0000000000000001E-4</v>
      </c>
      <c r="Q1869" s="9">
        <f t="shared" si="119"/>
        <v>10</v>
      </c>
      <c r="R1869" s="7" t="s">
        <v>8290</v>
      </c>
      <c r="S1869" s="7" t="s">
        <v>8292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17">
        <f t="shared" si="116"/>
        <v>42353.124305555553</v>
      </c>
      <c r="K1870" s="7">
        <v>1448044925</v>
      </c>
      <c r="L1870" s="17">
        <f t="shared" si="117"/>
        <v>42328.570891203701</v>
      </c>
      <c r="M1870" s="7" t="b">
        <v>0</v>
      </c>
      <c r="N1870" s="7">
        <v>17</v>
      </c>
      <c r="O1870" s="7" t="b">
        <v>0</v>
      </c>
      <c r="P1870" s="14">
        <f t="shared" si="118"/>
        <v>4.8680000000000001E-2</v>
      </c>
      <c r="Q1870" s="9">
        <f t="shared" si="119"/>
        <v>71.588235294117652</v>
      </c>
      <c r="R1870" s="7" t="s">
        <v>8290</v>
      </c>
      <c r="S1870" s="7" t="s">
        <v>8292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17">
        <f t="shared" si="116"/>
        <v>42738.794548611106</v>
      </c>
      <c r="K1871" s="7">
        <v>1480896249</v>
      </c>
      <c r="L1871" s="17">
        <f t="shared" si="117"/>
        <v>42708.794548611106</v>
      </c>
      <c r="M1871" s="7" t="b">
        <v>0</v>
      </c>
      <c r="N1871" s="7">
        <v>0</v>
      </c>
      <c r="O1871" s="7" t="b">
        <v>0</v>
      </c>
      <c r="P1871" s="14">
        <f t="shared" si="118"/>
        <v>0</v>
      </c>
      <c r="Q1871" s="9">
        <f t="shared" si="119"/>
        <v>0</v>
      </c>
      <c r="R1871" s="7" t="s">
        <v>8290</v>
      </c>
      <c r="S1871" s="7" t="s">
        <v>8292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17">
        <f t="shared" si="116"/>
        <v>42399.970138888886</v>
      </c>
      <c r="K1872" s="7">
        <v>1451723535</v>
      </c>
      <c r="L1872" s="17">
        <f t="shared" si="117"/>
        <v>42371.14739583333</v>
      </c>
      <c r="M1872" s="7" t="b">
        <v>0</v>
      </c>
      <c r="N1872" s="7">
        <v>11</v>
      </c>
      <c r="O1872" s="7" t="b">
        <v>0</v>
      </c>
      <c r="P1872" s="14">
        <f t="shared" si="118"/>
        <v>0.10314285714285715</v>
      </c>
      <c r="Q1872" s="9">
        <f t="shared" si="119"/>
        <v>32.81818181818182</v>
      </c>
      <c r="R1872" s="7" t="s">
        <v>8290</v>
      </c>
      <c r="S1872" s="7" t="s">
        <v>8292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17">
        <f t="shared" si="116"/>
        <v>41963.616909722223</v>
      </c>
      <c r="K1873" s="7">
        <v>1413053301</v>
      </c>
      <c r="L1873" s="17">
        <f t="shared" si="117"/>
        <v>41923.575243055551</v>
      </c>
      <c r="M1873" s="7" t="b">
        <v>0</v>
      </c>
      <c r="N1873" s="7">
        <v>95</v>
      </c>
      <c r="O1873" s="7" t="b">
        <v>0</v>
      </c>
      <c r="P1873" s="14">
        <f t="shared" si="118"/>
        <v>0.7178461538461538</v>
      </c>
      <c r="Q1873" s="9">
        <f t="shared" si="119"/>
        <v>49.11578947368421</v>
      </c>
      <c r="R1873" s="7" t="s">
        <v>8290</v>
      </c>
      <c r="S1873" s="7" t="s">
        <v>8292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17">
        <f t="shared" si="116"/>
        <v>42184.921319444438</v>
      </c>
      <c r="K1874" s="7">
        <v>1433041602</v>
      </c>
      <c r="L1874" s="17">
        <f t="shared" si="117"/>
        <v>42154.921319444438</v>
      </c>
      <c r="M1874" s="7" t="b">
        <v>0</v>
      </c>
      <c r="N1874" s="7">
        <v>13</v>
      </c>
      <c r="O1874" s="7" t="b">
        <v>0</v>
      </c>
      <c r="P1874" s="14">
        <f t="shared" si="118"/>
        <v>1.06E-2</v>
      </c>
      <c r="Q1874" s="9">
        <f t="shared" si="119"/>
        <v>16.307692307692307</v>
      </c>
      <c r="R1874" s="7" t="s">
        <v>8290</v>
      </c>
      <c r="S1874" s="7" t="s">
        <v>8292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17">
        <f t="shared" si="116"/>
        <v>42193.489583333336</v>
      </c>
      <c r="K1875" s="7">
        <v>1433861210</v>
      </c>
      <c r="L1875" s="17">
        <f t="shared" si="117"/>
        <v>42164.407523148147</v>
      </c>
      <c r="M1875" s="7" t="b">
        <v>0</v>
      </c>
      <c r="N1875" s="7">
        <v>2</v>
      </c>
      <c r="O1875" s="7" t="b">
        <v>0</v>
      </c>
      <c r="P1875" s="14">
        <f t="shared" si="118"/>
        <v>4.4999999999999997E-3</v>
      </c>
      <c r="Q1875" s="9">
        <f t="shared" si="119"/>
        <v>18</v>
      </c>
      <c r="R1875" s="7" t="s">
        <v>8290</v>
      </c>
      <c r="S1875" s="7" t="s">
        <v>8292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17">
        <f t="shared" si="116"/>
        <v>42549.760798611103</v>
      </c>
      <c r="K1876" s="7">
        <v>1465427733</v>
      </c>
      <c r="L1876" s="17">
        <f t="shared" si="117"/>
        <v>42529.760798611103</v>
      </c>
      <c r="M1876" s="7" t="b">
        <v>0</v>
      </c>
      <c r="N1876" s="7">
        <v>2</v>
      </c>
      <c r="O1876" s="7" t="b">
        <v>0</v>
      </c>
      <c r="P1876" s="14">
        <f t="shared" si="118"/>
        <v>1.6249999999999999E-4</v>
      </c>
      <c r="Q1876" s="9">
        <f t="shared" si="119"/>
        <v>13</v>
      </c>
      <c r="R1876" s="7" t="s">
        <v>8290</v>
      </c>
      <c r="S1876" s="7" t="s">
        <v>8292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17">
        <f t="shared" si="116"/>
        <v>42588.691064814811</v>
      </c>
      <c r="K1877" s="7">
        <v>1465335308</v>
      </c>
      <c r="L1877" s="17">
        <f t="shared" si="117"/>
        <v>42528.691064814811</v>
      </c>
      <c r="M1877" s="7" t="b">
        <v>0</v>
      </c>
      <c r="N1877" s="7">
        <v>3</v>
      </c>
      <c r="O1877" s="7" t="b">
        <v>0</v>
      </c>
      <c r="P1877" s="14">
        <f t="shared" si="118"/>
        <v>5.1000000000000004E-3</v>
      </c>
      <c r="Q1877" s="9">
        <f t="shared" si="119"/>
        <v>17</v>
      </c>
      <c r="R1877" s="7" t="s">
        <v>8290</v>
      </c>
      <c r="S1877" s="7" t="s">
        <v>8292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17">
        <f t="shared" si="116"/>
        <v>41806.076446759253</v>
      </c>
      <c r="K1878" s="7">
        <v>1400309405</v>
      </c>
      <c r="L1878" s="17">
        <f t="shared" si="117"/>
        <v>41776.076446759253</v>
      </c>
      <c r="M1878" s="7" t="b">
        <v>0</v>
      </c>
      <c r="N1878" s="7">
        <v>0</v>
      </c>
      <c r="O1878" s="7" t="b">
        <v>0</v>
      </c>
      <c r="P1878" s="14">
        <f t="shared" si="118"/>
        <v>0</v>
      </c>
      <c r="Q1878" s="9">
        <f t="shared" si="119"/>
        <v>0</v>
      </c>
      <c r="R1878" s="7" t="s">
        <v>8290</v>
      </c>
      <c r="S1878" s="7" t="s">
        <v>8292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17">
        <f t="shared" si="116"/>
        <v>42063.820891203701</v>
      </c>
      <c r="K1879" s="7">
        <v>1422664925</v>
      </c>
      <c r="L1879" s="17">
        <f t="shared" si="117"/>
        <v>42034.820891203701</v>
      </c>
      <c r="M1879" s="7" t="b">
        <v>0</v>
      </c>
      <c r="N1879" s="7">
        <v>0</v>
      </c>
      <c r="O1879" s="7" t="b">
        <v>0</v>
      </c>
      <c r="P1879" s="14">
        <f t="shared" si="118"/>
        <v>0</v>
      </c>
      <c r="Q1879" s="9">
        <f t="shared" si="119"/>
        <v>0</v>
      </c>
      <c r="R1879" s="7" t="s">
        <v>8290</v>
      </c>
      <c r="S1879" s="7" t="s">
        <v>8292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17">
        <f t="shared" si="116"/>
        <v>41802.800405092588</v>
      </c>
      <c r="K1880" s="7">
        <v>1400026355</v>
      </c>
      <c r="L1880" s="17">
        <f t="shared" si="117"/>
        <v>41772.800405092588</v>
      </c>
      <c r="M1880" s="7" t="b">
        <v>0</v>
      </c>
      <c r="N1880" s="7">
        <v>0</v>
      </c>
      <c r="O1880" s="7" t="b">
        <v>0</v>
      </c>
      <c r="P1880" s="14">
        <f t="shared" si="118"/>
        <v>0</v>
      </c>
      <c r="Q1880" s="9">
        <f t="shared" si="119"/>
        <v>0</v>
      </c>
      <c r="R1880" s="7" t="s">
        <v>8290</v>
      </c>
      <c r="S1880" s="7" t="s">
        <v>8292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17">
        <f t="shared" si="116"/>
        <v>42443.399641203701</v>
      </c>
      <c r="K1881" s="7">
        <v>1455377729</v>
      </c>
      <c r="L1881" s="17">
        <f t="shared" si="117"/>
        <v>42413.441307870373</v>
      </c>
      <c r="M1881" s="7" t="b">
        <v>0</v>
      </c>
      <c r="N1881" s="7">
        <v>2</v>
      </c>
      <c r="O1881" s="7" t="b">
        <v>0</v>
      </c>
      <c r="P1881" s="14">
        <f t="shared" si="118"/>
        <v>1.1999999999999999E-3</v>
      </c>
      <c r="Q1881" s="9">
        <f t="shared" si="119"/>
        <v>3</v>
      </c>
      <c r="R1881" s="7" t="s">
        <v>8290</v>
      </c>
      <c r="S1881" s="7" t="s">
        <v>8292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17">
        <f t="shared" si="116"/>
        <v>42459.31689814815</v>
      </c>
      <c r="K1882" s="7">
        <v>1456839380</v>
      </c>
      <c r="L1882" s="17">
        <f t="shared" si="117"/>
        <v>42430.358564814807</v>
      </c>
      <c r="M1882" s="7" t="b">
        <v>0</v>
      </c>
      <c r="N1882" s="7">
        <v>24</v>
      </c>
      <c r="O1882" s="7" t="b">
        <v>0</v>
      </c>
      <c r="P1882" s="14">
        <f t="shared" si="118"/>
        <v>0.20080000000000001</v>
      </c>
      <c r="Q1882" s="9">
        <f t="shared" si="119"/>
        <v>41.833333333333336</v>
      </c>
      <c r="R1882" s="7" t="s">
        <v>8290</v>
      </c>
      <c r="S1882" s="7" t="s">
        <v>8292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17">
        <f t="shared" si="116"/>
        <v>42072.902650462966</v>
      </c>
      <c r="K1883" s="7">
        <v>1423366789</v>
      </c>
      <c r="L1883" s="17">
        <f t="shared" si="117"/>
        <v>42042.944317129623</v>
      </c>
      <c r="M1883" s="7" t="b">
        <v>0</v>
      </c>
      <c r="N1883" s="7">
        <v>70</v>
      </c>
      <c r="O1883" s="7" t="b">
        <v>1</v>
      </c>
      <c r="P1883" s="14">
        <f t="shared" si="118"/>
        <v>1.726845</v>
      </c>
      <c r="Q1883" s="9">
        <f t="shared" si="119"/>
        <v>49.338428571428572</v>
      </c>
      <c r="R1883" s="7" t="s">
        <v>8282</v>
      </c>
      <c r="S1883" s="7" t="s">
        <v>8286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17">
        <f t="shared" si="116"/>
        <v>41100.783333333333</v>
      </c>
      <c r="K1884" s="7">
        <v>1339109212</v>
      </c>
      <c r="L1884" s="17">
        <f t="shared" si="117"/>
        <v>41067.740879629629</v>
      </c>
      <c r="M1884" s="7" t="b">
        <v>0</v>
      </c>
      <c r="N1884" s="7">
        <v>81</v>
      </c>
      <c r="O1884" s="7" t="b">
        <v>1</v>
      </c>
      <c r="P1884" s="14">
        <f t="shared" si="118"/>
        <v>1.008955223880597</v>
      </c>
      <c r="Q1884" s="9">
        <f t="shared" si="119"/>
        <v>41.728395061728392</v>
      </c>
      <c r="R1884" s="7" t="s">
        <v>8282</v>
      </c>
      <c r="S1884" s="7" t="s">
        <v>8286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17">
        <f t="shared" si="116"/>
        <v>41007.698009259257</v>
      </c>
      <c r="K1885" s="7">
        <v>1331333108</v>
      </c>
      <c r="L1885" s="17">
        <f t="shared" si="117"/>
        <v>40977.739675925921</v>
      </c>
      <c r="M1885" s="7" t="b">
        <v>0</v>
      </c>
      <c r="N1885" s="7">
        <v>32</v>
      </c>
      <c r="O1885" s="7" t="b">
        <v>1</v>
      </c>
      <c r="P1885" s="14">
        <f t="shared" si="118"/>
        <v>1.0480480480480481</v>
      </c>
      <c r="Q1885" s="9">
        <f t="shared" si="119"/>
        <v>32.71875</v>
      </c>
      <c r="R1885" s="7" t="s">
        <v>8282</v>
      </c>
      <c r="S1885" s="7" t="s">
        <v>8286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17">
        <f t="shared" si="116"/>
        <v>41240.291666666664</v>
      </c>
      <c r="K1886" s="7">
        <v>1350967535</v>
      </c>
      <c r="L1886" s="17">
        <f t="shared" si="117"/>
        <v>41204.989988425921</v>
      </c>
      <c r="M1886" s="7" t="b">
        <v>0</v>
      </c>
      <c r="N1886" s="7">
        <v>26</v>
      </c>
      <c r="O1886" s="7" t="b">
        <v>1</v>
      </c>
      <c r="P1886" s="14">
        <f t="shared" si="118"/>
        <v>1.351</v>
      </c>
      <c r="Q1886" s="9">
        <f t="shared" si="119"/>
        <v>51.96153846153846</v>
      </c>
      <c r="R1886" s="7" t="s">
        <v>8282</v>
      </c>
      <c r="S1886" s="7" t="s">
        <v>8286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17">
        <f t="shared" si="116"/>
        <v>41131.708333333328</v>
      </c>
      <c r="K1887" s="7">
        <v>1341800110</v>
      </c>
      <c r="L1887" s="17">
        <f t="shared" si="117"/>
        <v>41098.885532407403</v>
      </c>
      <c r="M1887" s="7" t="b">
        <v>0</v>
      </c>
      <c r="N1887" s="7">
        <v>105</v>
      </c>
      <c r="O1887" s="7" t="b">
        <v>1</v>
      </c>
      <c r="P1887" s="14">
        <f t="shared" si="118"/>
        <v>1.1632786885245903</v>
      </c>
      <c r="Q1887" s="9">
        <f t="shared" si="119"/>
        <v>50.685714285714283</v>
      </c>
      <c r="R1887" s="7" t="s">
        <v>8282</v>
      </c>
      <c r="S1887" s="7" t="s">
        <v>8286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17">
        <f t="shared" si="116"/>
        <v>41955.740023148144</v>
      </c>
      <c r="K1888" s="7">
        <v>1413236738</v>
      </c>
      <c r="L1888" s="17">
        <f t="shared" si="117"/>
        <v>41925.69835648148</v>
      </c>
      <c r="M1888" s="7" t="b">
        <v>0</v>
      </c>
      <c r="N1888" s="7">
        <v>29</v>
      </c>
      <c r="O1888" s="7" t="b">
        <v>1</v>
      </c>
      <c r="P1888" s="14">
        <f t="shared" si="118"/>
        <v>1.0208333333333333</v>
      </c>
      <c r="Q1888" s="9">
        <f t="shared" si="119"/>
        <v>42.241379310344826</v>
      </c>
      <c r="R1888" s="7" t="s">
        <v>8282</v>
      </c>
      <c r="S1888" s="7" t="s">
        <v>8286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17">
        <f t="shared" si="116"/>
        <v>42341.687499999993</v>
      </c>
      <c r="K1889" s="7">
        <v>1447614732</v>
      </c>
      <c r="L1889" s="17">
        <f t="shared" si="117"/>
        <v>42323.591805555552</v>
      </c>
      <c r="M1889" s="7" t="b">
        <v>0</v>
      </c>
      <c r="N1889" s="7">
        <v>8</v>
      </c>
      <c r="O1889" s="7" t="b">
        <v>1</v>
      </c>
      <c r="P1889" s="14">
        <f t="shared" si="118"/>
        <v>1.1116666666666666</v>
      </c>
      <c r="Q1889" s="9">
        <f t="shared" si="119"/>
        <v>416.875</v>
      </c>
      <c r="R1889" s="7" t="s">
        <v>8282</v>
      </c>
      <c r="S1889" s="7" t="s">
        <v>8286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17">
        <f t="shared" si="116"/>
        <v>40329.999305555553</v>
      </c>
      <c r="K1890" s="7">
        <v>1272692732</v>
      </c>
      <c r="L1890" s="17">
        <f t="shared" si="117"/>
        <v>40299.03162037037</v>
      </c>
      <c r="M1890" s="7" t="b">
        <v>0</v>
      </c>
      <c r="N1890" s="7">
        <v>89</v>
      </c>
      <c r="O1890" s="7" t="b">
        <v>1</v>
      </c>
      <c r="P1890" s="14">
        <f t="shared" si="118"/>
        <v>1.6608000000000001</v>
      </c>
      <c r="Q1890" s="9">
        <f t="shared" si="119"/>
        <v>46.651685393258425</v>
      </c>
      <c r="R1890" s="7" t="s">
        <v>8282</v>
      </c>
      <c r="S1890" s="7" t="s">
        <v>8286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17">
        <f t="shared" si="116"/>
        <v>41344.543356481481</v>
      </c>
      <c r="K1891" s="7">
        <v>1359140546</v>
      </c>
      <c r="L1891" s="17">
        <f t="shared" si="117"/>
        <v>41299.585023148145</v>
      </c>
      <c r="M1891" s="7" t="b">
        <v>0</v>
      </c>
      <c r="N1891" s="7">
        <v>44</v>
      </c>
      <c r="O1891" s="7" t="b">
        <v>1</v>
      </c>
      <c r="P1891" s="14">
        <f t="shared" si="118"/>
        <v>1.0660000000000001</v>
      </c>
      <c r="Q1891" s="9">
        <f t="shared" si="119"/>
        <v>48.454545454545453</v>
      </c>
      <c r="R1891" s="7" t="s">
        <v>8282</v>
      </c>
      <c r="S1891" s="7" t="s">
        <v>8286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17">
        <f t="shared" si="116"/>
        <v>41258.577870370369</v>
      </c>
      <c r="K1892" s="7">
        <v>1353005528</v>
      </c>
      <c r="L1892" s="17">
        <f t="shared" si="117"/>
        <v>41228.577870370369</v>
      </c>
      <c r="M1892" s="7" t="b">
        <v>0</v>
      </c>
      <c r="N1892" s="7">
        <v>246</v>
      </c>
      <c r="O1892" s="7" t="b">
        <v>1</v>
      </c>
      <c r="P1892" s="14">
        <f t="shared" si="118"/>
        <v>1.4458441666666668</v>
      </c>
      <c r="Q1892" s="9">
        <f t="shared" si="119"/>
        <v>70.5289837398374</v>
      </c>
      <c r="R1892" s="7" t="s">
        <v>8282</v>
      </c>
      <c r="S1892" s="7" t="s">
        <v>8286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17">
        <f t="shared" si="116"/>
        <v>40381.041666666664</v>
      </c>
      <c r="K1893" s="7">
        <v>1275851354</v>
      </c>
      <c r="L1893" s="17">
        <f t="shared" si="117"/>
        <v>40335.589745370366</v>
      </c>
      <c r="M1893" s="7" t="b">
        <v>0</v>
      </c>
      <c r="N1893" s="7">
        <v>120</v>
      </c>
      <c r="O1893" s="7" t="b">
        <v>1</v>
      </c>
      <c r="P1893" s="14">
        <f t="shared" si="118"/>
        <v>1.0555000000000001</v>
      </c>
      <c r="Q1893" s="9">
        <f t="shared" si="119"/>
        <v>87.958333333333329</v>
      </c>
      <c r="R1893" s="7" t="s">
        <v>8282</v>
      </c>
      <c r="S1893" s="7" t="s">
        <v>8286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17">
        <f t="shared" si="116"/>
        <v>40701.429178240738</v>
      </c>
      <c r="K1894" s="7">
        <v>1304867881</v>
      </c>
      <c r="L1894" s="17">
        <f t="shared" si="117"/>
        <v>40671.429178240738</v>
      </c>
      <c r="M1894" s="7" t="b">
        <v>0</v>
      </c>
      <c r="N1894" s="7">
        <v>26</v>
      </c>
      <c r="O1894" s="7" t="b">
        <v>1</v>
      </c>
      <c r="P1894" s="14">
        <f t="shared" si="118"/>
        <v>1.3660000000000001</v>
      </c>
      <c r="Q1894" s="9">
        <f t="shared" si="119"/>
        <v>26.26923076923077</v>
      </c>
      <c r="R1894" s="7" t="s">
        <v>8282</v>
      </c>
      <c r="S1894" s="7" t="s">
        <v>8286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17">
        <f t="shared" si="116"/>
        <v>40648.957638888889</v>
      </c>
      <c r="K1895" s="7">
        <v>1301524585</v>
      </c>
      <c r="L1895" s="17">
        <f t="shared" si="117"/>
        <v>40632.733622685184</v>
      </c>
      <c r="M1895" s="7" t="b">
        <v>0</v>
      </c>
      <c r="N1895" s="7">
        <v>45</v>
      </c>
      <c r="O1895" s="7" t="b">
        <v>1</v>
      </c>
      <c r="P1895" s="14">
        <f t="shared" si="118"/>
        <v>1.04</v>
      </c>
      <c r="Q1895" s="9">
        <f t="shared" si="119"/>
        <v>57.777777777777779</v>
      </c>
      <c r="R1895" s="7" t="s">
        <v>8282</v>
      </c>
      <c r="S1895" s="7" t="s">
        <v>8286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17">
        <f t="shared" si="116"/>
        <v>40951.696562500001</v>
      </c>
      <c r="K1896" s="7">
        <v>1326404583</v>
      </c>
      <c r="L1896" s="17">
        <f t="shared" si="117"/>
        <v>40920.696562500001</v>
      </c>
      <c r="M1896" s="7" t="b">
        <v>0</v>
      </c>
      <c r="N1896" s="7">
        <v>20</v>
      </c>
      <c r="O1896" s="7" t="b">
        <v>1</v>
      </c>
      <c r="P1896" s="14">
        <f t="shared" si="118"/>
        <v>1.145</v>
      </c>
      <c r="Q1896" s="9">
        <f t="shared" si="119"/>
        <v>57.25</v>
      </c>
      <c r="R1896" s="7" t="s">
        <v>8282</v>
      </c>
      <c r="S1896" s="7" t="s">
        <v>8286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17">
        <f t="shared" si="116"/>
        <v>42297.538449074076</v>
      </c>
      <c r="K1897" s="7">
        <v>1442771722</v>
      </c>
      <c r="L1897" s="17">
        <f t="shared" si="117"/>
        <v>42267.538449074076</v>
      </c>
      <c r="M1897" s="7" t="b">
        <v>0</v>
      </c>
      <c r="N1897" s="7">
        <v>47</v>
      </c>
      <c r="O1897" s="7" t="b">
        <v>1</v>
      </c>
      <c r="P1897" s="14">
        <f t="shared" si="118"/>
        <v>1.0171957671957672</v>
      </c>
      <c r="Q1897" s="9">
        <f t="shared" si="119"/>
        <v>196.34042553191489</v>
      </c>
      <c r="R1897" s="7" t="s">
        <v>8282</v>
      </c>
      <c r="S1897" s="7" t="s">
        <v>8286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17">
        <f t="shared" si="116"/>
        <v>41011.501909722218</v>
      </c>
      <c r="K1898" s="7">
        <v>1331658165</v>
      </c>
      <c r="L1898" s="17">
        <f t="shared" si="117"/>
        <v>40981.501909722218</v>
      </c>
      <c r="M1898" s="7" t="b">
        <v>0</v>
      </c>
      <c r="N1898" s="7">
        <v>13</v>
      </c>
      <c r="O1898" s="7" t="b">
        <v>1</v>
      </c>
      <c r="P1898" s="14">
        <f t="shared" si="118"/>
        <v>1.2394678492239468</v>
      </c>
      <c r="Q1898" s="9">
        <f t="shared" si="119"/>
        <v>43</v>
      </c>
      <c r="R1898" s="7" t="s">
        <v>8282</v>
      </c>
      <c r="S1898" s="7" t="s">
        <v>8286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17">
        <f t="shared" si="116"/>
        <v>41702.666666666664</v>
      </c>
      <c r="K1899" s="7">
        <v>1392040806</v>
      </c>
      <c r="L1899" s="17">
        <f t="shared" si="117"/>
        <v>41680.375069444446</v>
      </c>
      <c r="M1899" s="7" t="b">
        <v>0</v>
      </c>
      <c r="N1899" s="7">
        <v>183</v>
      </c>
      <c r="O1899" s="7" t="b">
        <v>1</v>
      </c>
      <c r="P1899" s="14">
        <f t="shared" si="118"/>
        <v>1.0245669291338582</v>
      </c>
      <c r="Q1899" s="9">
        <f t="shared" si="119"/>
        <v>35.551912568306008</v>
      </c>
      <c r="R1899" s="7" t="s">
        <v>8282</v>
      </c>
      <c r="S1899" s="7" t="s">
        <v>8286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17">
        <f t="shared" si="116"/>
        <v>42401.541666666664</v>
      </c>
      <c r="K1900" s="7">
        <v>1451277473</v>
      </c>
      <c r="L1900" s="17">
        <f t="shared" si="117"/>
        <v>42365.9846412037</v>
      </c>
      <c r="M1900" s="7" t="b">
        <v>0</v>
      </c>
      <c r="N1900" s="7">
        <v>21</v>
      </c>
      <c r="O1900" s="7" t="b">
        <v>1</v>
      </c>
      <c r="P1900" s="14">
        <f t="shared" si="118"/>
        <v>1.4450000000000001</v>
      </c>
      <c r="Q1900" s="9">
        <f t="shared" si="119"/>
        <v>68.80952380952381</v>
      </c>
      <c r="R1900" s="7" t="s">
        <v>8282</v>
      </c>
      <c r="S1900" s="7" t="s">
        <v>8286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17">
        <f t="shared" si="116"/>
        <v>42088.691736111105</v>
      </c>
      <c r="K1901" s="7">
        <v>1424730966</v>
      </c>
      <c r="L1901" s="17">
        <f t="shared" si="117"/>
        <v>42058.733402777776</v>
      </c>
      <c r="M1901" s="7" t="b">
        <v>0</v>
      </c>
      <c r="N1901" s="7">
        <v>42</v>
      </c>
      <c r="O1901" s="7" t="b">
        <v>1</v>
      </c>
      <c r="P1901" s="14">
        <f t="shared" si="118"/>
        <v>1.3333333333333333</v>
      </c>
      <c r="Q1901" s="9">
        <f t="shared" si="119"/>
        <v>28.571428571428573</v>
      </c>
      <c r="R1901" s="7" t="s">
        <v>8282</v>
      </c>
      <c r="S1901" s="7" t="s">
        <v>8286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17">
        <f t="shared" si="116"/>
        <v>41188.207638888889</v>
      </c>
      <c r="K1902" s="7">
        <v>1347137731</v>
      </c>
      <c r="L1902" s="17">
        <f t="shared" si="117"/>
        <v>41160.663553240738</v>
      </c>
      <c r="M1902" s="7" t="b">
        <v>0</v>
      </c>
      <c r="N1902" s="7">
        <v>54</v>
      </c>
      <c r="O1902" s="7" t="b">
        <v>1</v>
      </c>
      <c r="P1902" s="14">
        <f t="shared" si="118"/>
        <v>1.0936440000000001</v>
      </c>
      <c r="Q1902" s="9">
        <f t="shared" si="119"/>
        <v>50.631666666666668</v>
      </c>
      <c r="R1902" s="7" t="s">
        <v>8282</v>
      </c>
      <c r="S1902" s="7" t="s">
        <v>8286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17">
        <f t="shared" si="116"/>
        <v>42146.333333333336</v>
      </c>
      <c r="K1903" s="7">
        <v>1429707729</v>
      </c>
      <c r="L1903" s="17">
        <f t="shared" si="117"/>
        <v>42116.334826388884</v>
      </c>
      <c r="M1903" s="7" t="b">
        <v>0</v>
      </c>
      <c r="N1903" s="7">
        <v>25</v>
      </c>
      <c r="O1903" s="7" t="b">
        <v>0</v>
      </c>
      <c r="P1903" s="14">
        <f t="shared" si="118"/>
        <v>2.696969696969697E-2</v>
      </c>
      <c r="Q1903" s="9">
        <f t="shared" si="119"/>
        <v>106.8</v>
      </c>
      <c r="R1903" s="7" t="s">
        <v>8276</v>
      </c>
      <c r="S1903" s="7" t="s">
        <v>8305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17">
        <f t="shared" si="116"/>
        <v>42067.581562499996</v>
      </c>
      <c r="K1904" s="7">
        <v>1422903447</v>
      </c>
      <c r="L1904" s="17">
        <f t="shared" si="117"/>
        <v>42037.581562499996</v>
      </c>
      <c r="M1904" s="7" t="b">
        <v>0</v>
      </c>
      <c r="N1904" s="7">
        <v>3</v>
      </c>
      <c r="O1904" s="7" t="b">
        <v>0</v>
      </c>
      <c r="P1904" s="14">
        <f t="shared" si="118"/>
        <v>1.2E-2</v>
      </c>
      <c r="Q1904" s="9">
        <f t="shared" si="119"/>
        <v>4</v>
      </c>
      <c r="R1904" s="7" t="s">
        <v>8276</v>
      </c>
      <c r="S1904" s="7" t="s">
        <v>8305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17">
        <f t="shared" si="116"/>
        <v>42762.562395833331</v>
      </c>
      <c r="K1905" s="7">
        <v>1480357791</v>
      </c>
      <c r="L1905" s="17">
        <f t="shared" si="117"/>
        <v>42702.562395833331</v>
      </c>
      <c r="M1905" s="7" t="b">
        <v>0</v>
      </c>
      <c r="N1905" s="7">
        <v>41</v>
      </c>
      <c r="O1905" s="7" t="b">
        <v>0</v>
      </c>
      <c r="P1905" s="14">
        <f t="shared" si="118"/>
        <v>0.46600000000000003</v>
      </c>
      <c r="Q1905" s="9">
        <f t="shared" si="119"/>
        <v>34.097560975609753</v>
      </c>
      <c r="R1905" s="7" t="s">
        <v>8276</v>
      </c>
      <c r="S1905" s="7" t="s">
        <v>8305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17">
        <f t="shared" si="116"/>
        <v>42371.477094907408</v>
      </c>
      <c r="K1906" s="7">
        <v>1447864021</v>
      </c>
      <c r="L1906" s="17">
        <f t="shared" si="117"/>
        <v>42326.477094907408</v>
      </c>
      <c r="M1906" s="7" t="b">
        <v>0</v>
      </c>
      <c r="N1906" s="7">
        <v>2</v>
      </c>
      <c r="O1906" s="7" t="b">
        <v>0</v>
      </c>
      <c r="P1906" s="14">
        <f t="shared" si="118"/>
        <v>1E-3</v>
      </c>
      <c r="Q1906" s="9">
        <f t="shared" si="119"/>
        <v>25</v>
      </c>
      <c r="R1906" s="7" t="s">
        <v>8276</v>
      </c>
      <c r="S1906" s="7" t="s">
        <v>8305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17">
        <f t="shared" si="116"/>
        <v>41889.717523148145</v>
      </c>
      <c r="K1907" s="7">
        <v>1407535994</v>
      </c>
      <c r="L1907" s="17">
        <f t="shared" si="117"/>
        <v>41859.717523148145</v>
      </c>
      <c r="M1907" s="7" t="b">
        <v>0</v>
      </c>
      <c r="N1907" s="7">
        <v>4</v>
      </c>
      <c r="O1907" s="7" t="b">
        <v>0</v>
      </c>
      <c r="P1907" s="14">
        <f t="shared" si="118"/>
        <v>1.6800000000000001E-3</v>
      </c>
      <c r="Q1907" s="9">
        <f t="shared" si="119"/>
        <v>10.5</v>
      </c>
      <c r="R1907" s="7" t="s">
        <v>8276</v>
      </c>
      <c r="S1907" s="7" t="s">
        <v>8305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17">
        <f t="shared" si="116"/>
        <v>42544.462766203702</v>
      </c>
      <c r="K1908" s="7">
        <v>1464105983</v>
      </c>
      <c r="L1908" s="17">
        <f t="shared" si="117"/>
        <v>42514.462766203702</v>
      </c>
      <c r="M1908" s="7" t="b">
        <v>0</v>
      </c>
      <c r="N1908" s="7">
        <v>99</v>
      </c>
      <c r="O1908" s="7" t="b">
        <v>0</v>
      </c>
      <c r="P1908" s="14">
        <f t="shared" si="118"/>
        <v>0.42759999999999998</v>
      </c>
      <c r="Q1908" s="9">
        <f t="shared" si="119"/>
        <v>215.95959595959596</v>
      </c>
      <c r="R1908" s="7" t="s">
        <v>8276</v>
      </c>
      <c r="S1908" s="7" t="s">
        <v>8305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17">
        <f t="shared" si="116"/>
        <v>41782.378761574073</v>
      </c>
      <c r="K1909" s="7">
        <v>1399557925</v>
      </c>
      <c r="L1909" s="17">
        <f t="shared" si="117"/>
        <v>41767.378761574073</v>
      </c>
      <c r="M1909" s="7" t="b">
        <v>0</v>
      </c>
      <c r="N1909" s="7">
        <v>4</v>
      </c>
      <c r="O1909" s="7" t="b">
        <v>0</v>
      </c>
      <c r="P1909" s="14">
        <f t="shared" si="118"/>
        <v>2.8333333333333335E-3</v>
      </c>
      <c r="Q1909" s="9">
        <f t="shared" si="119"/>
        <v>21.25</v>
      </c>
      <c r="R1909" s="7" t="s">
        <v>8276</v>
      </c>
      <c r="S1909" s="7" t="s">
        <v>8305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17">
        <f t="shared" si="116"/>
        <v>42733.709490740737</v>
      </c>
      <c r="K1910" s="7">
        <v>1480456900</v>
      </c>
      <c r="L1910" s="17">
        <f t="shared" si="117"/>
        <v>42703.709490740737</v>
      </c>
      <c r="M1910" s="7" t="b">
        <v>0</v>
      </c>
      <c r="N1910" s="7">
        <v>4</v>
      </c>
      <c r="O1910" s="7" t="b">
        <v>0</v>
      </c>
      <c r="P1910" s="14">
        <f t="shared" si="118"/>
        <v>1.7319999999999999E-2</v>
      </c>
      <c r="Q1910" s="9">
        <f t="shared" si="119"/>
        <v>108.25</v>
      </c>
      <c r="R1910" s="7" t="s">
        <v>8276</v>
      </c>
      <c r="S1910" s="7" t="s">
        <v>8305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17">
        <f t="shared" si="116"/>
        <v>41935.220821759256</v>
      </c>
      <c r="K1911" s="7">
        <v>1411467479</v>
      </c>
      <c r="L1911" s="17">
        <f t="shared" si="117"/>
        <v>41905.220821759256</v>
      </c>
      <c r="M1911" s="7" t="b">
        <v>0</v>
      </c>
      <c r="N1911" s="7">
        <v>38</v>
      </c>
      <c r="O1911" s="7" t="b">
        <v>0</v>
      </c>
      <c r="P1911" s="14">
        <f t="shared" si="118"/>
        <v>0.14111428571428572</v>
      </c>
      <c r="Q1911" s="9">
        <f t="shared" si="119"/>
        <v>129.97368421052633</v>
      </c>
      <c r="R1911" s="7" t="s">
        <v>8276</v>
      </c>
      <c r="S1911" s="7" t="s">
        <v>8305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17">
        <f t="shared" si="116"/>
        <v>42308.739583333336</v>
      </c>
      <c r="K1912" s="7">
        <v>1442531217</v>
      </c>
      <c r="L1912" s="17">
        <f t="shared" si="117"/>
        <v>42264.754826388882</v>
      </c>
      <c r="M1912" s="7" t="b">
        <v>0</v>
      </c>
      <c r="N1912" s="7">
        <v>285</v>
      </c>
      <c r="O1912" s="7" t="b">
        <v>0</v>
      </c>
      <c r="P1912" s="14">
        <f t="shared" si="118"/>
        <v>0.39395294117647056</v>
      </c>
      <c r="Q1912" s="9">
        <f t="shared" si="119"/>
        <v>117.49473684210527</v>
      </c>
      <c r="R1912" s="7" t="s">
        <v>8276</v>
      </c>
      <c r="S1912" s="7" t="s">
        <v>8305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17">
        <f t="shared" si="116"/>
        <v>41859.825624999998</v>
      </c>
      <c r="K1913" s="7">
        <v>1404953334</v>
      </c>
      <c r="L1913" s="17">
        <f t="shared" si="117"/>
        <v>41829.825624999998</v>
      </c>
      <c r="M1913" s="7" t="b">
        <v>0</v>
      </c>
      <c r="N1913" s="7">
        <v>1</v>
      </c>
      <c r="O1913" s="7" t="b">
        <v>0</v>
      </c>
      <c r="P1913" s="14">
        <f t="shared" si="118"/>
        <v>2.3529411764705883E-4</v>
      </c>
      <c r="Q1913" s="9">
        <f t="shared" si="119"/>
        <v>10</v>
      </c>
      <c r="R1913" s="7" t="s">
        <v>8276</v>
      </c>
      <c r="S1913" s="7" t="s">
        <v>8305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17">
        <f t="shared" si="116"/>
        <v>42159.018055555549</v>
      </c>
      <c r="K1914" s="7">
        <v>1430803560</v>
      </c>
      <c r="L1914" s="17">
        <f t="shared" si="117"/>
        <v>42129.018055555549</v>
      </c>
      <c r="M1914" s="7" t="b">
        <v>0</v>
      </c>
      <c r="N1914" s="7">
        <v>42</v>
      </c>
      <c r="O1914" s="7" t="b">
        <v>0</v>
      </c>
      <c r="P1914" s="14">
        <f t="shared" si="118"/>
        <v>0.59299999999999997</v>
      </c>
      <c r="Q1914" s="9">
        <f t="shared" si="119"/>
        <v>70.595238095238102</v>
      </c>
      <c r="R1914" s="7" t="s">
        <v>8276</v>
      </c>
      <c r="S1914" s="7" t="s">
        <v>8305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17">
        <f t="shared" si="116"/>
        <v>41920.302986111106</v>
      </c>
      <c r="K1915" s="7">
        <v>1410178578</v>
      </c>
      <c r="L1915" s="17">
        <f t="shared" si="117"/>
        <v>41890.302986111106</v>
      </c>
      <c r="M1915" s="7" t="b">
        <v>0</v>
      </c>
      <c r="N1915" s="7">
        <v>26</v>
      </c>
      <c r="O1915" s="7" t="b">
        <v>0</v>
      </c>
      <c r="P1915" s="14">
        <f t="shared" si="118"/>
        <v>1.3270833333333334E-2</v>
      </c>
      <c r="Q1915" s="9">
        <f t="shared" si="119"/>
        <v>24.5</v>
      </c>
      <c r="R1915" s="7" t="s">
        <v>8276</v>
      </c>
      <c r="S1915" s="7" t="s">
        <v>8305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17">
        <f t="shared" si="116"/>
        <v>41943.957638888889</v>
      </c>
      <c r="K1916" s="7">
        <v>1413519073</v>
      </c>
      <c r="L1916" s="17">
        <f t="shared" si="117"/>
        <v>41928.966122685182</v>
      </c>
      <c r="M1916" s="7" t="b">
        <v>0</v>
      </c>
      <c r="N1916" s="7">
        <v>2</v>
      </c>
      <c r="O1916" s="7" t="b">
        <v>0</v>
      </c>
      <c r="P1916" s="14">
        <f t="shared" si="118"/>
        <v>9.0090090090090086E-2</v>
      </c>
      <c r="Q1916" s="9">
        <f t="shared" si="119"/>
        <v>30</v>
      </c>
      <c r="R1916" s="7" t="s">
        <v>8276</v>
      </c>
      <c r="S1916" s="7" t="s">
        <v>8305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17">
        <f t="shared" si="116"/>
        <v>41883.840532407405</v>
      </c>
      <c r="K1917" s="7">
        <v>1407892222</v>
      </c>
      <c r="L1917" s="17">
        <f t="shared" si="117"/>
        <v>41863.840532407405</v>
      </c>
      <c r="M1917" s="7" t="b">
        <v>0</v>
      </c>
      <c r="N1917" s="7">
        <v>4</v>
      </c>
      <c r="O1917" s="7" t="b">
        <v>0</v>
      </c>
      <c r="P1917" s="14">
        <f t="shared" si="118"/>
        <v>1.6E-2</v>
      </c>
      <c r="Q1917" s="9">
        <f t="shared" si="119"/>
        <v>2</v>
      </c>
      <c r="R1917" s="7" t="s">
        <v>8276</v>
      </c>
      <c r="S1917" s="7" t="s">
        <v>8305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17">
        <f t="shared" si="116"/>
        <v>42681.550636574073</v>
      </c>
      <c r="K1918" s="7">
        <v>1476378775</v>
      </c>
      <c r="L1918" s="17">
        <f t="shared" si="117"/>
        <v>42656.508969907409</v>
      </c>
      <c r="M1918" s="7" t="b">
        <v>0</v>
      </c>
      <c r="N1918" s="7">
        <v>6</v>
      </c>
      <c r="O1918" s="7" t="b">
        <v>0</v>
      </c>
      <c r="P1918" s="14">
        <f t="shared" si="118"/>
        <v>5.1000000000000004E-3</v>
      </c>
      <c r="Q1918" s="9">
        <f t="shared" si="119"/>
        <v>17</v>
      </c>
      <c r="R1918" s="7" t="s">
        <v>8276</v>
      </c>
      <c r="S1918" s="7" t="s">
        <v>8305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17">
        <f t="shared" si="116"/>
        <v>42776.06172453703</v>
      </c>
      <c r="K1919" s="7">
        <v>1484116133</v>
      </c>
      <c r="L1919" s="17">
        <f t="shared" si="117"/>
        <v>42746.06172453703</v>
      </c>
      <c r="M1919" s="7" t="b">
        <v>0</v>
      </c>
      <c r="N1919" s="7">
        <v>70</v>
      </c>
      <c r="O1919" s="7" t="b">
        <v>0</v>
      </c>
      <c r="P1919" s="14">
        <f t="shared" si="118"/>
        <v>0.52570512820512816</v>
      </c>
      <c r="Q1919" s="9">
        <f t="shared" si="119"/>
        <v>2928.9285714285716</v>
      </c>
      <c r="R1919" s="7" t="s">
        <v>8276</v>
      </c>
      <c r="S1919" s="7" t="s">
        <v>8305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17">
        <f t="shared" si="116"/>
        <v>41863.581608796296</v>
      </c>
      <c r="K1920" s="7">
        <v>1404845851</v>
      </c>
      <c r="L1920" s="17">
        <f t="shared" si="117"/>
        <v>41828.581608796296</v>
      </c>
      <c r="M1920" s="7" t="b">
        <v>0</v>
      </c>
      <c r="N1920" s="7">
        <v>9</v>
      </c>
      <c r="O1920" s="7" t="b">
        <v>0</v>
      </c>
      <c r="P1920" s="14">
        <f t="shared" si="118"/>
        <v>1.04E-2</v>
      </c>
      <c r="Q1920" s="9">
        <f t="shared" si="119"/>
        <v>28.888888888888889</v>
      </c>
      <c r="R1920" s="7" t="s">
        <v>8276</v>
      </c>
      <c r="S1920" s="7" t="s">
        <v>8305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17">
        <f t="shared" si="116"/>
        <v>42143.667233796288</v>
      </c>
      <c r="K1921" s="7">
        <v>1429477249</v>
      </c>
      <c r="L1921" s="17">
        <f t="shared" si="117"/>
        <v>42113.667233796288</v>
      </c>
      <c r="M1921" s="7" t="b">
        <v>0</v>
      </c>
      <c r="N1921" s="7">
        <v>8</v>
      </c>
      <c r="O1921" s="7" t="b">
        <v>0</v>
      </c>
      <c r="P1921" s="14">
        <f t="shared" si="118"/>
        <v>0.47399999999999998</v>
      </c>
      <c r="Q1921" s="9">
        <f t="shared" si="119"/>
        <v>29.625</v>
      </c>
      <c r="R1921" s="7" t="s">
        <v>8276</v>
      </c>
      <c r="S1921" s="7" t="s">
        <v>8305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17">
        <f t="shared" si="116"/>
        <v>42298.749999999993</v>
      </c>
      <c r="K1922" s="7">
        <v>1443042061</v>
      </c>
      <c r="L1922" s="17">
        <f t="shared" si="117"/>
        <v>42270.66737268518</v>
      </c>
      <c r="M1922" s="7" t="b">
        <v>0</v>
      </c>
      <c r="N1922" s="7">
        <v>105</v>
      </c>
      <c r="O1922" s="7" t="b">
        <v>0</v>
      </c>
      <c r="P1922" s="14">
        <f t="shared" si="118"/>
        <v>0.43030000000000002</v>
      </c>
      <c r="Q1922" s="9">
        <f t="shared" si="119"/>
        <v>40.980952380952381</v>
      </c>
      <c r="R1922" s="7" t="s">
        <v>8276</v>
      </c>
      <c r="S1922" s="7" t="s">
        <v>8305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17">
        <f t="shared" ref="J1923:J1986" si="120">(((I1923/60)/60)/24)+DATE(1970,1,1)+(-5/24)</f>
        <v>41104.013229166667</v>
      </c>
      <c r="K1923" s="7">
        <v>1339651143</v>
      </c>
      <c r="L1923" s="17">
        <f t="shared" ref="L1923:L1986" si="121">(((K1923/60)/60)/24)+DATE(1970,1,1)+(-5/24)</f>
        <v>41074.013229166667</v>
      </c>
      <c r="M1923" s="7" t="b">
        <v>0</v>
      </c>
      <c r="N1923" s="7">
        <v>38</v>
      </c>
      <c r="O1923" s="7" t="b">
        <v>1</v>
      </c>
      <c r="P1923" s="14">
        <f t="shared" ref="P1923:P1986" si="122">IFERROR(E1923/D1923,0)</f>
        <v>1.3680000000000001</v>
      </c>
      <c r="Q1923" s="9">
        <f t="shared" ref="Q1923:Q1986" si="123">IFERROR(E1923/N1923,0)</f>
        <v>54</v>
      </c>
      <c r="R1923" s="7" t="s">
        <v>8282</v>
      </c>
      <c r="S1923" s="7" t="s">
        <v>8286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17">
        <f t="shared" si="120"/>
        <v>41620.047534722216</v>
      </c>
      <c r="K1924" s="7">
        <v>1384236507</v>
      </c>
      <c r="L1924" s="17">
        <f t="shared" si="121"/>
        <v>41590.047534722216</v>
      </c>
      <c r="M1924" s="7" t="b">
        <v>0</v>
      </c>
      <c r="N1924" s="7">
        <v>64</v>
      </c>
      <c r="O1924" s="7" t="b">
        <v>1</v>
      </c>
      <c r="P1924" s="14">
        <f t="shared" si="122"/>
        <v>1.1555</v>
      </c>
      <c r="Q1924" s="9">
        <f t="shared" si="123"/>
        <v>36.109375</v>
      </c>
      <c r="R1924" s="7" t="s">
        <v>8282</v>
      </c>
      <c r="S1924" s="7" t="s">
        <v>8286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17">
        <f t="shared" si="120"/>
        <v>40812.999305555553</v>
      </c>
      <c r="K1925" s="7">
        <v>1313612532</v>
      </c>
      <c r="L1925" s="17">
        <f t="shared" si="121"/>
        <v>40772.640416666662</v>
      </c>
      <c r="M1925" s="7" t="b">
        <v>0</v>
      </c>
      <c r="N1925" s="7">
        <v>13</v>
      </c>
      <c r="O1925" s="7" t="b">
        <v>1</v>
      </c>
      <c r="P1925" s="14">
        <f t="shared" si="122"/>
        <v>2.4079999999999999</v>
      </c>
      <c r="Q1925" s="9">
        <f t="shared" si="123"/>
        <v>23.153846153846153</v>
      </c>
      <c r="R1925" s="7" t="s">
        <v>8282</v>
      </c>
      <c r="S1925" s="7" t="s">
        <v>8286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17">
        <f t="shared" si="120"/>
        <v>41654.606249999997</v>
      </c>
      <c r="K1926" s="7">
        <v>1387390555</v>
      </c>
      <c r="L1926" s="17">
        <f t="shared" si="121"/>
        <v>41626.552719907406</v>
      </c>
      <c r="M1926" s="7" t="b">
        <v>0</v>
      </c>
      <c r="N1926" s="7">
        <v>33</v>
      </c>
      <c r="O1926" s="7" t="b">
        <v>1</v>
      </c>
      <c r="P1926" s="14">
        <f t="shared" si="122"/>
        <v>1.1439999999999999</v>
      </c>
      <c r="Q1926" s="9">
        <f t="shared" si="123"/>
        <v>104</v>
      </c>
      <c r="R1926" s="7" t="s">
        <v>8282</v>
      </c>
      <c r="S1926" s="7" t="s">
        <v>8286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17">
        <f t="shared" si="120"/>
        <v>41557.791666666664</v>
      </c>
      <c r="K1927" s="7">
        <v>1379540288</v>
      </c>
      <c r="L1927" s="17">
        <f t="shared" si="121"/>
        <v>41535.693148148144</v>
      </c>
      <c r="M1927" s="7" t="b">
        <v>0</v>
      </c>
      <c r="N1927" s="7">
        <v>52</v>
      </c>
      <c r="O1927" s="7" t="b">
        <v>1</v>
      </c>
      <c r="P1927" s="14">
        <f t="shared" si="122"/>
        <v>1.1033333333333333</v>
      </c>
      <c r="Q1927" s="9">
        <f t="shared" si="123"/>
        <v>31.826923076923077</v>
      </c>
      <c r="R1927" s="7" t="s">
        <v>8282</v>
      </c>
      <c r="S1927" s="7" t="s">
        <v>8286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17">
        <f t="shared" si="120"/>
        <v>40483.80972222222</v>
      </c>
      <c r="K1928" s="7">
        <v>1286319256</v>
      </c>
      <c r="L1928" s="17">
        <f t="shared" si="121"/>
        <v>40456.746018518512</v>
      </c>
      <c r="M1928" s="7" t="b">
        <v>0</v>
      </c>
      <c r="N1928" s="7">
        <v>107</v>
      </c>
      <c r="O1928" s="7" t="b">
        <v>1</v>
      </c>
      <c r="P1928" s="14">
        <f t="shared" si="122"/>
        <v>1.9537933333333333</v>
      </c>
      <c r="Q1928" s="9">
        <f t="shared" si="123"/>
        <v>27.3896261682243</v>
      </c>
      <c r="R1928" s="7" t="s">
        <v>8282</v>
      </c>
      <c r="S1928" s="7" t="s">
        <v>8286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17">
        <f t="shared" si="120"/>
        <v>40975.999305555553</v>
      </c>
      <c r="K1929" s="7">
        <v>1329856839</v>
      </c>
      <c r="L1929" s="17">
        <f t="shared" si="121"/>
        <v>40960.653229166666</v>
      </c>
      <c r="M1929" s="7" t="b">
        <v>0</v>
      </c>
      <c r="N1929" s="7">
        <v>11</v>
      </c>
      <c r="O1929" s="7" t="b">
        <v>1</v>
      </c>
      <c r="P1929" s="14">
        <f t="shared" si="122"/>
        <v>1.0333333333333334</v>
      </c>
      <c r="Q1929" s="9">
        <f t="shared" si="123"/>
        <v>56.363636363636367</v>
      </c>
      <c r="R1929" s="7" t="s">
        <v>8282</v>
      </c>
      <c r="S1929" s="7" t="s">
        <v>8286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17">
        <f t="shared" si="120"/>
        <v>41401.439745370371</v>
      </c>
      <c r="K1930" s="7">
        <v>1365348794</v>
      </c>
      <c r="L1930" s="17">
        <f t="shared" si="121"/>
        <v>41371.439745370371</v>
      </c>
      <c r="M1930" s="7" t="b">
        <v>0</v>
      </c>
      <c r="N1930" s="7">
        <v>34</v>
      </c>
      <c r="O1930" s="7" t="b">
        <v>1</v>
      </c>
      <c r="P1930" s="14">
        <f t="shared" si="122"/>
        <v>1.031372549019608</v>
      </c>
      <c r="Q1930" s="9">
        <f t="shared" si="123"/>
        <v>77.352941176470594</v>
      </c>
      <c r="R1930" s="7" t="s">
        <v>8282</v>
      </c>
      <c r="S1930" s="7" t="s">
        <v>8286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17">
        <f t="shared" si="120"/>
        <v>40728.813263888886</v>
      </c>
      <c r="K1931" s="7">
        <v>1306197066</v>
      </c>
      <c r="L1931" s="17">
        <f t="shared" si="121"/>
        <v>40686.813263888886</v>
      </c>
      <c r="M1931" s="7" t="b">
        <v>0</v>
      </c>
      <c r="N1931" s="7">
        <v>75</v>
      </c>
      <c r="O1931" s="7" t="b">
        <v>1</v>
      </c>
      <c r="P1931" s="14">
        <f t="shared" si="122"/>
        <v>1.003125</v>
      </c>
      <c r="Q1931" s="9">
        <f t="shared" si="123"/>
        <v>42.8</v>
      </c>
      <c r="R1931" s="7" t="s">
        <v>8282</v>
      </c>
      <c r="S1931" s="7" t="s">
        <v>8286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17">
        <f t="shared" si="120"/>
        <v>41462.350486111107</v>
      </c>
      <c r="K1932" s="7">
        <v>1368019482</v>
      </c>
      <c r="L1932" s="17">
        <f t="shared" si="121"/>
        <v>41402.350486111107</v>
      </c>
      <c r="M1932" s="7" t="b">
        <v>0</v>
      </c>
      <c r="N1932" s="7">
        <v>26</v>
      </c>
      <c r="O1932" s="7" t="b">
        <v>1</v>
      </c>
      <c r="P1932" s="14">
        <f t="shared" si="122"/>
        <v>1.27</v>
      </c>
      <c r="Q1932" s="9">
        <f t="shared" si="123"/>
        <v>48.846153846153847</v>
      </c>
      <c r="R1932" s="7" t="s">
        <v>8282</v>
      </c>
      <c r="S1932" s="7" t="s">
        <v>8286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17">
        <f t="shared" si="120"/>
        <v>41050.9375</v>
      </c>
      <c r="K1933" s="7">
        <v>1336512309</v>
      </c>
      <c r="L1933" s="17">
        <f t="shared" si="121"/>
        <v>41037.684131944443</v>
      </c>
      <c r="M1933" s="7" t="b">
        <v>0</v>
      </c>
      <c r="N1933" s="7">
        <v>50</v>
      </c>
      <c r="O1933" s="7" t="b">
        <v>1</v>
      </c>
      <c r="P1933" s="14">
        <f t="shared" si="122"/>
        <v>1.20601</v>
      </c>
      <c r="Q1933" s="9">
        <f t="shared" si="123"/>
        <v>48.240400000000001</v>
      </c>
      <c r="R1933" s="7" t="s">
        <v>8282</v>
      </c>
      <c r="S1933" s="7" t="s">
        <v>8286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17">
        <f t="shared" si="120"/>
        <v>40932.601539351846</v>
      </c>
      <c r="K1934" s="7">
        <v>1325618773</v>
      </c>
      <c r="L1934" s="17">
        <f t="shared" si="121"/>
        <v>40911.601539351846</v>
      </c>
      <c r="M1934" s="7" t="b">
        <v>0</v>
      </c>
      <c r="N1934" s="7">
        <v>80</v>
      </c>
      <c r="O1934" s="7" t="b">
        <v>1</v>
      </c>
      <c r="P1934" s="14">
        <f t="shared" si="122"/>
        <v>1.0699047619047619</v>
      </c>
      <c r="Q1934" s="9">
        <f t="shared" si="123"/>
        <v>70.212500000000006</v>
      </c>
      <c r="R1934" s="7" t="s">
        <v>8282</v>
      </c>
      <c r="S1934" s="7" t="s">
        <v>8286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17">
        <f t="shared" si="120"/>
        <v>41908.922534722216</v>
      </c>
      <c r="K1935" s="7">
        <v>1409195307</v>
      </c>
      <c r="L1935" s="17">
        <f t="shared" si="121"/>
        <v>41878.922534722216</v>
      </c>
      <c r="M1935" s="7" t="b">
        <v>0</v>
      </c>
      <c r="N1935" s="7">
        <v>110</v>
      </c>
      <c r="O1935" s="7" t="b">
        <v>1</v>
      </c>
      <c r="P1935" s="14">
        <f t="shared" si="122"/>
        <v>1.7243333333333333</v>
      </c>
      <c r="Q1935" s="9">
        <f t="shared" si="123"/>
        <v>94.054545454545448</v>
      </c>
      <c r="R1935" s="7" t="s">
        <v>8282</v>
      </c>
      <c r="S1935" s="7" t="s">
        <v>8286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17">
        <f t="shared" si="120"/>
        <v>40902</v>
      </c>
      <c r="K1936" s="7">
        <v>1321649321</v>
      </c>
      <c r="L1936" s="17">
        <f t="shared" si="121"/>
        <v>40865.658807870372</v>
      </c>
      <c r="M1936" s="7" t="b">
        <v>0</v>
      </c>
      <c r="N1936" s="7">
        <v>77</v>
      </c>
      <c r="O1936" s="7" t="b">
        <v>1</v>
      </c>
      <c r="P1936" s="14">
        <f t="shared" si="122"/>
        <v>1.2362</v>
      </c>
      <c r="Q1936" s="9">
        <f t="shared" si="123"/>
        <v>80.272727272727266</v>
      </c>
      <c r="R1936" s="7" t="s">
        <v>8282</v>
      </c>
      <c r="S1936" s="7" t="s">
        <v>8286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17">
        <f t="shared" si="120"/>
        <v>41810.999305555553</v>
      </c>
      <c r="K1937" s="7">
        <v>1400106171</v>
      </c>
      <c r="L1937" s="17">
        <f t="shared" si="121"/>
        <v>41773.72420138889</v>
      </c>
      <c r="M1937" s="7" t="b">
        <v>0</v>
      </c>
      <c r="N1937" s="7">
        <v>50</v>
      </c>
      <c r="O1937" s="7" t="b">
        <v>1</v>
      </c>
      <c r="P1937" s="14">
        <f t="shared" si="122"/>
        <v>1.0840000000000001</v>
      </c>
      <c r="Q1937" s="9">
        <f t="shared" si="123"/>
        <v>54.2</v>
      </c>
      <c r="R1937" s="7" t="s">
        <v>8282</v>
      </c>
      <c r="S1937" s="7" t="s">
        <v>8286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17">
        <f t="shared" si="120"/>
        <v>40883.040972222218</v>
      </c>
      <c r="K1938" s="7">
        <v>1320528070</v>
      </c>
      <c r="L1938" s="17">
        <f t="shared" si="121"/>
        <v>40852.68136574074</v>
      </c>
      <c r="M1938" s="7" t="b">
        <v>0</v>
      </c>
      <c r="N1938" s="7">
        <v>145</v>
      </c>
      <c r="O1938" s="7" t="b">
        <v>1</v>
      </c>
      <c r="P1938" s="14">
        <f t="shared" si="122"/>
        <v>1.1652013333333333</v>
      </c>
      <c r="Q1938" s="9">
        <f t="shared" si="123"/>
        <v>60.26903448275862</v>
      </c>
      <c r="R1938" s="7" t="s">
        <v>8282</v>
      </c>
      <c r="S1938" s="7" t="s">
        <v>8286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17">
        <f t="shared" si="120"/>
        <v>41074.957638888889</v>
      </c>
      <c r="K1939" s="7">
        <v>1338346281</v>
      </c>
      <c r="L1939" s="17">
        <f t="shared" si="121"/>
        <v>41058.91065972222</v>
      </c>
      <c r="M1939" s="7" t="b">
        <v>0</v>
      </c>
      <c r="N1939" s="7">
        <v>29</v>
      </c>
      <c r="O1939" s="7" t="b">
        <v>1</v>
      </c>
      <c r="P1939" s="14">
        <f t="shared" si="122"/>
        <v>1.8724499999999999</v>
      </c>
      <c r="Q1939" s="9">
        <f t="shared" si="123"/>
        <v>38.740344827586206</v>
      </c>
      <c r="R1939" s="7" t="s">
        <v>8282</v>
      </c>
      <c r="S1939" s="7" t="s">
        <v>8286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17">
        <f t="shared" si="120"/>
        <v>41457</v>
      </c>
      <c r="K1940" s="7">
        <v>1370067231</v>
      </c>
      <c r="L1940" s="17">
        <f t="shared" si="121"/>
        <v>41426.05128472222</v>
      </c>
      <c r="M1940" s="7" t="b">
        <v>0</v>
      </c>
      <c r="N1940" s="7">
        <v>114</v>
      </c>
      <c r="O1940" s="7" t="b">
        <v>1</v>
      </c>
      <c r="P1940" s="14">
        <f t="shared" si="122"/>
        <v>1.1593333333333333</v>
      </c>
      <c r="Q1940" s="9">
        <f t="shared" si="123"/>
        <v>152.54385964912279</v>
      </c>
      <c r="R1940" s="7" t="s">
        <v>8282</v>
      </c>
      <c r="S1940" s="7" t="s">
        <v>8286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17">
        <f t="shared" si="120"/>
        <v>41343.735046296293</v>
      </c>
      <c r="K1941" s="7">
        <v>1360366708</v>
      </c>
      <c r="L1941" s="17">
        <f t="shared" si="121"/>
        <v>41313.776712962957</v>
      </c>
      <c r="M1941" s="7" t="b">
        <v>0</v>
      </c>
      <c r="N1941" s="7">
        <v>96</v>
      </c>
      <c r="O1941" s="7" t="b">
        <v>1</v>
      </c>
      <c r="P1941" s="14">
        <f t="shared" si="122"/>
        <v>1.107</v>
      </c>
      <c r="Q1941" s="9">
        <f t="shared" si="123"/>
        <v>115.3125</v>
      </c>
      <c r="R1941" s="7" t="s">
        <v>8282</v>
      </c>
      <c r="S1941" s="7" t="s">
        <v>8286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17">
        <f t="shared" si="120"/>
        <v>40708.957638888889</v>
      </c>
      <c r="K1942" s="7">
        <v>1304770233</v>
      </c>
      <c r="L1942" s="17">
        <f t="shared" si="121"/>
        <v>40670.298993055556</v>
      </c>
      <c r="M1942" s="7" t="b">
        <v>0</v>
      </c>
      <c r="N1942" s="7">
        <v>31</v>
      </c>
      <c r="O1942" s="7" t="b">
        <v>1</v>
      </c>
      <c r="P1942" s="14">
        <f t="shared" si="122"/>
        <v>1.7092307692307693</v>
      </c>
      <c r="Q1942" s="9">
        <f t="shared" si="123"/>
        <v>35.838709677419352</v>
      </c>
      <c r="R1942" s="7" t="s">
        <v>8282</v>
      </c>
      <c r="S1942" s="7" t="s">
        <v>8286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17">
        <f t="shared" si="120"/>
        <v>41774.08253472222</v>
      </c>
      <c r="K1943" s="7">
        <v>1397545131</v>
      </c>
      <c r="L1943" s="17">
        <f t="shared" si="121"/>
        <v>41744.08253472222</v>
      </c>
      <c r="M1943" s="7" t="b">
        <v>1</v>
      </c>
      <c r="N1943" s="7">
        <v>4883</v>
      </c>
      <c r="O1943" s="7" t="b">
        <v>1</v>
      </c>
      <c r="P1943" s="14">
        <f t="shared" si="122"/>
        <v>1.2611835600000001</v>
      </c>
      <c r="Q1943" s="9">
        <f t="shared" si="123"/>
        <v>64.570118779438872</v>
      </c>
      <c r="R1943" s="7" t="s">
        <v>8276</v>
      </c>
      <c r="S1943" s="7" t="s">
        <v>8306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17">
        <f t="shared" si="120"/>
        <v>40728.619675925926</v>
      </c>
      <c r="K1944" s="7">
        <v>1302033140</v>
      </c>
      <c r="L1944" s="17">
        <f t="shared" si="121"/>
        <v>40638.619675925926</v>
      </c>
      <c r="M1944" s="7" t="b">
        <v>1</v>
      </c>
      <c r="N1944" s="7">
        <v>95</v>
      </c>
      <c r="O1944" s="7" t="b">
        <v>1</v>
      </c>
      <c r="P1944" s="14">
        <f t="shared" si="122"/>
        <v>1.3844033333333334</v>
      </c>
      <c r="Q1944" s="9">
        <f t="shared" si="123"/>
        <v>87.436000000000007</v>
      </c>
      <c r="R1944" s="7" t="s">
        <v>8276</v>
      </c>
      <c r="S1944" s="7" t="s">
        <v>8306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17">
        <f t="shared" si="120"/>
        <v>42593.061527777776</v>
      </c>
      <c r="K1945" s="7">
        <v>1467008916</v>
      </c>
      <c r="L1945" s="17">
        <f t="shared" si="121"/>
        <v>42548.061527777776</v>
      </c>
      <c r="M1945" s="7" t="b">
        <v>1</v>
      </c>
      <c r="N1945" s="7">
        <v>2478</v>
      </c>
      <c r="O1945" s="7" t="b">
        <v>1</v>
      </c>
      <c r="P1945" s="14">
        <f t="shared" si="122"/>
        <v>17.052499999999998</v>
      </c>
      <c r="Q1945" s="9">
        <f t="shared" si="123"/>
        <v>68.815577078288939</v>
      </c>
      <c r="R1945" s="7" t="s">
        <v>8276</v>
      </c>
      <c r="S1945" s="7" t="s">
        <v>8306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17">
        <f t="shared" si="120"/>
        <v>41760.376041666663</v>
      </c>
      <c r="K1946" s="7">
        <v>1396360890</v>
      </c>
      <c r="L1946" s="17">
        <f t="shared" si="121"/>
        <v>41730.376041666663</v>
      </c>
      <c r="M1946" s="7" t="b">
        <v>1</v>
      </c>
      <c r="N1946" s="7">
        <v>1789</v>
      </c>
      <c r="O1946" s="7" t="b">
        <v>1</v>
      </c>
      <c r="P1946" s="14">
        <f t="shared" si="122"/>
        <v>7.8805550000000002</v>
      </c>
      <c r="Q1946" s="9">
        <f t="shared" si="123"/>
        <v>176.200223588597</v>
      </c>
      <c r="R1946" s="7" t="s">
        <v>8276</v>
      </c>
      <c r="S1946" s="7" t="s">
        <v>8306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17">
        <f t="shared" si="120"/>
        <v>42197.043495370373</v>
      </c>
      <c r="K1947" s="7">
        <v>1433224958</v>
      </c>
      <c r="L1947" s="17">
        <f t="shared" si="121"/>
        <v>42157.043495370373</v>
      </c>
      <c r="M1947" s="7" t="b">
        <v>1</v>
      </c>
      <c r="N1947" s="7">
        <v>680</v>
      </c>
      <c r="O1947" s="7" t="b">
        <v>1</v>
      </c>
      <c r="P1947" s="14">
        <f t="shared" si="122"/>
        <v>3.4801799999999998</v>
      </c>
      <c r="Q1947" s="9">
        <f t="shared" si="123"/>
        <v>511.79117647058825</v>
      </c>
      <c r="R1947" s="7" t="s">
        <v>8276</v>
      </c>
      <c r="S1947" s="7" t="s">
        <v>8306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17">
        <f t="shared" si="120"/>
        <v>41748.900011574071</v>
      </c>
      <c r="K1948" s="7">
        <v>1392780961</v>
      </c>
      <c r="L1948" s="17">
        <f t="shared" si="121"/>
        <v>41688.941678240735</v>
      </c>
      <c r="M1948" s="7" t="b">
        <v>1</v>
      </c>
      <c r="N1948" s="7">
        <v>70</v>
      </c>
      <c r="O1948" s="7" t="b">
        <v>1</v>
      </c>
      <c r="P1948" s="14">
        <f t="shared" si="122"/>
        <v>1.4974666666666667</v>
      </c>
      <c r="Q1948" s="9">
        <f t="shared" si="123"/>
        <v>160.44285714285715</v>
      </c>
      <c r="R1948" s="7" t="s">
        <v>8276</v>
      </c>
      <c r="S1948" s="7" t="s">
        <v>8306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17">
        <f t="shared" si="120"/>
        <v>40140.040972222218</v>
      </c>
      <c r="K1949" s="7">
        <v>1255730520</v>
      </c>
      <c r="L1949" s="17">
        <f t="shared" si="121"/>
        <v>40102.709722222222</v>
      </c>
      <c r="M1949" s="7" t="b">
        <v>1</v>
      </c>
      <c r="N1949" s="7">
        <v>23</v>
      </c>
      <c r="O1949" s="7" t="b">
        <v>1</v>
      </c>
      <c r="P1949" s="14">
        <f t="shared" si="122"/>
        <v>1.0063375000000001</v>
      </c>
      <c r="Q1949" s="9">
        <f t="shared" si="123"/>
        <v>35.003043478260871</v>
      </c>
      <c r="R1949" s="7" t="s">
        <v>8276</v>
      </c>
      <c r="S1949" s="7" t="s">
        <v>8306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17">
        <f t="shared" si="120"/>
        <v>42527.501388888886</v>
      </c>
      <c r="K1950" s="7">
        <v>1460557809</v>
      </c>
      <c r="L1950" s="17">
        <f t="shared" si="121"/>
        <v>42473.395937499998</v>
      </c>
      <c r="M1950" s="7" t="b">
        <v>1</v>
      </c>
      <c r="N1950" s="7">
        <v>4245</v>
      </c>
      <c r="O1950" s="7" t="b">
        <v>1</v>
      </c>
      <c r="P1950" s="14">
        <f t="shared" si="122"/>
        <v>8.0021100000000001</v>
      </c>
      <c r="Q1950" s="9">
        <f t="shared" si="123"/>
        <v>188.50671378091872</v>
      </c>
      <c r="R1950" s="7" t="s">
        <v>8276</v>
      </c>
      <c r="S1950" s="7" t="s">
        <v>8306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17">
        <f t="shared" si="120"/>
        <v>41830.214710648142</v>
      </c>
      <c r="K1951" s="7">
        <v>1402394951</v>
      </c>
      <c r="L1951" s="17">
        <f t="shared" si="121"/>
        <v>41800.214710648142</v>
      </c>
      <c r="M1951" s="7" t="b">
        <v>1</v>
      </c>
      <c r="N1951" s="7">
        <v>943</v>
      </c>
      <c r="O1951" s="7" t="b">
        <v>1</v>
      </c>
      <c r="P1951" s="14">
        <f t="shared" si="122"/>
        <v>1.0600260000000001</v>
      </c>
      <c r="Q1951" s="9">
        <f t="shared" si="123"/>
        <v>56.204984093319197</v>
      </c>
      <c r="R1951" s="7" t="s">
        <v>8276</v>
      </c>
      <c r="S1951" s="7" t="s">
        <v>8306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17">
        <f t="shared" si="120"/>
        <v>40654.973067129627</v>
      </c>
      <c r="K1952" s="7">
        <v>1300767673</v>
      </c>
      <c r="L1952" s="17">
        <f t="shared" si="121"/>
        <v>40623.973067129627</v>
      </c>
      <c r="M1952" s="7" t="b">
        <v>1</v>
      </c>
      <c r="N1952" s="7">
        <v>1876</v>
      </c>
      <c r="O1952" s="7" t="b">
        <v>1</v>
      </c>
      <c r="P1952" s="14">
        <f t="shared" si="122"/>
        <v>2.0051866666666669</v>
      </c>
      <c r="Q1952" s="9">
        <f t="shared" si="123"/>
        <v>51.3054157782516</v>
      </c>
      <c r="R1952" s="7" t="s">
        <v>8276</v>
      </c>
      <c r="S1952" s="7" t="s">
        <v>8306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17">
        <f t="shared" si="120"/>
        <v>42681.253900462958</v>
      </c>
      <c r="K1953" s="7">
        <v>1475921137</v>
      </c>
      <c r="L1953" s="17">
        <f t="shared" si="121"/>
        <v>42651.212233796294</v>
      </c>
      <c r="M1953" s="7" t="b">
        <v>1</v>
      </c>
      <c r="N1953" s="7">
        <v>834</v>
      </c>
      <c r="O1953" s="7" t="b">
        <v>1</v>
      </c>
      <c r="P1953" s="14">
        <f t="shared" si="122"/>
        <v>2.1244399999999999</v>
      </c>
      <c r="Q1953" s="9">
        <f t="shared" si="123"/>
        <v>127.36450839328538</v>
      </c>
      <c r="R1953" s="7" t="s">
        <v>8276</v>
      </c>
      <c r="S1953" s="7" t="s">
        <v>8306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17">
        <f t="shared" si="120"/>
        <v>41563.398321759254</v>
      </c>
      <c r="K1954" s="7">
        <v>1378737215</v>
      </c>
      <c r="L1954" s="17">
        <f t="shared" si="121"/>
        <v>41526.398321759254</v>
      </c>
      <c r="M1954" s="7" t="b">
        <v>1</v>
      </c>
      <c r="N1954" s="7">
        <v>682</v>
      </c>
      <c r="O1954" s="7" t="b">
        <v>1</v>
      </c>
      <c r="P1954" s="14">
        <f t="shared" si="122"/>
        <v>1.9847237142857144</v>
      </c>
      <c r="Q1954" s="9">
        <f t="shared" si="123"/>
        <v>101.85532258064516</v>
      </c>
      <c r="R1954" s="7" t="s">
        <v>8276</v>
      </c>
      <c r="S1954" s="7" t="s">
        <v>8306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17">
        <f t="shared" si="120"/>
        <v>40969.916666666664</v>
      </c>
      <c r="K1955" s="7">
        <v>1328158065</v>
      </c>
      <c r="L1955" s="17">
        <f t="shared" si="121"/>
        <v>40940.991493055553</v>
      </c>
      <c r="M1955" s="7" t="b">
        <v>1</v>
      </c>
      <c r="N1955" s="7">
        <v>147</v>
      </c>
      <c r="O1955" s="7" t="b">
        <v>1</v>
      </c>
      <c r="P1955" s="14">
        <f t="shared" si="122"/>
        <v>2.2594666666666665</v>
      </c>
      <c r="Q1955" s="9">
        <f t="shared" si="123"/>
        <v>230.55782312925169</v>
      </c>
      <c r="R1955" s="7" t="s">
        <v>8276</v>
      </c>
      <c r="S1955" s="7" t="s">
        <v>8306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17">
        <f t="shared" si="120"/>
        <v>42440.999999999993</v>
      </c>
      <c r="K1956" s="7">
        <v>1453730176</v>
      </c>
      <c r="L1956" s="17">
        <f t="shared" si="121"/>
        <v>42394.372407407405</v>
      </c>
      <c r="M1956" s="7" t="b">
        <v>1</v>
      </c>
      <c r="N1956" s="7">
        <v>415</v>
      </c>
      <c r="O1956" s="7" t="b">
        <v>1</v>
      </c>
      <c r="P1956" s="14">
        <f t="shared" si="122"/>
        <v>6.9894800000000004</v>
      </c>
      <c r="Q1956" s="9">
        <f t="shared" si="123"/>
        <v>842.10602409638557</v>
      </c>
      <c r="R1956" s="7" t="s">
        <v>8276</v>
      </c>
      <c r="S1956" s="7" t="s">
        <v>8306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17">
        <f t="shared" si="120"/>
        <v>41052.583333333328</v>
      </c>
      <c r="K1957" s="7">
        <v>1334989881</v>
      </c>
      <c r="L1957" s="17">
        <f t="shared" si="121"/>
        <v>41020.063437500001</v>
      </c>
      <c r="M1957" s="7" t="b">
        <v>1</v>
      </c>
      <c r="N1957" s="7">
        <v>290</v>
      </c>
      <c r="O1957" s="7" t="b">
        <v>1</v>
      </c>
      <c r="P1957" s="14">
        <f t="shared" si="122"/>
        <v>3.9859528571428569</v>
      </c>
      <c r="Q1957" s="9">
        <f t="shared" si="123"/>
        <v>577.27593103448271</v>
      </c>
      <c r="R1957" s="7" t="s">
        <v>8276</v>
      </c>
      <c r="S1957" s="7" t="s">
        <v>8306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17">
        <f t="shared" si="120"/>
        <v>42112.673668981479</v>
      </c>
      <c r="K1958" s="7">
        <v>1425507005</v>
      </c>
      <c r="L1958" s="17">
        <f t="shared" si="121"/>
        <v>42067.71533564815</v>
      </c>
      <c r="M1958" s="7" t="b">
        <v>1</v>
      </c>
      <c r="N1958" s="7">
        <v>365</v>
      </c>
      <c r="O1958" s="7" t="b">
        <v>1</v>
      </c>
      <c r="P1958" s="14">
        <f t="shared" si="122"/>
        <v>2.9403333333333332</v>
      </c>
      <c r="Q1958" s="9">
        <f t="shared" si="123"/>
        <v>483.34246575342468</v>
      </c>
      <c r="R1958" s="7" t="s">
        <v>8276</v>
      </c>
      <c r="S1958" s="7" t="s">
        <v>8306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17">
        <f t="shared" si="120"/>
        <v>41208.890196759254</v>
      </c>
      <c r="K1959" s="7">
        <v>1348712513</v>
      </c>
      <c r="L1959" s="17">
        <f t="shared" si="121"/>
        <v>41178.890196759254</v>
      </c>
      <c r="M1959" s="7" t="b">
        <v>1</v>
      </c>
      <c r="N1959" s="7">
        <v>660</v>
      </c>
      <c r="O1959" s="7" t="b">
        <v>1</v>
      </c>
      <c r="P1959" s="14">
        <f t="shared" si="122"/>
        <v>1.6750470000000002</v>
      </c>
      <c r="Q1959" s="9">
        <f t="shared" si="123"/>
        <v>76.138500000000008</v>
      </c>
      <c r="R1959" s="7" t="s">
        <v>8276</v>
      </c>
      <c r="S1959" s="7" t="s">
        <v>8306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17">
        <f t="shared" si="120"/>
        <v>41356.737974537034</v>
      </c>
      <c r="K1960" s="7">
        <v>1361490161</v>
      </c>
      <c r="L1960" s="17">
        <f t="shared" si="121"/>
        <v>41326.779641203699</v>
      </c>
      <c r="M1960" s="7" t="b">
        <v>1</v>
      </c>
      <c r="N1960" s="7">
        <v>1356</v>
      </c>
      <c r="O1960" s="7" t="b">
        <v>1</v>
      </c>
      <c r="P1960" s="14">
        <f t="shared" si="122"/>
        <v>14.355717142857143</v>
      </c>
      <c r="Q1960" s="9">
        <f t="shared" si="123"/>
        <v>74.107684365781708</v>
      </c>
      <c r="R1960" s="7" t="s">
        <v>8276</v>
      </c>
      <c r="S1960" s="7" t="s">
        <v>8306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17">
        <f t="shared" si="120"/>
        <v>41912.791666666664</v>
      </c>
      <c r="K1961" s="7">
        <v>1408565860</v>
      </c>
      <c r="L1961" s="17">
        <f t="shared" si="121"/>
        <v>41871.63726851852</v>
      </c>
      <c r="M1961" s="7" t="b">
        <v>1</v>
      </c>
      <c r="N1961" s="7">
        <v>424</v>
      </c>
      <c r="O1961" s="7" t="b">
        <v>1</v>
      </c>
      <c r="P1961" s="14">
        <f t="shared" si="122"/>
        <v>1.5673440000000001</v>
      </c>
      <c r="Q1961" s="9">
        <f t="shared" si="123"/>
        <v>36.965660377358489</v>
      </c>
      <c r="R1961" s="7" t="s">
        <v>8276</v>
      </c>
      <c r="S1961" s="7" t="s">
        <v>8306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17">
        <f t="shared" si="120"/>
        <v>41994.154409722221</v>
      </c>
      <c r="K1962" s="7">
        <v>1416559341</v>
      </c>
      <c r="L1962" s="17">
        <f t="shared" si="121"/>
        <v>41964.154409722221</v>
      </c>
      <c r="M1962" s="7" t="b">
        <v>1</v>
      </c>
      <c r="N1962" s="7">
        <v>33</v>
      </c>
      <c r="O1962" s="7" t="b">
        <v>1</v>
      </c>
      <c r="P1962" s="14">
        <f t="shared" si="122"/>
        <v>1.1790285714285715</v>
      </c>
      <c r="Q1962" s="9">
        <f t="shared" si="123"/>
        <v>2500.969696969697</v>
      </c>
      <c r="R1962" s="7" t="s">
        <v>8276</v>
      </c>
      <c r="S1962" s="7" t="s">
        <v>8306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17">
        <f t="shared" si="120"/>
        <v>41187.957638888889</v>
      </c>
      <c r="K1963" s="7">
        <v>1346042417</v>
      </c>
      <c r="L1963" s="17">
        <f t="shared" si="121"/>
        <v>41147.986307870371</v>
      </c>
      <c r="M1963" s="7" t="b">
        <v>1</v>
      </c>
      <c r="N1963" s="7">
        <v>1633</v>
      </c>
      <c r="O1963" s="7" t="b">
        <v>1</v>
      </c>
      <c r="P1963" s="14">
        <f t="shared" si="122"/>
        <v>11.053811999999999</v>
      </c>
      <c r="Q1963" s="9">
        <f t="shared" si="123"/>
        <v>67.690214329454989</v>
      </c>
      <c r="R1963" s="7" t="s">
        <v>8276</v>
      </c>
      <c r="S1963" s="7" t="s">
        <v>8306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17">
        <f t="shared" si="120"/>
        <v>41772.572175925925</v>
      </c>
      <c r="K1964" s="7">
        <v>1397414636</v>
      </c>
      <c r="L1964" s="17">
        <f t="shared" si="121"/>
        <v>41742.572175925925</v>
      </c>
      <c r="M1964" s="7" t="b">
        <v>1</v>
      </c>
      <c r="N1964" s="7">
        <v>306</v>
      </c>
      <c r="O1964" s="7" t="b">
        <v>1</v>
      </c>
      <c r="P1964" s="14">
        <f t="shared" si="122"/>
        <v>1.9292499999999999</v>
      </c>
      <c r="Q1964" s="9">
        <f t="shared" si="123"/>
        <v>63.04738562091503</v>
      </c>
      <c r="R1964" s="7" t="s">
        <v>8276</v>
      </c>
      <c r="S1964" s="7" t="s">
        <v>8306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17">
        <f t="shared" si="120"/>
        <v>41898.221458333333</v>
      </c>
      <c r="K1965" s="7">
        <v>1407838734</v>
      </c>
      <c r="L1965" s="17">
        <f t="shared" si="121"/>
        <v>41863.221458333333</v>
      </c>
      <c r="M1965" s="7" t="b">
        <v>1</v>
      </c>
      <c r="N1965" s="7">
        <v>205</v>
      </c>
      <c r="O1965" s="7" t="b">
        <v>1</v>
      </c>
      <c r="P1965" s="14">
        <f t="shared" si="122"/>
        <v>1.268842105263158</v>
      </c>
      <c r="Q1965" s="9">
        <f t="shared" si="123"/>
        <v>117.6</v>
      </c>
      <c r="R1965" s="7" t="s">
        <v>8276</v>
      </c>
      <c r="S1965" s="7" t="s">
        <v>8306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17">
        <f t="shared" si="120"/>
        <v>42482.064490740733</v>
      </c>
      <c r="K1966" s="7">
        <v>1458714772</v>
      </c>
      <c r="L1966" s="17">
        <f t="shared" si="121"/>
        <v>42452.064490740733</v>
      </c>
      <c r="M1966" s="7" t="b">
        <v>1</v>
      </c>
      <c r="N1966" s="7">
        <v>1281</v>
      </c>
      <c r="O1966" s="7" t="b">
        <v>1</v>
      </c>
      <c r="P1966" s="14">
        <f t="shared" si="122"/>
        <v>2.5957748878923765</v>
      </c>
      <c r="Q1966" s="9">
        <f t="shared" si="123"/>
        <v>180.75185011709601</v>
      </c>
      <c r="R1966" s="7" t="s">
        <v>8276</v>
      </c>
      <c r="S1966" s="7" t="s">
        <v>8306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17">
        <f t="shared" si="120"/>
        <v>40919.833333333328</v>
      </c>
      <c r="K1967" s="7">
        <v>1324433310</v>
      </c>
      <c r="L1967" s="17">
        <f t="shared" si="121"/>
        <v>40897.880902777775</v>
      </c>
      <c r="M1967" s="7" t="b">
        <v>1</v>
      </c>
      <c r="N1967" s="7">
        <v>103</v>
      </c>
      <c r="O1967" s="7" t="b">
        <v>1</v>
      </c>
      <c r="P1967" s="14">
        <f t="shared" si="122"/>
        <v>2.6227999999999998</v>
      </c>
      <c r="Q1967" s="9">
        <f t="shared" si="123"/>
        <v>127.32038834951456</v>
      </c>
      <c r="R1967" s="7" t="s">
        <v>8276</v>
      </c>
      <c r="S1967" s="7" t="s">
        <v>8306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17">
        <f t="shared" si="120"/>
        <v>41865.332152777773</v>
      </c>
      <c r="K1968" s="7">
        <v>1405429098</v>
      </c>
      <c r="L1968" s="17">
        <f t="shared" si="121"/>
        <v>41835.332152777773</v>
      </c>
      <c r="M1968" s="7" t="b">
        <v>1</v>
      </c>
      <c r="N1968" s="7">
        <v>1513</v>
      </c>
      <c r="O1968" s="7" t="b">
        <v>1</v>
      </c>
      <c r="P1968" s="14">
        <f t="shared" si="122"/>
        <v>2.0674309000000002</v>
      </c>
      <c r="Q1968" s="9">
        <f t="shared" si="123"/>
        <v>136.6444745538665</v>
      </c>
      <c r="R1968" s="7" t="s">
        <v>8276</v>
      </c>
      <c r="S1968" s="7" t="s">
        <v>8306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17">
        <f t="shared" si="120"/>
        <v>41760.455196759256</v>
      </c>
      <c r="K1969" s="7">
        <v>1396367729</v>
      </c>
      <c r="L1969" s="17">
        <f t="shared" si="121"/>
        <v>41730.455196759256</v>
      </c>
      <c r="M1969" s="7" t="b">
        <v>1</v>
      </c>
      <c r="N1969" s="7">
        <v>405</v>
      </c>
      <c r="O1969" s="7" t="b">
        <v>1</v>
      </c>
      <c r="P1969" s="14">
        <f t="shared" si="122"/>
        <v>3.7012999999999998</v>
      </c>
      <c r="Q1969" s="9">
        <f t="shared" si="123"/>
        <v>182.78024691358024</v>
      </c>
      <c r="R1969" s="7" t="s">
        <v>8276</v>
      </c>
      <c r="S1969" s="7" t="s">
        <v>8306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17">
        <f t="shared" si="120"/>
        <v>42707.420312499999</v>
      </c>
      <c r="K1970" s="7">
        <v>1478095515</v>
      </c>
      <c r="L1970" s="17">
        <f t="shared" si="121"/>
        <v>42676.378645833327</v>
      </c>
      <c r="M1970" s="7" t="b">
        <v>1</v>
      </c>
      <c r="N1970" s="7">
        <v>510</v>
      </c>
      <c r="O1970" s="7" t="b">
        <v>1</v>
      </c>
      <c r="P1970" s="14">
        <f t="shared" si="122"/>
        <v>2.8496600000000001</v>
      </c>
      <c r="Q1970" s="9">
        <f t="shared" si="123"/>
        <v>279.37843137254902</v>
      </c>
      <c r="R1970" s="7" t="s">
        <v>8276</v>
      </c>
      <c r="S1970" s="7" t="s">
        <v>8306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17">
        <f t="shared" si="120"/>
        <v>42587.584120370368</v>
      </c>
      <c r="K1971" s="7">
        <v>1467831668</v>
      </c>
      <c r="L1971" s="17">
        <f t="shared" si="121"/>
        <v>42557.584120370368</v>
      </c>
      <c r="M1971" s="7" t="b">
        <v>1</v>
      </c>
      <c r="N1971" s="7">
        <v>1887</v>
      </c>
      <c r="O1971" s="7" t="b">
        <v>1</v>
      </c>
      <c r="P1971" s="14">
        <f t="shared" si="122"/>
        <v>5.7907999999999999</v>
      </c>
      <c r="Q1971" s="9">
        <f t="shared" si="123"/>
        <v>61.375728669846318</v>
      </c>
      <c r="R1971" s="7" t="s">
        <v>8276</v>
      </c>
      <c r="S1971" s="7" t="s">
        <v>8306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17">
        <f t="shared" si="120"/>
        <v>41383.943298611113</v>
      </c>
      <c r="K1972" s="7">
        <v>1361248701</v>
      </c>
      <c r="L1972" s="17">
        <f t="shared" si="121"/>
        <v>41323.984965277778</v>
      </c>
      <c r="M1972" s="7" t="b">
        <v>1</v>
      </c>
      <c r="N1972" s="7">
        <v>701</v>
      </c>
      <c r="O1972" s="7" t="b">
        <v>1</v>
      </c>
      <c r="P1972" s="14">
        <f t="shared" si="122"/>
        <v>11.318</v>
      </c>
      <c r="Q1972" s="9">
        <f t="shared" si="123"/>
        <v>80.727532097004286</v>
      </c>
      <c r="R1972" s="7" t="s">
        <v>8276</v>
      </c>
      <c r="S1972" s="7" t="s">
        <v>8306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17">
        <f t="shared" si="120"/>
        <v>41592.958333333328</v>
      </c>
      <c r="K1973" s="7">
        <v>1381752061</v>
      </c>
      <c r="L1973" s="17">
        <f t="shared" si="121"/>
        <v>41561.29237268518</v>
      </c>
      <c r="M1973" s="7" t="b">
        <v>1</v>
      </c>
      <c r="N1973" s="7">
        <v>3863</v>
      </c>
      <c r="O1973" s="7" t="b">
        <v>1</v>
      </c>
      <c r="P1973" s="14">
        <f t="shared" si="122"/>
        <v>2.6302771750000002</v>
      </c>
      <c r="Q1973" s="9">
        <f t="shared" si="123"/>
        <v>272.35590732591254</v>
      </c>
      <c r="R1973" s="7" t="s">
        <v>8276</v>
      </c>
      <c r="S1973" s="7" t="s">
        <v>8306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17">
        <f t="shared" si="120"/>
        <v>41230.845416666663</v>
      </c>
      <c r="K1974" s="7">
        <v>1350605844</v>
      </c>
      <c r="L1974" s="17">
        <f t="shared" si="121"/>
        <v>41200.803749999999</v>
      </c>
      <c r="M1974" s="7" t="b">
        <v>1</v>
      </c>
      <c r="N1974" s="7">
        <v>238</v>
      </c>
      <c r="O1974" s="7" t="b">
        <v>1</v>
      </c>
      <c r="P1974" s="14">
        <f t="shared" si="122"/>
        <v>6.7447999999999997</v>
      </c>
      <c r="Q1974" s="9">
        <f t="shared" si="123"/>
        <v>70.848739495798313</v>
      </c>
      <c r="R1974" s="7" t="s">
        <v>8276</v>
      </c>
      <c r="S1974" s="7" t="s">
        <v>8306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17">
        <f t="shared" si="120"/>
        <v>42588.083333333336</v>
      </c>
      <c r="K1975" s="7">
        <v>1467134464</v>
      </c>
      <c r="L1975" s="17">
        <f t="shared" si="121"/>
        <v>42549.514629629623</v>
      </c>
      <c r="M1975" s="7" t="b">
        <v>1</v>
      </c>
      <c r="N1975" s="7">
        <v>2051</v>
      </c>
      <c r="O1975" s="7" t="b">
        <v>1</v>
      </c>
      <c r="P1975" s="14">
        <f t="shared" si="122"/>
        <v>2.5683081313131315</v>
      </c>
      <c r="Q1975" s="9">
        <f t="shared" si="123"/>
        <v>247.94003412969283</v>
      </c>
      <c r="R1975" s="7" t="s">
        <v>8276</v>
      </c>
      <c r="S1975" s="7" t="s">
        <v>8306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17">
        <f t="shared" si="120"/>
        <v>41505.125798611109</v>
      </c>
      <c r="K1976" s="7">
        <v>1371715269</v>
      </c>
      <c r="L1976" s="17">
        <f t="shared" si="121"/>
        <v>41445.125798611109</v>
      </c>
      <c r="M1976" s="7" t="b">
        <v>1</v>
      </c>
      <c r="N1976" s="7">
        <v>402</v>
      </c>
      <c r="O1976" s="7" t="b">
        <v>1</v>
      </c>
      <c r="P1976" s="14">
        <f t="shared" si="122"/>
        <v>3.7549600000000001</v>
      </c>
      <c r="Q1976" s="9">
        <f t="shared" si="123"/>
        <v>186.81393034825871</v>
      </c>
      <c r="R1976" s="7" t="s">
        <v>8276</v>
      </c>
      <c r="S1976" s="7" t="s">
        <v>8306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17">
        <f t="shared" si="120"/>
        <v>41343.54688657407</v>
      </c>
      <c r="K1977" s="7">
        <v>1360346851</v>
      </c>
      <c r="L1977" s="17">
        <f t="shared" si="121"/>
        <v>41313.54688657407</v>
      </c>
      <c r="M1977" s="7" t="b">
        <v>1</v>
      </c>
      <c r="N1977" s="7">
        <v>253</v>
      </c>
      <c r="O1977" s="7" t="b">
        <v>1</v>
      </c>
      <c r="P1977" s="14">
        <f t="shared" si="122"/>
        <v>2.0870837499999997</v>
      </c>
      <c r="Q1977" s="9">
        <f t="shared" si="123"/>
        <v>131.98948616600788</v>
      </c>
      <c r="R1977" s="7" t="s">
        <v>8276</v>
      </c>
      <c r="S1977" s="7" t="s">
        <v>8306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17">
        <f t="shared" si="120"/>
        <v>41468.691261574073</v>
      </c>
      <c r="K1978" s="7">
        <v>1371159325</v>
      </c>
      <c r="L1978" s="17">
        <f t="shared" si="121"/>
        <v>41438.691261574073</v>
      </c>
      <c r="M1978" s="7" t="b">
        <v>1</v>
      </c>
      <c r="N1978" s="7">
        <v>473</v>
      </c>
      <c r="O1978" s="7" t="b">
        <v>1</v>
      </c>
      <c r="P1978" s="14">
        <f t="shared" si="122"/>
        <v>3.4660000000000002</v>
      </c>
      <c r="Q1978" s="9">
        <f t="shared" si="123"/>
        <v>29.310782241014799</v>
      </c>
      <c r="R1978" s="7" t="s">
        <v>8276</v>
      </c>
      <c r="S1978" s="7" t="s">
        <v>8306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17">
        <f t="shared" si="120"/>
        <v>42357.124305555553</v>
      </c>
      <c r="K1979" s="7">
        <v>1446527540</v>
      </c>
      <c r="L1979" s="17">
        <f t="shared" si="121"/>
        <v>42311.008564814816</v>
      </c>
      <c r="M1979" s="7" t="b">
        <v>1</v>
      </c>
      <c r="N1979" s="7">
        <v>821</v>
      </c>
      <c r="O1979" s="7" t="b">
        <v>1</v>
      </c>
      <c r="P1979" s="14">
        <f t="shared" si="122"/>
        <v>4.0232999999999999</v>
      </c>
      <c r="Q1979" s="9">
        <f t="shared" si="123"/>
        <v>245.02436053593178</v>
      </c>
      <c r="R1979" s="7" t="s">
        <v>8276</v>
      </c>
      <c r="S1979" s="7" t="s">
        <v>8306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17">
        <f t="shared" si="120"/>
        <v>41072.083333333328</v>
      </c>
      <c r="K1980" s="7">
        <v>1336627492</v>
      </c>
      <c r="L1980" s="17">
        <f t="shared" si="121"/>
        <v>41039.017268518517</v>
      </c>
      <c r="M1980" s="7" t="b">
        <v>1</v>
      </c>
      <c r="N1980" s="7">
        <v>388</v>
      </c>
      <c r="O1980" s="7" t="b">
        <v>1</v>
      </c>
      <c r="P1980" s="14">
        <f t="shared" si="122"/>
        <v>10.2684514</v>
      </c>
      <c r="Q1980" s="9">
        <f t="shared" si="123"/>
        <v>1323.2540463917526</v>
      </c>
      <c r="R1980" s="7" t="s">
        <v>8276</v>
      </c>
      <c r="S1980" s="7" t="s">
        <v>8306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17">
        <f t="shared" si="120"/>
        <v>42326.999305555553</v>
      </c>
      <c r="K1981" s="7">
        <v>1444734146</v>
      </c>
      <c r="L1981" s="17">
        <f t="shared" si="121"/>
        <v>42290.25168981481</v>
      </c>
      <c r="M1981" s="7" t="b">
        <v>1</v>
      </c>
      <c r="N1981" s="7">
        <v>813</v>
      </c>
      <c r="O1981" s="7" t="b">
        <v>1</v>
      </c>
      <c r="P1981" s="14">
        <f t="shared" si="122"/>
        <v>1.14901155</v>
      </c>
      <c r="Q1981" s="9">
        <f t="shared" si="123"/>
        <v>282.65966789667897</v>
      </c>
      <c r="R1981" s="7" t="s">
        <v>8276</v>
      </c>
      <c r="S1981" s="7" t="s">
        <v>8306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17">
        <f t="shared" si="120"/>
        <v>42463.292384259257</v>
      </c>
      <c r="K1982" s="7">
        <v>1456232462</v>
      </c>
      <c r="L1982" s="17">
        <f t="shared" si="121"/>
        <v>42423.334050925921</v>
      </c>
      <c r="M1982" s="7" t="b">
        <v>1</v>
      </c>
      <c r="N1982" s="7">
        <v>1945</v>
      </c>
      <c r="O1982" s="7" t="b">
        <v>1</v>
      </c>
      <c r="P1982" s="14">
        <f t="shared" si="122"/>
        <v>3.5482402000000004</v>
      </c>
      <c r="Q1982" s="9">
        <f t="shared" si="123"/>
        <v>91.214401028277635</v>
      </c>
      <c r="R1982" s="7" t="s">
        <v>8276</v>
      </c>
      <c r="S1982" s="7" t="s">
        <v>8306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17">
        <f t="shared" si="120"/>
        <v>41829.516956018517</v>
      </c>
      <c r="K1983" s="7">
        <v>1402334665</v>
      </c>
      <c r="L1983" s="17">
        <f t="shared" si="121"/>
        <v>41799.516956018517</v>
      </c>
      <c r="M1983" s="7" t="b">
        <v>0</v>
      </c>
      <c r="N1983" s="7">
        <v>12</v>
      </c>
      <c r="O1983" s="7" t="b">
        <v>0</v>
      </c>
      <c r="P1983" s="14">
        <f t="shared" si="122"/>
        <v>5.0799999999999998E-2</v>
      </c>
      <c r="Q1983" s="9">
        <f t="shared" si="123"/>
        <v>31.75</v>
      </c>
      <c r="R1983" s="7" t="s">
        <v>8295</v>
      </c>
      <c r="S1983" s="7" t="s">
        <v>8307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17">
        <f t="shared" si="120"/>
        <v>42708.419988425921</v>
      </c>
      <c r="K1984" s="7">
        <v>1478268287</v>
      </c>
      <c r="L1984" s="17">
        <f t="shared" si="121"/>
        <v>42678.378321759257</v>
      </c>
      <c r="M1984" s="7" t="b">
        <v>0</v>
      </c>
      <c r="N1984" s="7">
        <v>0</v>
      </c>
      <c r="O1984" s="7" t="b">
        <v>0</v>
      </c>
      <c r="P1984" s="14">
        <f t="shared" si="122"/>
        <v>0</v>
      </c>
      <c r="Q1984" s="9">
        <f t="shared" si="123"/>
        <v>0</v>
      </c>
      <c r="R1984" s="7" t="s">
        <v>8295</v>
      </c>
      <c r="S1984" s="7" t="s">
        <v>8307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17">
        <f t="shared" si="120"/>
        <v>42615.083333333336</v>
      </c>
      <c r="K1985" s="7">
        <v>1470874618</v>
      </c>
      <c r="L1985" s="17">
        <f t="shared" si="121"/>
        <v>42592.803449074076</v>
      </c>
      <c r="M1985" s="7" t="b">
        <v>0</v>
      </c>
      <c r="N1985" s="7">
        <v>16</v>
      </c>
      <c r="O1985" s="7" t="b">
        <v>0</v>
      </c>
      <c r="P1985" s="14">
        <f t="shared" si="122"/>
        <v>4.2999999999999997E-2</v>
      </c>
      <c r="Q1985" s="9">
        <f t="shared" si="123"/>
        <v>88.6875</v>
      </c>
      <c r="R1985" s="7" t="s">
        <v>8295</v>
      </c>
      <c r="S1985" s="7" t="s">
        <v>8307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17">
        <f t="shared" si="120"/>
        <v>41973.623622685183</v>
      </c>
      <c r="K1986" s="7">
        <v>1412189881</v>
      </c>
      <c r="L1986" s="17">
        <f t="shared" si="121"/>
        <v>41913.581956018512</v>
      </c>
      <c r="M1986" s="7" t="b">
        <v>0</v>
      </c>
      <c r="N1986" s="7">
        <v>7</v>
      </c>
      <c r="O1986" s="7" t="b">
        <v>0</v>
      </c>
      <c r="P1986" s="14">
        <f t="shared" si="122"/>
        <v>0.21146666666666666</v>
      </c>
      <c r="Q1986" s="9">
        <f t="shared" si="123"/>
        <v>453.14285714285717</v>
      </c>
      <c r="R1986" s="7" t="s">
        <v>8295</v>
      </c>
      <c r="S1986" s="7" t="s">
        <v>8307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17">
        <f t="shared" ref="J1987:J2050" si="124">(((I1987/60)/60)/24)+DATE(1970,1,1)+(-5/24)</f>
        <v>42584.749999999993</v>
      </c>
      <c r="K1987" s="7">
        <v>1467650771</v>
      </c>
      <c r="L1987" s="17">
        <f t="shared" ref="L1987:L2050" si="125">(((K1987/60)/60)/24)+DATE(1970,1,1)+(-5/24)</f>
        <v>42555.490405092591</v>
      </c>
      <c r="M1987" s="7" t="b">
        <v>0</v>
      </c>
      <c r="N1987" s="7">
        <v>4</v>
      </c>
      <c r="O1987" s="7" t="b">
        <v>0</v>
      </c>
      <c r="P1987" s="14">
        <f t="shared" ref="P1987:P2050" si="126">IFERROR(E1987/D1987,0)</f>
        <v>3.1875000000000001E-2</v>
      </c>
      <c r="Q1987" s="9">
        <f t="shared" ref="Q1987:Q2050" si="127">IFERROR(E1987/N1987,0)</f>
        <v>12.75</v>
      </c>
      <c r="R1987" s="7" t="s">
        <v>8295</v>
      </c>
      <c r="S1987" s="7" t="s">
        <v>8307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17">
        <f t="shared" si="124"/>
        <v>42443.183831018519</v>
      </c>
      <c r="K1988" s="7">
        <v>1455359083</v>
      </c>
      <c r="L1988" s="17">
        <f t="shared" si="125"/>
        <v>42413.225497685176</v>
      </c>
      <c r="M1988" s="7" t="b">
        <v>0</v>
      </c>
      <c r="N1988" s="7">
        <v>1</v>
      </c>
      <c r="O1988" s="7" t="b">
        <v>0</v>
      </c>
      <c r="P1988" s="14">
        <f t="shared" si="126"/>
        <v>5.0000000000000001E-4</v>
      </c>
      <c r="Q1988" s="9">
        <f t="shared" si="127"/>
        <v>1</v>
      </c>
      <c r="R1988" s="7" t="s">
        <v>8295</v>
      </c>
      <c r="S1988" s="7" t="s">
        <v>8307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17">
        <f t="shared" si="124"/>
        <v>42064.431435185186</v>
      </c>
      <c r="K1989" s="7">
        <v>1422631276</v>
      </c>
      <c r="L1989" s="17">
        <f t="shared" si="125"/>
        <v>42034.431435185186</v>
      </c>
      <c r="M1989" s="7" t="b">
        <v>0</v>
      </c>
      <c r="N1989" s="7">
        <v>28</v>
      </c>
      <c r="O1989" s="7" t="b">
        <v>0</v>
      </c>
      <c r="P1989" s="14">
        <f t="shared" si="126"/>
        <v>0.42472727272727273</v>
      </c>
      <c r="Q1989" s="9">
        <f t="shared" si="127"/>
        <v>83.428571428571431</v>
      </c>
      <c r="R1989" s="7" t="s">
        <v>8295</v>
      </c>
      <c r="S1989" s="7" t="s">
        <v>8307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17">
        <f t="shared" si="124"/>
        <v>42236.554884259262</v>
      </c>
      <c r="K1990" s="7">
        <v>1437502742</v>
      </c>
      <c r="L1990" s="17">
        <f t="shared" si="125"/>
        <v>42206.554884259262</v>
      </c>
      <c r="M1990" s="7" t="b">
        <v>0</v>
      </c>
      <c r="N1990" s="7">
        <v>1</v>
      </c>
      <c r="O1990" s="7" t="b">
        <v>0</v>
      </c>
      <c r="P1990" s="14">
        <f t="shared" si="126"/>
        <v>4.1666666666666666E-3</v>
      </c>
      <c r="Q1990" s="9">
        <f t="shared" si="127"/>
        <v>25</v>
      </c>
      <c r="R1990" s="7" t="s">
        <v>8295</v>
      </c>
      <c r="S1990" s="7" t="s">
        <v>8307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17">
        <f t="shared" si="124"/>
        <v>42715.472314814811</v>
      </c>
      <c r="K1991" s="7">
        <v>1478881208</v>
      </c>
      <c r="L1991" s="17">
        <f t="shared" si="125"/>
        <v>42685.472314814811</v>
      </c>
      <c r="M1991" s="7" t="b">
        <v>0</v>
      </c>
      <c r="N1991" s="7">
        <v>1</v>
      </c>
      <c r="O1991" s="7" t="b">
        <v>0</v>
      </c>
      <c r="P1991" s="14">
        <f t="shared" si="126"/>
        <v>0.01</v>
      </c>
      <c r="Q1991" s="9">
        <f t="shared" si="127"/>
        <v>50</v>
      </c>
      <c r="R1991" s="7" t="s">
        <v>8295</v>
      </c>
      <c r="S1991" s="7" t="s">
        <v>8307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17">
        <f t="shared" si="124"/>
        <v>42412.987638888888</v>
      </c>
      <c r="K1992" s="7">
        <v>1454042532</v>
      </c>
      <c r="L1992" s="17">
        <f t="shared" si="125"/>
        <v>42397.987638888888</v>
      </c>
      <c r="M1992" s="7" t="b">
        <v>0</v>
      </c>
      <c r="N1992" s="7">
        <v>5</v>
      </c>
      <c r="O1992" s="7" t="b">
        <v>0</v>
      </c>
      <c r="P1992" s="14">
        <f t="shared" si="126"/>
        <v>0.16966666666666666</v>
      </c>
      <c r="Q1992" s="9">
        <f t="shared" si="127"/>
        <v>101.8</v>
      </c>
      <c r="R1992" s="7" t="s">
        <v>8295</v>
      </c>
      <c r="S1992" s="7" t="s">
        <v>8307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17">
        <f t="shared" si="124"/>
        <v>42188.685023148144</v>
      </c>
      <c r="K1993" s="7">
        <v>1434144386</v>
      </c>
      <c r="L1993" s="17">
        <f t="shared" si="125"/>
        <v>42167.685023148144</v>
      </c>
      <c r="M1993" s="7" t="b">
        <v>0</v>
      </c>
      <c r="N1993" s="7">
        <v>3</v>
      </c>
      <c r="O1993" s="7" t="b">
        <v>0</v>
      </c>
      <c r="P1993" s="14">
        <f t="shared" si="126"/>
        <v>7.0000000000000007E-2</v>
      </c>
      <c r="Q1993" s="9">
        <f t="shared" si="127"/>
        <v>46.666666666666664</v>
      </c>
      <c r="R1993" s="7" t="s">
        <v>8295</v>
      </c>
      <c r="S1993" s="7" t="s">
        <v>8307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17">
        <f t="shared" si="124"/>
        <v>42052.935081018521</v>
      </c>
      <c r="K1994" s="7">
        <v>1421637991</v>
      </c>
      <c r="L1994" s="17">
        <f t="shared" si="125"/>
        <v>42022.935081018521</v>
      </c>
      <c r="M1994" s="7" t="b">
        <v>0</v>
      </c>
      <c r="N1994" s="7">
        <v>2</v>
      </c>
      <c r="O1994" s="7" t="b">
        <v>0</v>
      </c>
      <c r="P1994" s="14">
        <f t="shared" si="126"/>
        <v>1.3333333333333333E-3</v>
      </c>
      <c r="Q1994" s="9">
        <f t="shared" si="127"/>
        <v>1</v>
      </c>
      <c r="R1994" s="7" t="s">
        <v>8295</v>
      </c>
      <c r="S1994" s="7" t="s">
        <v>8307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17">
        <f t="shared" si="124"/>
        <v>42359.380057870374</v>
      </c>
      <c r="K1995" s="7">
        <v>1448114837</v>
      </c>
      <c r="L1995" s="17">
        <f t="shared" si="125"/>
        <v>42329.380057870374</v>
      </c>
      <c r="M1995" s="7" t="b">
        <v>0</v>
      </c>
      <c r="N1995" s="7">
        <v>0</v>
      </c>
      <c r="O1995" s="7" t="b">
        <v>0</v>
      </c>
      <c r="P1995" s="14">
        <f t="shared" si="126"/>
        <v>0</v>
      </c>
      <c r="Q1995" s="9">
        <f t="shared" si="127"/>
        <v>0</v>
      </c>
      <c r="R1995" s="7" t="s">
        <v>8295</v>
      </c>
      <c r="S1995" s="7" t="s">
        <v>8307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17">
        <f t="shared" si="124"/>
        <v>42710.839606481481</v>
      </c>
      <c r="K1996" s="7">
        <v>1475885342</v>
      </c>
      <c r="L1996" s="17">
        <f t="shared" si="125"/>
        <v>42650.797939814809</v>
      </c>
      <c r="M1996" s="7" t="b">
        <v>0</v>
      </c>
      <c r="N1996" s="7">
        <v>0</v>
      </c>
      <c r="O1996" s="7" t="b">
        <v>0</v>
      </c>
      <c r="P1996" s="14">
        <f t="shared" si="126"/>
        <v>0</v>
      </c>
      <c r="Q1996" s="9">
        <f t="shared" si="127"/>
        <v>0</v>
      </c>
      <c r="R1996" s="7" t="s">
        <v>8295</v>
      </c>
      <c r="S1996" s="7" t="s">
        <v>8307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17">
        <f t="shared" si="124"/>
        <v>42201.693703703706</v>
      </c>
      <c r="K1997" s="7">
        <v>1435354736</v>
      </c>
      <c r="L1997" s="17">
        <f t="shared" si="125"/>
        <v>42181.693703703706</v>
      </c>
      <c r="M1997" s="7" t="b">
        <v>0</v>
      </c>
      <c r="N1997" s="7">
        <v>3</v>
      </c>
      <c r="O1997" s="7" t="b">
        <v>0</v>
      </c>
      <c r="P1997" s="14">
        <f t="shared" si="126"/>
        <v>7.8E-2</v>
      </c>
      <c r="Q1997" s="9">
        <f t="shared" si="127"/>
        <v>26</v>
      </c>
      <c r="R1997" s="7" t="s">
        <v>8295</v>
      </c>
      <c r="S1997" s="7" t="s">
        <v>8307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17">
        <f t="shared" si="124"/>
        <v>41830.611238425925</v>
      </c>
      <c r="K1998" s="7">
        <v>1402429211</v>
      </c>
      <c r="L1998" s="17">
        <f t="shared" si="125"/>
        <v>41800.611238425925</v>
      </c>
      <c r="M1998" s="7" t="b">
        <v>0</v>
      </c>
      <c r="N1998" s="7">
        <v>0</v>
      </c>
      <c r="O1998" s="7" t="b">
        <v>0</v>
      </c>
      <c r="P1998" s="14">
        <f t="shared" si="126"/>
        <v>0</v>
      </c>
      <c r="Q1998" s="9">
        <f t="shared" si="127"/>
        <v>0</v>
      </c>
      <c r="R1998" s="7" t="s">
        <v>8295</v>
      </c>
      <c r="S1998" s="7" t="s">
        <v>8307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17">
        <f t="shared" si="124"/>
        <v>41877.722361111111</v>
      </c>
      <c r="K1999" s="7">
        <v>1406499612</v>
      </c>
      <c r="L1999" s="17">
        <f t="shared" si="125"/>
        <v>41847.722361111111</v>
      </c>
      <c r="M1999" s="7" t="b">
        <v>0</v>
      </c>
      <c r="N1999" s="7">
        <v>0</v>
      </c>
      <c r="O1999" s="7" t="b">
        <v>0</v>
      </c>
      <c r="P1999" s="14">
        <f t="shared" si="126"/>
        <v>0</v>
      </c>
      <c r="Q1999" s="9">
        <f t="shared" si="127"/>
        <v>0</v>
      </c>
      <c r="R1999" s="7" t="s">
        <v>8295</v>
      </c>
      <c r="S1999" s="7" t="s">
        <v>8307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17">
        <f t="shared" si="124"/>
        <v>41851.910162037035</v>
      </c>
      <c r="K2000" s="7">
        <v>1402973438</v>
      </c>
      <c r="L2000" s="17">
        <f t="shared" si="125"/>
        <v>41806.910162037035</v>
      </c>
      <c r="M2000" s="7" t="b">
        <v>0</v>
      </c>
      <c r="N2000" s="7">
        <v>3</v>
      </c>
      <c r="O2000" s="7" t="b">
        <v>0</v>
      </c>
      <c r="P2000" s="14">
        <f t="shared" si="126"/>
        <v>0.26200000000000001</v>
      </c>
      <c r="Q2000" s="9">
        <f t="shared" si="127"/>
        <v>218.33333333333334</v>
      </c>
      <c r="R2000" s="7" t="s">
        <v>8295</v>
      </c>
      <c r="S2000" s="7" t="s">
        <v>8307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17">
        <f t="shared" si="124"/>
        <v>41956.316064814811</v>
      </c>
      <c r="K2001" s="7">
        <v>1413286508</v>
      </c>
      <c r="L2001" s="17">
        <f t="shared" si="125"/>
        <v>41926.274398148147</v>
      </c>
      <c r="M2001" s="7" t="b">
        <v>0</v>
      </c>
      <c r="N2001" s="7">
        <v>7</v>
      </c>
      <c r="O2001" s="7" t="b">
        <v>0</v>
      </c>
      <c r="P2001" s="14">
        <f t="shared" si="126"/>
        <v>7.6129032258064515E-3</v>
      </c>
      <c r="Q2001" s="9">
        <f t="shared" si="127"/>
        <v>33.714285714285715</v>
      </c>
      <c r="R2001" s="7" t="s">
        <v>8295</v>
      </c>
      <c r="S2001" s="7" t="s">
        <v>8307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17">
        <f t="shared" si="124"/>
        <v>42375.743206018517</v>
      </c>
      <c r="K2002" s="7">
        <v>1449528613</v>
      </c>
      <c r="L2002" s="17">
        <f t="shared" si="125"/>
        <v>42345.743206018517</v>
      </c>
      <c r="M2002" s="7" t="b">
        <v>0</v>
      </c>
      <c r="N2002" s="7">
        <v>25</v>
      </c>
      <c r="O2002" s="7" t="b">
        <v>0</v>
      </c>
      <c r="P2002" s="14">
        <f t="shared" si="126"/>
        <v>0.125</v>
      </c>
      <c r="Q2002" s="9">
        <f t="shared" si="127"/>
        <v>25</v>
      </c>
      <c r="R2002" s="7" t="s">
        <v>8295</v>
      </c>
      <c r="S2002" s="7" t="s">
        <v>8307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17">
        <f t="shared" si="124"/>
        <v>42167.624999999993</v>
      </c>
      <c r="K2003" s="7">
        <v>1431406916</v>
      </c>
      <c r="L2003" s="17">
        <f t="shared" si="125"/>
        <v>42136.001342592594</v>
      </c>
      <c r="M2003" s="7" t="b">
        <v>1</v>
      </c>
      <c r="N2003" s="7">
        <v>1637</v>
      </c>
      <c r="O2003" s="7" t="b">
        <v>1</v>
      </c>
      <c r="P2003" s="14">
        <f t="shared" si="126"/>
        <v>3.8212909090909091</v>
      </c>
      <c r="Q2003" s="9">
        <f t="shared" si="127"/>
        <v>128.38790470372632</v>
      </c>
      <c r="R2003" s="7" t="s">
        <v>8276</v>
      </c>
      <c r="S2003" s="7" t="s">
        <v>8306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17">
        <f t="shared" si="124"/>
        <v>42758.503969907404</v>
      </c>
      <c r="K2004" s="7">
        <v>1482599143</v>
      </c>
      <c r="L2004" s="17">
        <f t="shared" si="125"/>
        <v>42728.503969907404</v>
      </c>
      <c r="M2004" s="7" t="b">
        <v>1</v>
      </c>
      <c r="N2004" s="7">
        <v>1375</v>
      </c>
      <c r="O2004" s="7" t="b">
        <v>1</v>
      </c>
      <c r="P2004" s="14">
        <f t="shared" si="126"/>
        <v>2.1679422000000002</v>
      </c>
      <c r="Q2004" s="9">
        <f t="shared" si="127"/>
        <v>78.834261818181815</v>
      </c>
      <c r="R2004" s="7" t="s">
        <v>8276</v>
      </c>
      <c r="S2004" s="7" t="s">
        <v>8306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17">
        <f t="shared" si="124"/>
        <v>40361.75</v>
      </c>
      <c r="K2005" s="7">
        <v>1276830052</v>
      </c>
      <c r="L2005" s="17">
        <f t="shared" si="125"/>
        <v>40346.917268518519</v>
      </c>
      <c r="M2005" s="7" t="b">
        <v>1</v>
      </c>
      <c r="N2005" s="7">
        <v>17</v>
      </c>
      <c r="O2005" s="7" t="b">
        <v>1</v>
      </c>
      <c r="P2005" s="14">
        <f t="shared" si="126"/>
        <v>3.12</v>
      </c>
      <c r="Q2005" s="9">
        <f t="shared" si="127"/>
        <v>91.764705882352942</v>
      </c>
      <c r="R2005" s="7" t="s">
        <v>8276</v>
      </c>
      <c r="S2005" s="7" t="s">
        <v>8306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17">
        <f t="shared" si="124"/>
        <v>41830.396562499998</v>
      </c>
      <c r="K2006" s="7">
        <v>1402410663</v>
      </c>
      <c r="L2006" s="17">
        <f t="shared" si="125"/>
        <v>41800.396562499998</v>
      </c>
      <c r="M2006" s="7" t="b">
        <v>1</v>
      </c>
      <c r="N2006" s="7">
        <v>354</v>
      </c>
      <c r="O2006" s="7" t="b">
        <v>1</v>
      </c>
      <c r="P2006" s="14">
        <f t="shared" si="126"/>
        <v>2.3442048</v>
      </c>
      <c r="Q2006" s="9">
        <f t="shared" si="127"/>
        <v>331.10237288135596</v>
      </c>
      <c r="R2006" s="7" t="s">
        <v>8276</v>
      </c>
      <c r="S2006" s="7" t="s">
        <v>8306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17">
        <f t="shared" si="124"/>
        <v>41562.957638888889</v>
      </c>
      <c r="K2007" s="7">
        <v>1379532618</v>
      </c>
      <c r="L2007" s="17">
        <f t="shared" si="125"/>
        <v>41535.604374999995</v>
      </c>
      <c r="M2007" s="7" t="b">
        <v>1</v>
      </c>
      <c r="N2007" s="7">
        <v>191</v>
      </c>
      <c r="O2007" s="7" t="b">
        <v>1</v>
      </c>
      <c r="P2007" s="14">
        <f t="shared" si="126"/>
        <v>1.236801</v>
      </c>
      <c r="Q2007" s="9">
        <f t="shared" si="127"/>
        <v>194.26193717277485</v>
      </c>
      <c r="R2007" s="7" t="s">
        <v>8276</v>
      </c>
      <c r="S2007" s="7" t="s">
        <v>8306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17">
        <f t="shared" si="124"/>
        <v>41976.333854166667</v>
      </c>
      <c r="K2008" s="7">
        <v>1414584045</v>
      </c>
      <c r="L2008" s="17">
        <f t="shared" si="125"/>
        <v>41941.292187499996</v>
      </c>
      <c r="M2008" s="7" t="b">
        <v>1</v>
      </c>
      <c r="N2008" s="7">
        <v>303</v>
      </c>
      <c r="O2008" s="7" t="b">
        <v>1</v>
      </c>
      <c r="P2008" s="14">
        <f t="shared" si="126"/>
        <v>2.4784000000000002</v>
      </c>
      <c r="Q2008" s="9">
        <f t="shared" si="127"/>
        <v>408.97689768976898</v>
      </c>
      <c r="R2008" s="7" t="s">
        <v>8276</v>
      </c>
      <c r="S2008" s="7" t="s">
        <v>8306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17">
        <f t="shared" si="124"/>
        <v>40413.958333333328</v>
      </c>
      <c r="K2009" s="7">
        <v>1276891586</v>
      </c>
      <c r="L2009" s="17">
        <f t="shared" si="125"/>
        <v>40347.629467592589</v>
      </c>
      <c r="M2009" s="7" t="b">
        <v>1</v>
      </c>
      <c r="N2009" s="7">
        <v>137</v>
      </c>
      <c r="O2009" s="7" t="b">
        <v>1</v>
      </c>
      <c r="P2009" s="14">
        <f t="shared" si="126"/>
        <v>1.157092</v>
      </c>
      <c r="Q2009" s="9">
        <f t="shared" si="127"/>
        <v>84.459270072992695</v>
      </c>
      <c r="R2009" s="7" t="s">
        <v>8276</v>
      </c>
      <c r="S2009" s="7" t="s">
        <v>8306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17">
        <f t="shared" si="124"/>
        <v>40805.396087962959</v>
      </c>
      <c r="K2010" s="7">
        <v>1312641022</v>
      </c>
      <c r="L2010" s="17">
        <f t="shared" si="125"/>
        <v>40761.396087962959</v>
      </c>
      <c r="M2010" s="7" t="b">
        <v>1</v>
      </c>
      <c r="N2010" s="7">
        <v>41</v>
      </c>
      <c r="O2010" s="7" t="b">
        <v>1</v>
      </c>
      <c r="P2010" s="14">
        <f t="shared" si="126"/>
        <v>1.1707484768810599</v>
      </c>
      <c r="Q2010" s="9">
        <f t="shared" si="127"/>
        <v>44.853658536585364</v>
      </c>
      <c r="R2010" s="7" t="s">
        <v>8276</v>
      </c>
      <c r="S2010" s="7" t="s">
        <v>8306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17">
        <f t="shared" si="124"/>
        <v>42697.156747685185</v>
      </c>
      <c r="K2011" s="7">
        <v>1476776743</v>
      </c>
      <c r="L2011" s="17">
        <f t="shared" si="125"/>
        <v>42661.115081018514</v>
      </c>
      <c r="M2011" s="7" t="b">
        <v>1</v>
      </c>
      <c r="N2011" s="7">
        <v>398</v>
      </c>
      <c r="O2011" s="7" t="b">
        <v>1</v>
      </c>
      <c r="P2011" s="14">
        <f t="shared" si="126"/>
        <v>3.05158</v>
      </c>
      <c r="Q2011" s="9">
        <f t="shared" si="127"/>
        <v>383.3643216080402</v>
      </c>
      <c r="R2011" s="7" t="s">
        <v>8276</v>
      </c>
      <c r="S2011" s="7" t="s">
        <v>8306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17">
        <f t="shared" si="124"/>
        <v>42600.788090277776</v>
      </c>
      <c r="K2012" s="7">
        <v>1468972491</v>
      </c>
      <c r="L2012" s="17">
        <f t="shared" si="125"/>
        <v>42570.788090277776</v>
      </c>
      <c r="M2012" s="7" t="b">
        <v>1</v>
      </c>
      <c r="N2012" s="7">
        <v>1737</v>
      </c>
      <c r="O2012" s="7" t="b">
        <v>1</v>
      </c>
      <c r="P2012" s="14">
        <f t="shared" si="126"/>
        <v>3.2005299999999997</v>
      </c>
      <c r="Q2012" s="9">
        <f t="shared" si="127"/>
        <v>55.276856649395505</v>
      </c>
      <c r="R2012" s="7" t="s">
        <v>8276</v>
      </c>
      <c r="S2012" s="7" t="s">
        <v>8306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17">
        <f t="shared" si="124"/>
        <v>42380.749999999993</v>
      </c>
      <c r="K2013" s="7">
        <v>1449650173</v>
      </c>
      <c r="L2013" s="17">
        <f t="shared" si="125"/>
        <v>42347.150150462963</v>
      </c>
      <c r="M2013" s="7" t="b">
        <v>1</v>
      </c>
      <c r="N2013" s="7">
        <v>971</v>
      </c>
      <c r="O2013" s="7" t="b">
        <v>1</v>
      </c>
      <c r="P2013" s="14">
        <f t="shared" si="126"/>
        <v>8.1956399999999991</v>
      </c>
      <c r="Q2013" s="9">
        <f t="shared" si="127"/>
        <v>422.02059732234807</v>
      </c>
      <c r="R2013" s="7" t="s">
        <v>8276</v>
      </c>
      <c r="S2013" s="7" t="s">
        <v>8306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17">
        <f t="shared" si="124"/>
        <v>42040.613900462959</v>
      </c>
      <c r="K2014" s="7">
        <v>1420573441</v>
      </c>
      <c r="L2014" s="17">
        <f t="shared" si="125"/>
        <v>42010.613900462959</v>
      </c>
      <c r="M2014" s="7" t="b">
        <v>1</v>
      </c>
      <c r="N2014" s="7">
        <v>183</v>
      </c>
      <c r="O2014" s="7" t="b">
        <v>1</v>
      </c>
      <c r="P2014" s="14">
        <f t="shared" si="126"/>
        <v>2.3490000000000002</v>
      </c>
      <c r="Q2014" s="9">
        <f t="shared" si="127"/>
        <v>64.180327868852459</v>
      </c>
      <c r="R2014" s="7" t="s">
        <v>8276</v>
      </c>
      <c r="S2014" s="7" t="s">
        <v>8306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17">
        <f t="shared" si="124"/>
        <v>42559.752476851849</v>
      </c>
      <c r="K2015" s="7">
        <v>1462835014</v>
      </c>
      <c r="L2015" s="17">
        <f t="shared" si="125"/>
        <v>42499.752476851849</v>
      </c>
      <c r="M2015" s="7" t="b">
        <v>1</v>
      </c>
      <c r="N2015" s="7">
        <v>4562</v>
      </c>
      <c r="O2015" s="7" t="b">
        <v>1</v>
      </c>
      <c r="P2015" s="14">
        <f t="shared" si="126"/>
        <v>4.9491375</v>
      </c>
      <c r="Q2015" s="9">
        <f t="shared" si="127"/>
        <v>173.57781674704077</v>
      </c>
      <c r="R2015" s="7" t="s">
        <v>8276</v>
      </c>
      <c r="S2015" s="7" t="s">
        <v>8306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17">
        <f t="shared" si="124"/>
        <v>41357.964571759258</v>
      </c>
      <c r="K2016" s="7">
        <v>1361250539</v>
      </c>
      <c r="L2016" s="17">
        <f t="shared" si="125"/>
        <v>41324.006238425922</v>
      </c>
      <c r="M2016" s="7" t="b">
        <v>1</v>
      </c>
      <c r="N2016" s="7">
        <v>26457</v>
      </c>
      <c r="O2016" s="7" t="b">
        <v>1</v>
      </c>
      <c r="P2016" s="14">
        <f t="shared" si="126"/>
        <v>78.137822333333332</v>
      </c>
      <c r="Q2016" s="9">
        <f t="shared" si="127"/>
        <v>88.601680840609291</v>
      </c>
      <c r="R2016" s="7" t="s">
        <v>8276</v>
      </c>
      <c r="S2016" s="7" t="s">
        <v>8306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17">
        <f t="shared" si="124"/>
        <v>40795.668553240735</v>
      </c>
      <c r="K2017" s="7">
        <v>1313010163</v>
      </c>
      <c r="L2017" s="17">
        <f t="shared" si="125"/>
        <v>40765.668553240735</v>
      </c>
      <c r="M2017" s="7" t="b">
        <v>1</v>
      </c>
      <c r="N2017" s="7">
        <v>162</v>
      </c>
      <c r="O2017" s="7" t="b">
        <v>1</v>
      </c>
      <c r="P2017" s="14">
        <f t="shared" si="126"/>
        <v>1.1300013888888889</v>
      </c>
      <c r="Q2017" s="9">
        <f t="shared" si="127"/>
        <v>50.222283950617282</v>
      </c>
      <c r="R2017" s="7" t="s">
        <v>8276</v>
      </c>
      <c r="S2017" s="7" t="s">
        <v>8306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17">
        <f t="shared" si="124"/>
        <v>41342.672442129624</v>
      </c>
      <c r="K2018" s="7">
        <v>1360271299</v>
      </c>
      <c r="L2018" s="17">
        <f t="shared" si="125"/>
        <v>41312.672442129624</v>
      </c>
      <c r="M2018" s="7" t="b">
        <v>1</v>
      </c>
      <c r="N2018" s="7">
        <v>479</v>
      </c>
      <c r="O2018" s="7" t="b">
        <v>1</v>
      </c>
      <c r="P2018" s="14">
        <f t="shared" si="126"/>
        <v>9.2154220000000002</v>
      </c>
      <c r="Q2018" s="9">
        <f t="shared" si="127"/>
        <v>192.38876826722338</v>
      </c>
      <c r="R2018" s="7" t="s">
        <v>8276</v>
      </c>
      <c r="S2018" s="7" t="s">
        <v>8306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17">
        <f t="shared" si="124"/>
        <v>40991.958333333328</v>
      </c>
      <c r="K2019" s="7">
        <v>1329873755</v>
      </c>
      <c r="L2019" s="17">
        <f t="shared" si="125"/>
        <v>40960.849016203698</v>
      </c>
      <c r="M2019" s="7" t="b">
        <v>1</v>
      </c>
      <c r="N2019" s="7">
        <v>426</v>
      </c>
      <c r="O2019" s="7" t="b">
        <v>1</v>
      </c>
      <c r="P2019" s="14">
        <f t="shared" si="126"/>
        <v>1.2510239999999999</v>
      </c>
      <c r="Q2019" s="9">
        <f t="shared" si="127"/>
        <v>73.416901408450698</v>
      </c>
      <c r="R2019" s="7" t="s">
        <v>8276</v>
      </c>
      <c r="S2019" s="7" t="s">
        <v>8306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17">
        <f t="shared" si="124"/>
        <v>42229.157511574071</v>
      </c>
      <c r="K2020" s="7">
        <v>1436863609</v>
      </c>
      <c r="L2020" s="17">
        <f t="shared" si="125"/>
        <v>42199.157511574071</v>
      </c>
      <c r="M2020" s="7" t="b">
        <v>1</v>
      </c>
      <c r="N2020" s="7">
        <v>450</v>
      </c>
      <c r="O2020" s="7" t="b">
        <v>1</v>
      </c>
      <c r="P2020" s="14">
        <f t="shared" si="126"/>
        <v>1.0224343076923077</v>
      </c>
      <c r="Q2020" s="9">
        <f t="shared" si="127"/>
        <v>147.68495555555555</v>
      </c>
      <c r="R2020" s="7" t="s">
        <v>8276</v>
      </c>
      <c r="S2020" s="7" t="s">
        <v>8306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17">
        <f t="shared" si="124"/>
        <v>42635.500243055554</v>
      </c>
      <c r="K2021" s="7">
        <v>1471971621</v>
      </c>
      <c r="L2021" s="17">
        <f t="shared" si="125"/>
        <v>42605.500243055554</v>
      </c>
      <c r="M2021" s="7" t="b">
        <v>1</v>
      </c>
      <c r="N2021" s="7">
        <v>1780</v>
      </c>
      <c r="O2021" s="7" t="b">
        <v>1</v>
      </c>
      <c r="P2021" s="14">
        <f t="shared" si="126"/>
        <v>4.8490975000000001</v>
      </c>
      <c r="Q2021" s="9">
        <f t="shared" si="127"/>
        <v>108.96848314606741</v>
      </c>
      <c r="R2021" s="7" t="s">
        <v>8276</v>
      </c>
      <c r="S2021" s="7" t="s">
        <v>8306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17">
        <f t="shared" si="124"/>
        <v>41773.752777777772</v>
      </c>
      <c r="K2022" s="7">
        <v>1396923624</v>
      </c>
      <c r="L2022" s="17">
        <f t="shared" si="125"/>
        <v>41736.88916666666</v>
      </c>
      <c r="M2022" s="7" t="b">
        <v>1</v>
      </c>
      <c r="N2022" s="7">
        <v>122</v>
      </c>
      <c r="O2022" s="7" t="b">
        <v>1</v>
      </c>
      <c r="P2022" s="14">
        <f t="shared" si="126"/>
        <v>1.9233333333333333</v>
      </c>
      <c r="Q2022" s="9">
        <f t="shared" si="127"/>
        <v>23.647540983606557</v>
      </c>
      <c r="R2022" s="7" t="s">
        <v>8276</v>
      </c>
      <c r="S2022" s="7" t="s">
        <v>8306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17">
        <f t="shared" si="124"/>
        <v>41905.862233796295</v>
      </c>
      <c r="K2023" s="7">
        <v>1407634897</v>
      </c>
      <c r="L2023" s="17">
        <f t="shared" si="125"/>
        <v>41860.862233796295</v>
      </c>
      <c r="M2023" s="7" t="b">
        <v>1</v>
      </c>
      <c r="N2023" s="7">
        <v>95</v>
      </c>
      <c r="O2023" s="7" t="b">
        <v>1</v>
      </c>
      <c r="P2023" s="14">
        <f t="shared" si="126"/>
        <v>2.8109999999999999</v>
      </c>
      <c r="Q2023" s="9">
        <f t="shared" si="127"/>
        <v>147.94736842105263</v>
      </c>
      <c r="R2023" s="7" t="s">
        <v>8276</v>
      </c>
      <c r="S2023" s="7" t="s">
        <v>8306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17">
        <f t="shared" si="124"/>
        <v>42532.36078703704</v>
      </c>
      <c r="K2024" s="7">
        <v>1463060372</v>
      </c>
      <c r="L2024" s="17">
        <f t="shared" si="125"/>
        <v>42502.36078703704</v>
      </c>
      <c r="M2024" s="7" t="b">
        <v>1</v>
      </c>
      <c r="N2024" s="7">
        <v>325</v>
      </c>
      <c r="O2024" s="7" t="b">
        <v>1</v>
      </c>
      <c r="P2024" s="14">
        <f t="shared" si="126"/>
        <v>1.2513700000000001</v>
      </c>
      <c r="Q2024" s="9">
        <f t="shared" si="127"/>
        <v>385.03692307692307</v>
      </c>
      <c r="R2024" s="7" t="s">
        <v>8276</v>
      </c>
      <c r="S2024" s="7" t="s">
        <v>8306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17">
        <f t="shared" si="124"/>
        <v>42166.212418981479</v>
      </c>
      <c r="K2025" s="7">
        <v>1431425153</v>
      </c>
      <c r="L2025" s="17">
        <f t="shared" si="125"/>
        <v>42136.212418981479</v>
      </c>
      <c r="M2025" s="7" t="b">
        <v>1</v>
      </c>
      <c r="N2025" s="7">
        <v>353</v>
      </c>
      <c r="O2025" s="7" t="b">
        <v>1</v>
      </c>
      <c r="P2025" s="14">
        <f t="shared" si="126"/>
        <v>1.61459</v>
      </c>
      <c r="Q2025" s="9">
        <f t="shared" si="127"/>
        <v>457.39093484419266</v>
      </c>
      <c r="R2025" s="7" t="s">
        <v>8276</v>
      </c>
      <c r="S2025" s="7" t="s">
        <v>8306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17">
        <f t="shared" si="124"/>
        <v>41133.916666666664</v>
      </c>
      <c r="K2026" s="7">
        <v>1341875544</v>
      </c>
      <c r="L2026" s="17">
        <f t="shared" si="125"/>
        <v>41099.758611111109</v>
      </c>
      <c r="M2026" s="7" t="b">
        <v>1</v>
      </c>
      <c r="N2026" s="7">
        <v>105</v>
      </c>
      <c r="O2026" s="7" t="b">
        <v>1</v>
      </c>
      <c r="P2026" s="14">
        <f t="shared" si="126"/>
        <v>5.8535000000000004</v>
      </c>
      <c r="Q2026" s="9">
        <f t="shared" si="127"/>
        <v>222.99047619047619</v>
      </c>
      <c r="R2026" s="7" t="s">
        <v>8276</v>
      </c>
      <c r="S2026" s="7" t="s">
        <v>8306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17">
        <f t="shared" si="124"/>
        <v>42165.976226851846</v>
      </c>
      <c r="K2027" s="7">
        <v>1431404746</v>
      </c>
      <c r="L2027" s="17">
        <f t="shared" si="125"/>
        <v>42135.976226851846</v>
      </c>
      <c r="M2027" s="7" t="b">
        <v>1</v>
      </c>
      <c r="N2027" s="7">
        <v>729</v>
      </c>
      <c r="O2027" s="7" t="b">
        <v>1</v>
      </c>
      <c r="P2027" s="14">
        <f t="shared" si="126"/>
        <v>2.0114999999999998</v>
      </c>
      <c r="Q2027" s="9">
        <f t="shared" si="127"/>
        <v>220.74074074074073</v>
      </c>
      <c r="R2027" s="7" t="s">
        <v>8276</v>
      </c>
      <c r="S2027" s="7" t="s">
        <v>8306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17">
        <f t="shared" si="124"/>
        <v>41749.957638888889</v>
      </c>
      <c r="K2028" s="7">
        <v>1394127585</v>
      </c>
      <c r="L2028" s="17">
        <f t="shared" si="125"/>
        <v>41704.527604166666</v>
      </c>
      <c r="M2028" s="7" t="b">
        <v>1</v>
      </c>
      <c r="N2028" s="7">
        <v>454</v>
      </c>
      <c r="O2028" s="7" t="b">
        <v>1</v>
      </c>
      <c r="P2028" s="14">
        <f t="shared" si="126"/>
        <v>1.3348307999999998</v>
      </c>
      <c r="Q2028" s="9">
        <f t="shared" si="127"/>
        <v>73.503898678414089</v>
      </c>
      <c r="R2028" s="7" t="s">
        <v>8276</v>
      </c>
      <c r="S2028" s="7" t="s">
        <v>8306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17">
        <f t="shared" si="124"/>
        <v>42093.563877314817</v>
      </c>
      <c r="K2029" s="7">
        <v>1423855919</v>
      </c>
      <c r="L2029" s="17">
        <f t="shared" si="125"/>
        <v>42048.605543981481</v>
      </c>
      <c r="M2029" s="7" t="b">
        <v>1</v>
      </c>
      <c r="N2029" s="7">
        <v>539</v>
      </c>
      <c r="O2029" s="7" t="b">
        <v>1</v>
      </c>
      <c r="P2029" s="14">
        <f t="shared" si="126"/>
        <v>1.2024900000000001</v>
      </c>
      <c r="Q2029" s="9">
        <f t="shared" si="127"/>
        <v>223.09647495361781</v>
      </c>
      <c r="R2029" s="7" t="s">
        <v>8276</v>
      </c>
      <c r="S2029" s="7" t="s">
        <v>8306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17">
        <f t="shared" si="124"/>
        <v>40252.704861111109</v>
      </c>
      <c r="K2030" s="7">
        <v>1265493806</v>
      </c>
      <c r="L2030" s="17">
        <f t="shared" si="125"/>
        <v>40215.710717592592</v>
      </c>
      <c r="M2030" s="7" t="b">
        <v>1</v>
      </c>
      <c r="N2030" s="7">
        <v>79</v>
      </c>
      <c r="O2030" s="7" t="b">
        <v>1</v>
      </c>
      <c r="P2030" s="14">
        <f t="shared" si="126"/>
        <v>1.2616666666666667</v>
      </c>
      <c r="Q2030" s="9">
        <f t="shared" si="127"/>
        <v>47.911392405063289</v>
      </c>
      <c r="R2030" s="7" t="s">
        <v>8276</v>
      </c>
      <c r="S2030" s="7" t="s">
        <v>8306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17">
        <f t="shared" si="124"/>
        <v>41877.813437500001</v>
      </c>
      <c r="K2031" s="7">
        <v>1406507481</v>
      </c>
      <c r="L2031" s="17">
        <f t="shared" si="125"/>
        <v>41847.813437500001</v>
      </c>
      <c r="M2031" s="7" t="b">
        <v>1</v>
      </c>
      <c r="N2031" s="7">
        <v>94</v>
      </c>
      <c r="O2031" s="7" t="b">
        <v>1</v>
      </c>
      <c r="P2031" s="14">
        <f t="shared" si="126"/>
        <v>3.6120000000000001</v>
      </c>
      <c r="Q2031" s="9">
        <f t="shared" si="127"/>
        <v>96.063829787234042</v>
      </c>
      <c r="R2031" s="7" t="s">
        <v>8276</v>
      </c>
      <c r="S2031" s="7" t="s">
        <v>8306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17">
        <f t="shared" si="124"/>
        <v>41242.788148148145</v>
      </c>
      <c r="K2032" s="7">
        <v>1351641296</v>
      </c>
      <c r="L2032" s="17">
        <f t="shared" si="125"/>
        <v>41212.788148148145</v>
      </c>
      <c r="M2032" s="7" t="b">
        <v>1</v>
      </c>
      <c r="N2032" s="7">
        <v>625</v>
      </c>
      <c r="O2032" s="7" t="b">
        <v>1</v>
      </c>
      <c r="P2032" s="14">
        <f t="shared" si="126"/>
        <v>2.26239013671875</v>
      </c>
      <c r="Q2032" s="9">
        <f t="shared" si="127"/>
        <v>118.6144</v>
      </c>
      <c r="R2032" s="7" t="s">
        <v>8276</v>
      </c>
      <c r="S2032" s="7" t="s">
        <v>8306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17">
        <f t="shared" si="124"/>
        <v>42012.833333333336</v>
      </c>
      <c r="K2033" s="7">
        <v>1417506853</v>
      </c>
      <c r="L2033" s="17">
        <f t="shared" si="125"/>
        <v>41975.120983796289</v>
      </c>
      <c r="M2033" s="7" t="b">
        <v>1</v>
      </c>
      <c r="N2033" s="7">
        <v>508</v>
      </c>
      <c r="O2033" s="7" t="b">
        <v>1</v>
      </c>
      <c r="P2033" s="14">
        <f t="shared" si="126"/>
        <v>1.2035</v>
      </c>
      <c r="Q2033" s="9">
        <f t="shared" si="127"/>
        <v>118.45472440944881</v>
      </c>
      <c r="R2033" s="7" t="s">
        <v>8276</v>
      </c>
      <c r="S2033" s="7" t="s">
        <v>8306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17">
        <f t="shared" si="124"/>
        <v>42718.999999999993</v>
      </c>
      <c r="K2034" s="7">
        <v>1479216874</v>
      </c>
      <c r="L2034" s="17">
        <f t="shared" si="125"/>
        <v>42689.35733796296</v>
      </c>
      <c r="M2034" s="7" t="b">
        <v>1</v>
      </c>
      <c r="N2034" s="7">
        <v>531</v>
      </c>
      <c r="O2034" s="7" t="b">
        <v>1</v>
      </c>
      <c r="P2034" s="14">
        <f t="shared" si="126"/>
        <v>3.0418799999999999</v>
      </c>
      <c r="Q2034" s="9">
        <f t="shared" si="127"/>
        <v>143.21468926553672</v>
      </c>
      <c r="R2034" s="7" t="s">
        <v>8276</v>
      </c>
      <c r="S2034" s="7" t="s">
        <v>8306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17">
        <f t="shared" si="124"/>
        <v>41754.874050925922</v>
      </c>
      <c r="K2035" s="7">
        <v>1395885518</v>
      </c>
      <c r="L2035" s="17">
        <f t="shared" si="125"/>
        <v>41724.874050925922</v>
      </c>
      <c r="M2035" s="7" t="b">
        <v>1</v>
      </c>
      <c r="N2035" s="7">
        <v>158</v>
      </c>
      <c r="O2035" s="7" t="b">
        <v>1</v>
      </c>
      <c r="P2035" s="14">
        <f t="shared" si="126"/>
        <v>1.7867599999999999</v>
      </c>
      <c r="Q2035" s="9">
        <f t="shared" si="127"/>
        <v>282.71518987341773</v>
      </c>
      <c r="R2035" s="7" t="s">
        <v>8276</v>
      </c>
      <c r="S2035" s="7" t="s">
        <v>8306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17">
        <f t="shared" si="124"/>
        <v>42131.081944444442</v>
      </c>
      <c r="K2036" s="7">
        <v>1426216033</v>
      </c>
      <c r="L2036" s="17">
        <f t="shared" si="125"/>
        <v>42075.921678240738</v>
      </c>
      <c r="M2036" s="7" t="b">
        <v>1</v>
      </c>
      <c r="N2036" s="7">
        <v>508</v>
      </c>
      <c r="O2036" s="7" t="b">
        <v>1</v>
      </c>
      <c r="P2036" s="14">
        <f t="shared" si="126"/>
        <v>3.868199871794872</v>
      </c>
      <c r="Q2036" s="9">
        <f t="shared" si="127"/>
        <v>593.93620078740162</v>
      </c>
      <c r="R2036" s="7" t="s">
        <v>8276</v>
      </c>
      <c r="S2036" s="7" t="s">
        <v>8306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17">
        <f t="shared" si="124"/>
        <v>42356.833333333336</v>
      </c>
      <c r="K2037" s="7">
        <v>1446562807</v>
      </c>
      <c r="L2037" s="17">
        <f t="shared" si="125"/>
        <v>42311.41674768518</v>
      </c>
      <c r="M2037" s="7" t="b">
        <v>1</v>
      </c>
      <c r="N2037" s="7">
        <v>644</v>
      </c>
      <c r="O2037" s="7" t="b">
        <v>1</v>
      </c>
      <c r="P2037" s="14">
        <f t="shared" si="126"/>
        <v>2.1103642500000004</v>
      </c>
      <c r="Q2037" s="9">
        <f t="shared" si="127"/>
        <v>262.15704968944101</v>
      </c>
      <c r="R2037" s="7" t="s">
        <v>8276</v>
      </c>
      <c r="S2037" s="7" t="s">
        <v>8306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17">
        <f t="shared" si="124"/>
        <v>41768.656469907408</v>
      </c>
      <c r="K2038" s="7">
        <v>1397076319</v>
      </c>
      <c r="L2038" s="17">
        <f t="shared" si="125"/>
        <v>41738.656469907408</v>
      </c>
      <c r="M2038" s="7" t="b">
        <v>1</v>
      </c>
      <c r="N2038" s="7">
        <v>848</v>
      </c>
      <c r="O2038" s="7" t="b">
        <v>1</v>
      </c>
      <c r="P2038" s="14">
        <f t="shared" si="126"/>
        <v>1.3166833333333334</v>
      </c>
      <c r="Q2038" s="9">
        <f t="shared" si="127"/>
        <v>46.580778301886795</v>
      </c>
      <c r="R2038" s="7" t="s">
        <v>8276</v>
      </c>
      <c r="S2038" s="7" t="s">
        <v>8306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17">
        <f t="shared" si="124"/>
        <v>41638.043437499997</v>
      </c>
      <c r="K2039" s="7">
        <v>1383195753</v>
      </c>
      <c r="L2039" s="17">
        <f t="shared" si="125"/>
        <v>41578.001770833333</v>
      </c>
      <c r="M2039" s="7" t="b">
        <v>1</v>
      </c>
      <c r="N2039" s="7">
        <v>429</v>
      </c>
      <c r="O2039" s="7" t="b">
        <v>1</v>
      </c>
      <c r="P2039" s="14">
        <f t="shared" si="126"/>
        <v>3.0047639999999998</v>
      </c>
      <c r="Q2039" s="9">
        <f t="shared" si="127"/>
        <v>70.041118881118877</v>
      </c>
      <c r="R2039" s="7" t="s">
        <v>8276</v>
      </c>
      <c r="S2039" s="7" t="s">
        <v>8306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17">
        <f t="shared" si="124"/>
        <v>41456.541666666664</v>
      </c>
      <c r="K2040" s="7">
        <v>1369895421</v>
      </c>
      <c r="L2040" s="17">
        <f t="shared" si="125"/>
        <v>41424.062743055554</v>
      </c>
      <c r="M2040" s="7" t="b">
        <v>1</v>
      </c>
      <c r="N2040" s="7">
        <v>204</v>
      </c>
      <c r="O2040" s="7" t="b">
        <v>1</v>
      </c>
      <c r="P2040" s="14">
        <f t="shared" si="126"/>
        <v>4.2051249999999998</v>
      </c>
      <c r="Q2040" s="9">
        <f t="shared" si="127"/>
        <v>164.90686274509804</v>
      </c>
      <c r="R2040" s="7" t="s">
        <v>8276</v>
      </c>
      <c r="S2040" s="7" t="s">
        <v>8306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17">
        <f t="shared" si="124"/>
        <v>42704.999305555553</v>
      </c>
      <c r="K2041" s="7">
        <v>1477996325</v>
      </c>
      <c r="L2041" s="17">
        <f t="shared" si="125"/>
        <v>42675.23061342592</v>
      </c>
      <c r="M2041" s="7" t="b">
        <v>1</v>
      </c>
      <c r="N2041" s="7">
        <v>379</v>
      </c>
      <c r="O2041" s="7" t="b">
        <v>1</v>
      </c>
      <c r="P2041" s="14">
        <f t="shared" si="126"/>
        <v>1.362168</v>
      </c>
      <c r="Q2041" s="9">
        <f t="shared" si="127"/>
        <v>449.26385224274406</v>
      </c>
      <c r="R2041" s="7" t="s">
        <v>8276</v>
      </c>
      <c r="S2041" s="7" t="s">
        <v>8306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17">
        <f t="shared" si="124"/>
        <v>41593.760451388887</v>
      </c>
      <c r="K2042" s="7">
        <v>1383257703</v>
      </c>
      <c r="L2042" s="17">
        <f t="shared" si="125"/>
        <v>41578.718784722223</v>
      </c>
      <c r="M2042" s="7" t="b">
        <v>1</v>
      </c>
      <c r="N2042" s="7">
        <v>271</v>
      </c>
      <c r="O2042" s="7" t="b">
        <v>1</v>
      </c>
      <c r="P2042" s="14">
        <f t="shared" si="126"/>
        <v>2.4817133333333334</v>
      </c>
      <c r="Q2042" s="9">
        <f t="shared" si="127"/>
        <v>27.472841328413285</v>
      </c>
      <c r="R2042" s="7" t="s">
        <v>8276</v>
      </c>
      <c r="S2042" s="7" t="s">
        <v>8306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17">
        <f t="shared" si="124"/>
        <v>42684.359108796292</v>
      </c>
      <c r="K2043" s="7">
        <v>1476189427</v>
      </c>
      <c r="L2043" s="17">
        <f t="shared" si="125"/>
        <v>42654.317442129628</v>
      </c>
      <c r="M2043" s="7" t="b">
        <v>0</v>
      </c>
      <c r="N2043" s="7">
        <v>120</v>
      </c>
      <c r="O2043" s="7" t="b">
        <v>1</v>
      </c>
      <c r="P2043" s="14">
        <f t="shared" si="126"/>
        <v>1.8186315789473684</v>
      </c>
      <c r="Q2043" s="9">
        <f t="shared" si="127"/>
        <v>143.97499999999999</v>
      </c>
      <c r="R2043" s="7" t="s">
        <v>8276</v>
      </c>
      <c r="S2043" s="7" t="s">
        <v>8306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17">
        <f t="shared" si="124"/>
        <v>42391.499699074069</v>
      </c>
      <c r="K2044" s="7">
        <v>1448297974</v>
      </c>
      <c r="L2044" s="17">
        <f t="shared" si="125"/>
        <v>42331.499699074069</v>
      </c>
      <c r="M2044" s="7" t="b">
        <v>0</v>
      </c>
      <c r="N2044" s="7">
        <v>140</v>
      </c>
      <c r="O2044" s="7" t="b">
        <v>1</v>
      </c>
      <c r="P2044" s="14">
        <f t="shared" si="126"/>
        <v>1.2353000000000001</v>
      </c>
      <c r="Q2044" s="9">
        <f t="shared" si="127"/>
        <v>88.23571428571428</v>
      </c>
      <c r="R2044" s="7" t="s">
        <v>8276</v>
      </c>
      <c r="S2044" s="7" t="s">
        <v>8306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17">
        <f t="shared" si="124"/>
        <v>42714.999305555553</v>
      </c>
      <c r="K2045" s="7">
        <v>1476764077</v>
      </c>
      <c r="L2045" s="17">
        <f t="shared" si="125"/>
        <v>42660.968483796292</v>
      </c>
      <c r="M2045" s="7" t="b">
        <v>0</v>
      </c>
      <c r="N2045" s="7">
        <v>193</v>
      </c>
      <c r="O2045" s="7" t="b">
        <v>1</v>
      </c>
      <c r="P2045" s="14">
        <f t="shared" si="126"/>
        <v>5.0620938628158845</v>
      </c>
      <c r="Q2045" s="9">
        <f t="shared" si="127"/>
        <v>36.326424870466319</v>
      </c>
      <c r="R2045" s="7" t="s">
        <v>8276</v>
      </c>
      <c r="S2045" s="7" t="s">
        <v>8306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17">
        <f t="shared" si="124"/>
        <v>42168.475856481477</v>
      </c>
      <c r="K2046" s="7">
        <v>1431620714</v>
      </c>
      <c r="L2046" s="17">
        <f t="shared" si="125"/>
        <v>42138.475856481477</v>
      </c>
      <c r="M2046" s="7" t="b">
        <v>0</v>
      </c>
      <c r="N2046" s="7">
        <v>180</v>
      </c>
      <c r="O2046" s="7" t="b">
        <v>1</v>
      </c>
      <c r="P2046" s="14">
        <f t="shared" si="126"/>
        <v>1.0821333333333334</v>
      </c>
      <c r="Q2046" s="9">
        <f t="shared" si="127"/>
        <v>90.177777777777777</v>
      </c>
      <c r="R2046" s="7" t="s">
        <v>8276</v>
      </c>
      <c r="S2046" s="7" t="s">
        <v>8306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17">
        <f t="shared" si="124"/>
        <v>41098.880173611105</v>
      </c>
      <c r="K2047" s="7">
        <v>1339207647</v>
      </c>
      <c r="L2047" s="17">
        <f t="shared" si="125"/>
        <v>41068.880173611105</v>
      </c>
      <c r="M2047" s="7" t="b">
        <v>0</v>
      </c>
      <c r="N2047" s="7">
        <v>263</v>
      </c>
      <c r="O2047" s="7" t="b">
        <v>1</v>
      </c>
      <c r="P2047" s="14">
        <f t="shared" si="126"/>
        <v>8.1918387755102042</v>
      </c>
      <c r="Q2047" s="9">
        <f t="shared" si="127"/>
        <v>152.62361216730039</v>
      </c>
      <c r="R2047" s="7" t="s">
        <v>8276</v>
      </c>
      <c r="S2047" s="7" t="s">
        <v>8306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17">
        <f t="shared" si="124"/>
        <v>41416.963472222218</v>
      </c>
      <c r="K2048" s="7">
        <v>1366690044</v>
      </c>
      <c r="L2048" s="17">
        <f t="shared" si="125"/>
        <v>41386.963472222218</v>
      </c>
      <c r="M2048" s="7" t="b">
        <v>0</v>
      </c>
      <c r="N2048" s="7">
        <v>217</v>
      </c>
      <c r="O2048" s="7" t="b">
        <v>1</v>
      </c>
      <c r="P2048" s="14">
        <f t="shared" si="126"/>
        <v>1.2110000000000001</v>
      </c>
      <c r="Q2048" s="9">
        <f t="shared" si="127"/>
        <v>55.806451612903224</v>
      </c>
      <c r="R2048" s="7" t="s">
        <v>8276</v>
      </c>
      <c r="S2048" s="7" t="s">
        <v>8306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17">
        <f t="shared" si="124"/>
        <v>42110.791666666664</v>
      </c>
      <c r="K2049" s="7">
        <v>1426714870</v>
      </c>
      <c r="L2049" s="17">
        <f t="shared" si="125"/>
        <v>42081.695254629631</v>
      </c>
      <c r="M2049" s="7" t="b">
        <v>0</v>
      </c>
      <c r="N2049" s="7">
        <v>443</v>
      </c>
      <c r="O2049" s="7" t="b">
        <v>1</v>
      </c>
      <c r="P2049" s="14">
        <f t="shared" si="126"/>
        <v>1.0299897959183673</v>
      </c>
      <c r="Q2049" s="9">
        <f t="shared" si="127"/>
        <v>227.85327313769753</v>
      </c>
      <c r="R2049" s="7" t="s">
        <v>8276</v>
      </c>
      <c r="S2049" s="7" t="s">
        <v>8306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17">
        <f t="shared" si="124"/>
        <v>41417.443182870367</v>
      </c>
      <c r="K2050" s="7">
        <v>1366731491</v>
      </c>
      <c r="L2050" s="17">
        <f t="shared" si="125"/>
        <v>41387.443182870367</v>
      </c>
      <c r="M2050" s="7" t="b">
        <v>0</v>
      </c>
      <c r="N2050" s="7">
        <v>1373</v>
      </c>
      <c r="O2050" s="7" t="b">
        <v>1</v>
      </c>
      <c r="P2050" s="14">
        <f t="shared" si="126"/>
        <v>1.4833229411764706</v>
      </c>
      <c r="Q2050" s="9">
        <f t="shared" si="127"/>
        <v>91.82989803350327</v>
      </c>
      <c r="R2050" s="7" t="s">
        <v>8276</v>
      </c>
      <c r="S2050" s="7" t="s">
        <v>8306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17">
        <f t="shared" ref="J2051:J2114" si="128">(((I2051/60)/60)/24)+DATE(1970,1,1)+(-5/24)</f>
        <v>41610.749305555553</v>
      </c>
      <c r="K2051" s="7">
        <v>1382963963</v>
      </c>
      <c r="L2051" s="17">
        <f t="shared" ref="L2051:L2114" si="129">(((K2051/60)/60)/24)+DATE(1970,1,1)+(-5/24)</f>
        <v>41575.319016203699</v>
      </c>
      <c r="M2051" s="7" t="b">
        <v>0</v>
      </c>
      <c r="N2051" s="7">
        <v>742</v>
      </c>
      <c r="O2051" s="7" t="b">
        <v>1</v>
      </c>
      <c r="P2051" s="14">
        <f t="shared" ref="P2051:P2114" si="130">IFERROR(E2051/D2051,0)</f>
        <v>1.2019070000000001</v>
      </c>
      <c r="Q2051" s="9">
        <f t="shared" ref="Q2051:Q2114" si="131">IFERROR(E2051/N2051,0)</f>
        <v>80.991037735849048</v>
      </c>
      <c r="R2051" s="7" t="s">
        <v>8276</v>
      </c>
      <c r="S2051" s="7" t="s">
        <v>8306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17">
        <f t="shared" si="128"/>
        <v>42154.863171296289</v>
      </c>
      <c r="K2052" s="7">
        <v>1429580578</v>
      </c>
      <c r="L2052" s="17">
        <f t="shared" si="129"/>
        <v>42114.863171296289</v>
      </c>
      <c r="M2052" s="7" t="b">
        <v>0</v>
      </c>
      <c r="N2052" s="7">
        <v>170</v>
      </c>
      <c r="O2052" s="7" t="b">
        <v>1</v>
      </c>
      <c r="P2052" s="14">
        <f t="shared" si="130"/>
        <v>4.7327000000000004</v>
      </c>
      <c r="Q2052" s="9">
        <f t="shared" si="131"/>
        <v>278.39411764705881</v>
      </c>
      <c r="R2052" s="7" t="s">
        <v>8276</v>
      </c>
      <c r="S2052" s="7" t="s">
        <v>8306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17">
        <f t="shared" si="128"/>
        <v>41633.814085648148</v>
      </c>
      <c r="K2053" s="7">
        <v>1385425937</v>
      </c>
      <c r="L2053" s="17">
        <f t="shared" si="129"/>
        <v>41603.814085648148</v>
      </c>
      <c r="M2053" s="7" t="b">
        <v>0</v>
      </c>
      <c r="N2053" s="7">
        <v>242</v>
      </c>
      <c r="O2053" s="7" t="b">
        <v>1</v>
      </c>
      <c r="P2053" s="14">
        <f t="shared" si="130"/>
        <v>1.303625</v>
      </c>
      <c r="Q2053" s="9">
        <f t="shared" si="131"/>
        <v>43.095041322314053</v>
      </c>
      <c r="R2053" s="7" t="s">
        <v>8276</v>
      </c>
      <c r="S2053" s="7" t="s">
        <v>8306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17">
        <f t="shared" si="128"/>
        <v>42419.875613425924</v>
      </c>
      <c r="K2054" s="7">
        <v>1452045653</v>
      </c>
      <c r="L2054" s="17">
        <f t="shared" si="129"/>
        <v>42374.875613425924</v>
      </c>
      <c r="M2054" s="7" t="b">
        <v>0</v>
      </c>
      <c r="N2054" s="7">
        <v>541</v>
      </c>
      <c r="O2054" s="7" t="b">
        <v>1</v>
      </c>
      <c r="P2054" s="14">
        <f t="shared" si="130"/>
        <v>3.5304799999999998</v>
      </c>
      <c r="Q2054" s="9">
        <f t="shared" si="131"/>
        <v>326.29205175600737</v>
      </c>
      <c r="R2054" s="7" t="s">
        <v>8276</v>
      </c>
      <c r="S2054" s="7" t="s">
        <v>8306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17">
        <f t="shared" si="128"/>
        <v>42333.450821759259</v>
      </c>
      <c r="K2055" s="7">
        <v>1445870951</v>
      </c>
      <c r="L2055" s="17">
        <f t="shared" si="129"/>
        <v>42303.409155092588</v>
      </c>
      <c r="M2055" s="7" t="b">
        <v>0</v>
      </c>
      <c r="N2055" s="7">
        <v>121</v>
      </c>
      <c r="O2055" s="7" t="b">
        <v>1</v>
      </c>
      <c r="P2055" s="14">
        <f t="shared" si="130"/>
        <v>1.0102</v>
      </c>
      <c r="Q2055" s="9">
        <f t="shared" si="131"/>
        <v>41.743801652892564</v>
      </c>
      <c r="R2055" s="7" t="s">
        <v>8276</v>
      </c>
      <c r="S2055" s="7" t="s">
        <v>8306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17">
        <f t="shared" si="128"/>
        <v>41761.312615740739</v>
      </c>
      <c r="K2056" s="7">
        <v>1396441810</v>
      </c>
      <c r="L2056" s="17">
        <f t="shared" si="129"/>
        <v>41731.312615740739</v>
      </c>
      <c r="M2056" s="7" t="b">
        <v>0</v>
      </c>
      <c r="N2056" s="7">
        <v>621</v>
      </c>
      <c r="O2056" s="7" t="b">
        <v>1</v>
      </c>
      <c r="P2056" s="14">
        <f t="shared" si="130"/>
        <v>1.1359142857142857</v>
      </c>
      <c r="Q2056" s="9">
        <f t="shared" si="131"/>
        <v>64.020933977455712</v>
      </c>
      <c r="R2056" s="7" t="s">
        <v>8276</v>
      </c>
      <c r="S2056" s="7" t="s">
        <v>8306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17">
        <f t="shared" si="128"/>
        <v>41975.958333333336</v>
      </c>
      <c r="K2057" s="7">
        <v>1415031043</v>
      </c>
      <c r="L2057" s="17">
        <f t="shared" si="129"/>
        <v>41946.465775462959</v>
      </c>
      <c r="M2057" s="7" t="b">
        <v>0</v>
      </c>
      <c r="N2057" s="7">
        <v>101</v>
      </c>
      <c r="O2057" s="7" t="b">
        <v>1</v>
      </c>
      <c r="P2057" s="14">
        <f t="shared" si="130"/>
        <v>1.6741666666666666</v>
      </c>
      <c r="Q2057" s="9">
        <f t="shared" si="131"/>
        <v>99.455445544554451</v>
      </c>
      <c r="R2057" s="7" t="s">
        <v>8276</v>
      </c>
      <c r="S2057" s="7" t="s">
        <v>8306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17">
        <f t="shared" si="128"/>
        <v>41381.552569444444</v>
      </c>
      <c r="K2058" s="7">
        <v>1363630542</v>
      </c>
      <c r="L2058" s="17">
        <f t="shared" si="129"/>
        <v>41351.552569444444</v>
      </c>
      <c r="M2058" s="7" t="b">
        <v>0</v>
      </c>
      <c r="N2058" s="7">
        <v>554</v>
      </c>
      <c r="O2058" s="7" t="b">
        <v>1</v>
      </c>
      <c r="P2058" s="14">
        <f t="shared" si="130"/>
        <v>1.5345200000000001</v>
      </c>
      <c r="Q2058" s="9">
        <f t="shared" si="131"/>
        <v>138.49458483754512</v>
      </c>
      <c r="R2058" s="7" t="s">
        <v>8276</v>
      </c>
      <c r="S2058" s="7" t="s">
        <v>8306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17">
        <f t="shared" si="128"/>
        <v>42426.286249999997</v>
      </c>
      <c r="K2059" s="7">
        <v>1453895532</v>
      </c>
      <c r="L2059" s="17">
        <f t="shared" si="129"/>
        <v>42396.286249999997</v>
      </c>
      <c r="M2059" s="7" t="b">
        <v>0</v>
      </c>
      <c r="N2059" s="7">
        <v>666</v>
      </c>
      <c r="O2059" s="7" t="b">
        <v>1</v>
      </c>
      <c r="P2059" s="14">
        <f t="shared" si="130"/>
        <v>2.022322</v>
      </c>
      <c r="Q2059" s="9">
        <f t="shared" si="131"/>
        <v>45.547792792792798</v>
      </c>
      <c r="R2059" s="7" t="s">
        <v>8276</v>
      </c>
      <c r="S2059" s="7" t="s">
        <v>8306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17">
        <f t="shared" si="128"/>
        <v>42065.624999999993</v>
      </c>
      <c r="K2060" s="7">
        <v>1421916830</v>
      </c>
      <c r="L2060" s="17">
        <f t="shared" si="129"/>
        <v>42026.16238425926</v>
      </c>
      <c r="M2060" s="7" t="b">
        <v>0</v>
      </c>
      <c r="N2060" s="7">
        <v>410</v>
      </c>
      <c r="O2060" s="7" t="b">
        <v>1</v>
      </c>
      <c r="P2060" s="14">
        <f t="shared" si="130"/>
        <v>1.6828125</v>
      </c>
      <c r="Q2060" s="9">
        <f t="shared" si="131"/>
        <v>10.507317073170732</v>
      </c>
      <c r="R2060" s="7" t="s">
        <v>8276</v>
      </c>
      <c r="S2060" s="7" t="s">
        <v>8306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17">
        <f t="shared" si="128"/>
        <v>42400.707638888889</v>
      </c>
      <c r="K2061" s="7">
        <v>1450880854</v>
      </c>
      <c r="L2061" s="17">
        <f t="shared" si="129"/>
        <v>42361.394143518519</v>
      </c>
      <c r="M2061" s="7" t="b">
        <v>0</v>
      </c>
      <c r="N2061" s="7">
        <v>375</v>
      </c>
      <c r="O2061" s="7" t="b">
        <v>1</v>
      </c>
      <c r="P2061" s="14">
        <f t="shared" si="130"/>
        <v>1.4345666666666668</v>
      </c>
      <c r="Q2061" s="9">
        <f t="shared" si="131"/>
        <v>114.76533333333333</v>
      </c>
      <c r="R2061" s="7" t="s">
        <v>8276</v>
      </c>
      <c r="S2061" s="7" t="s">
        <v>8306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17">
        <f t="shared" si="128"/>
        <v>41843.434606481482</v>
      </c>
      <c r="K2062" s="7">
        <v>1400945150</v>
      </c>
      <c r="L2062" s="17">
        <f t="shared" si="129"/>
        <v>41783.434606481482</v>
      </c>
      <c r="M2062" s="7" t="b">
        <v>0</v>
      </c>
      <c r="N2062" s="7">
        <v>1364</v>
      </c>
      <c r="O2062" s="7" t="b">
        <v>1</v>
      </c>
      <c r="P2062" s="14">
        <f t="shared" si="130"/>
        <v>1.964</v>
      </c>
      <c r="Q2062" s="9">
        <f t="shared" si="131"/>
        <v>35.997067448680355</v>
      </c>
      <c r="R2062" s="7" t="s">
        <v>8276</v>
      </c>
      <c r="S2062" s="7" t="s">
        <v>8306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17">
        <f t="shared" si="128"/>
        <v>42735.556180555555</v>
      </c>
      <c r="K2063" s="7">
        <v>1480616454</v>
      </c>
      <c r="L2063" s="17">
        <f t="shared" si="129"/>
        <v>42705.556180555555</v>
      </c>
      <c r="M2063" s="7" t="b">
        <v>0</v>
      </c>
      <c r="N2063" s="7">
        <v>35</v>
      </c>
      <c r="O2063" s="7" t="b">
        <v>1</v>
      </c>
      <c r="P2063" s="14">
        <f t="shared" si="130"/>
        <v>1.0791999999999999</v>
      </c>
      <c r="Q2063" s="9">
        <f t="shared" si="131"/>
        <v>154.17142857142858</v>
      </c>
      <c r="R2063" s="7" t="s">
        <v>8276</v>
      </c>
      <c r="S2063" s="7" t="s">
        <v>8306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17">
        <f t="shared" si="128"/>
        <v>42453.1330787037</v>
      </c>
      <c r="K2064" s="7">
        <v>1456218698</v>
      </c>
      <c r="L2064" s="17">
        <f t="shared" si="129"/>
        <v>42423.174745370365</v>
      </c>
      <c r="M2064" s="7" t="b">
        <v>0</v>
      </c>
      <c r="N2064" s="7">
        <v>203</v>
      </c>
      <c r="O2064" s="7" t="b">
        <v>1</v>
      </c>
      <c r="P2064" s="14">
        <f t="shared" si="130"/>
        <v>1.14977</v>
      </c>
      <c r="Q2064" s="9">
        <f t="shared" si="131"/>
        <v>566.38916256157631</v>
      </c>
      <c r="R2064" s="7" t="s">
        <v>8276</v>
      </c>
      <c r="S2064" s="7" t="s">
        <v>8306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17">
        <f t="shared" si="128"/>
        <v>42505.524317129624</v>
      </c>
      <c r="K2065" s="7">
        <v>1460482501</v>
      </c>
      <c r="L2065" s="17">
        <f t="shared" si="129"/>
        <v>42472.524317129624</v>
      </c>
      <c r="M2065" s="7" t="b">
        <v>0</v>
      </c>
      <c r="N2065" s="7">
        <v>49</v>
      </c>
      <c r="O2065" s="7" t="b">
        <v>1</v>
      </c>
      <c r="P2065" s="14">
        <f t="shared" si="130"/>
        <v>1.4804999999999999</v>
      </c>
      <c r="Q2065" s="9">
        <f t="shared" si="131"/>
        <v>120.85714285714286</v>
      </c>
      <c r="R2065" s="7" t="s">
        <v>8276</v>
      </c>
      <c r="S2065" s="7" t="s">
        <v>8306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17">
        <f t="shared" si="128"/>
        <v>41425.291666666664</v>
      </c>
      <c r="K2066" s="7">
        <v>1366879523</v>
      </c>
      <c r="L2066" s="17">
        <f t="shared" si="129"/>
        <v>41389.1565162037</v>
      </c>
      <c r="M2066" s="7" t="b">
        <v>0</v>
      </c>
      <c r="N2066" s="7">
        <v>5812</v>
      </c>
      <c r="O2066" s="7" t="b">
        <v>1</v>
      </c>
      <c r="P2066" s="14">
        <f t="shared" si="130"/>
        <v>1.9116676082790633</v>
      </c>
      <c r="Q2066" s="9">
        <f t="shared" si="131"/>
        <v>86.163845492085343</v>
      </c>
      <c r="R2066" s="7" t="s">
        <v>8276</v>
      </c>
      <c r="S2066" s="7" t="s">
        <v>8306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17">
        <f t="shared" si="128"/>
        <v>41633.125335648147</v>
      </c>
      <c r="K2067" s="7">
        <v>1385366429</v>
      </c>
      <c r="L2067" s="17">
        <f t="shared" si="129"/>
        <v>41603.125335648147</v>
      </c>
      <c r="M2067" s="7" t="b">
        <v>0</v>
      </c>
      <c r="N2067" s="7">
        <v>1556</v>
      </c>
      <c r="O2067" s="7" t="b">
        <v>1</v>
      </c>
      <c r="P2067" s="14">
        <f t="shared" si="130"/>
        <v>1.99215125</v>
      </c>
      <c r="Q2067" s="9">
        <f t="shared" si="131"/>
        <v>51.212114395886893</v>
      </c>
      <c r="R2067" s="7" t="s">
        <v>8276</v>
      </c>
      <c r="S2067" s="7" t="s">
        <v>8306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17">
        <f t="shared" si="128"/>
        <v>41874.563460648147</v>
      </c>
      <c r="K2068" s="7">
        <v>1406226683</v>
      </c>
      <c r="L2068" s="17">
        <f t="shared" si="129"/>
        <v>41844.563460648147</v>
      </c>
      <c r="M2068" s="7" t="b">
        <v>0</v>
      </c>
      <c r="N2068" s="7">
        <v>65</v>
      </c>
      <c r="O2068" s="7" t="b">
        <v>1</v>
      </c>
      <c r="P2068" s="14">
        <f t="shared" si="130"/>
        <v>2.1859999999999999</v>
      </c>
      <c r="Q2068" s="9">
        <f t="shared" si="131"/>
        <v>67.261538461538464</v>
      </c>
      <c r="R2068" s="7" t="s">
        <v>8276</v>
      </c>
      <c r="S2068" s="7" t="s">
        <v>8306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17">
        <f t="shared" si="128"/>
        <v>42148.645555555551</v>
      </c>
      <c r="K2069" s="7">
        <v>1429648176</v>
      </c>
      <c r="L2069" s="17">
        <f t="shared" si="129"/>
        <v>42115.645555555551</v>
      </c>
      <c r="M2069" s="7" t="b">
        <v>0</v>
      </c>
      <c r="N2069" s="7">
        <v>10</v>
      </c>
      <c r="O2069" s="7" t="b">
        <v>1</v>
      </c>
      <c r="P2069" s="14">
        <f t="shared" si="130"/>
        <v>1.2686868686868686</v>
      </c>
      <c r="Q2069" s="9">
        <f t="shared" si="131"/>
        <v>62.8</v>
      </c>
      <c r="R2069" s="7" t="s">
        <v>8276</v>
      </c>
      <c r="S2069" s="7" t="s">
        <v>8306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17">
        <f t="shared" si="128"/>
        <v>42663.633275462962</v>
      </c>
      <c r="K2070" s="7">
        <v>1474402315</v>
      </c>
      <c r="L2070" s="17">
        <f t="shared" si="129"/>
        <v>42633.633275462962</v>
      </c>
      <c r="M2070" s="7" t="b">
        <v>0</v>
      </c>
      <c r="N2070" s="7">
        <v>76</v>
      </c>
      <c r="O2070" s="7" t="b">
        <v>1</v>
      </c>
      <c r="P2070" s="14">
        <f t="shared" si="130"/>
        <v>1.0522388</v>
      </c>
      <c r="Q2070" s="9">
        <f t="shared" si="131"/>
        <v>346.13118421052633</v>
      </c>
      <c r="R2070" s="7" t="s">
        <v>8276</v>
      </c>
      <c r="S2070" s="7" t="s">
        <v>8306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17">
        <f t="shared" si="128"/>
        <v>42371.763784722221</v>
      </c>
      <c r="K2071" s="7">
        <v>1449098391</v>
      </c>
      <c r="L2071" s="17">
        <f t="shared" si="129"/>
        <v>42340.763784722221</v>
      </c>
      <c r="M2071" s="7" t="b">
        <v>0</v>
      </c>
      <c r="N2071" s="7">
        <v>263</v>
      </c>
      <c r="O2071" s="7" t="b">
        <v>1</v>
      </c>
      <c r="P2071" s="14">
        <f t="shared" si="130"/>
        <v>1.2840666000000001</v>
      </c>
      <c r="Q2071" s="9">
        <f t="shared" si="131"/>
        <v>244.11912547528519</v>
      </c>
      <c r="R2071" s="7" t="s">
        <v>8276</v>
      </c>
      <c r="S2071" s="7" t="s">
        <v>8306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17">
        <f t="shared" si="128"/>
        <v>42549.448182870365</v>
      </c>
      <c r="K2072" s="7">
        <v>1464536723</v>
      </c>
      <c r="L2072" s="17">
        <f t="shared" si="129"/>
        <v>42519.448182870365</v>
      </c>
      <c r="M2072" s="7" t="b">
        <v>0</v>
      </c>
      <c r="N2072" s="7">
        <v>1530</v>
      </c>
      <c r="O2072" s="7" t="b">
        <v>1</v>
      </c>
      <c r="P2072" s="14">
        <f t="shared" si="130"/>
        <v>3.1732719999999999</v>
      </c>
      <c r="Q2072" s="9">
        <f t="shared" si="131"/>
        <v>259.25424836601309</v>
      </c>
      <c r="R2072" s="7" t="s">
        <v>8276</v>
      </c>
      <c r="S2072" s="7" t="s">
        <v>8306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17">
        <f t="shared" si="128"/>
        <v>42645.070416666662</v>
      </c>
      <c r="K2073" s="7">
        <v>1471502484</v>
      </c>
      <c r="L2073" s="17">
        <f t="shared" si="129"/>
        <v>42600.070416666662</v>
      </c>
      <c r="M2073" s="7" t="b">
        <v>0</v>
      </c>
      <c r="N2073" s="7">
        <v>278</v>
      </c>
      <c r="O2073" s="7" t="b">
        <v>1</v>
      </c>
      <c r="P2073" s="14">
        <f t="shared" si="130"/>
        <v>2.8073000000000001</v>
      </c>
      <c r="Q2073" s="9">
        <f t="shared" si="131"/>
        <v>201.96402877697841</v>
      </c>
      <c r="R2073" s="7" t="s">
        <v>8276</v>
      </c>
      <c r="S2073" s="7" t="s">
        <v>8306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17">
        <f t="shared" si="128"/>
        <v>42497.373055555552</v>
      </c>
      <c r="K2074" s="7">
        <v>1460037432</v>
      </c>
      <c r="L2074" s="17">
        <f t="shared" si="129"/>
        <v>42467.373055555552</v>
      </c>
      <c r="M2074" s="7" t="b">
        <v>0</v>
      </c>
      <c r="N2074" s="7">
        <v>350</v>
      </c>
      <c r="O2074" s="7" t="b">
        <v>1</v>
      </c>
      <c r="P2074" s="14">
        <f t="shared" si="130"/>
        <v>1.1073146853146854</v>
      </c>
      <c r="Q2074" s="9">
        <f t="shared" si="131"/>
        <v>226.20857142857142</v>
      </c>
      <c r="R2074" s="7" t="s">
        <v>8276</v>
      </c>
      <c r="S2074" s="7" t="s">
        <v>8306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17">
        <f t="shared" si="128"/>
        <v>42132.459699074076</v>
      </c>
      <c r="K2075" s="7">
        <v>1427212918</v>
      </c>
      <c r="L2075" s="17">
        <f t="shared" si="129"/>
        <v>42087.459699074076</v>
      </c>
      <c r="M2075" s="7" t="b">
        <v>0</v>
      </c>
      <c r="N2075" s="7">
        <v>470</v>
      </c>
      <c r="O2075" s="7" t="b">
        <v>1</v>
      </c>
      <c r="P2075" s="14">
        <f t="shared" si="130"/>
        <v>1.5260429999999998</v>
      </c>
      <c r="Q2075" s="9">
        <f t="shared" si="131"/>
        <v>324.69</v>
      </c>
      <c r="R2075" s="7" t="s">
        <v>8276</v>
      </c>
      <c r="S2075" s="7" t="s">
        <v>8306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17">
        <f t="shared" si="128"/>
        <v>42496.617847222216</v>
      </c>
      <c r="K2076" s="7">
        <v>1459972182</v>
      </c>
      <c r="L2076" s="17">
        <f t="shared" si="129"/>
        <v>42466.617847222216</v>
      </c>
      <c r="M2076" s="7" t="b">
        <v>0</v>
      </c>
      <c r="N2076" s="7">
        <v>3</v>
      </c>
      <c r="O2076" s="7" t="b">
        <v>1</v>
      </c>
      <c r="P2076" s="14">
        <f t="shared" si="130"/>
        <v>1.0249999999999999</v>
      </c>
      <c r="Q2076" s="9">
        <f t="shared" si="131"/>
        <v>205</v>
      </c>
      <c r="R2076" s="7" t="s">
        <v>8276</v>
      </c>
      <c r="S2076" s="7" t="s">
        <v>8306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17">
        <f t="shared" si="128"/>
        <v>41480.473240740735</v>
      </c>
      <c r="K2077" s="7">
        <v>1372177288</v>
      </c>
      <c r="L2077" s="17">
        <f t="shared" si="129"/>
        <v>41450.473240740735</v>
      </c>
      <c r="M2077" s="7" t="b">
        <v>0</v>
      </c>
      <c r="N2077" s="7">
        <v>8200</v>
      </c>
      <c r="O2077" s="7" t="b">
        <v>1</v>
      </c>
      <c r="P2077" s="14">
        <f t="shared" si="130"/>
        <v>16.783738373837384</v>
      </c>
      <c r="Q2077" s="9">
        <f t="shared" si="131"/>
        <v>20.465926829268295</v>
      </c>
      <c r="R2077" s="7" t="s">
        <v>8276</v>
      </c>
      <c r="S2077" s="7" t="s">
        <v>8306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17">
        <f t="shared" si="128"/>
        <v>41843.672326388885</v>
      </c>
      <c r="K2078" s="7">
        <v>1402693689</v>
      </c>
      <c r="L2078" s="17">
        <f t="shared" si="129"/>
        <v>41803.672326388885</v>
      </c>
      <c r="M2078" s="7" t="b">
        <v>0</v>
      </c>
      <c r="N2078" s="7">
        <v>8359</v>
      </c>
      <c r="O2078" s="7" t="b">
        <v>1</v>
      </c>
      <c r="P2078" s="14">
        <f t="shared" si="130"/>
        <v>5.4334915642458101</v>
      </c>
      <c r="Q2078" s="9">
        <f t="shared" si="131"/>
        <v>116.35303146309367</v>
      </c>
      <c r="R2078" s="7" t="s">
        <v>8276</v>
      </c>
      <c r="S2078" s="7" t="s">
        <v>8306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17">
        <f t="shared" si="128"/>
        <v>42160.666666666664</v>
      </c>
      <c r="K2079" s="7">
        <v>1428541276</v>
      </c>
      <c r="L2079" s="17">
        <f t="shared" si="129"/>
        <v>42102.83421296296</v>
      </c>
      <c r="M2079" s="7" t="b">
        <v>0</v>
      </c>
      <c r="N2079" s="7">
        <v>188</v>
      </c>
      <c r="O2079" s="7" t="b">
        <v>1</v>
      </c>
      <c r="P2079" s="14">
        <f t="shared" si="130"/>
        <v>1.1550800000000001</v>
      </c>
      <c r="Q2079" s="9">
        <f t="shared" si="131"/>
        <v>307.20212765957444</v>
      </c>
      <c r="R2079" s="7" t="s">
        <v>8276</v>
      </c>
      <c r="S2079" s="7" t="s">
        <v>8306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17">
        <f t="shared" si="128"/>
        <v>42722.563159722216</v>
      </c>
      <c r="K2080" s="7">
        <v>1479493857</v>
      </c>
      <c r="L2080" s="17">
        <f t="shared" si="129"/>
        <v>42692.563159722216</v>
      </c>
      <c r="M2080" s="7" t="b">
        <v>0</v>
      </c>
      <c r="N2080" s="7">
        <v>48</v>
      </c>
      <c r="O2080" s="7" t="b">
        <v>1</v>
      </c>
      <c r="P2080" s="14">
        <f t="shared" si="130"/>
        <v>1.3120499999999999</v>
      </c>
      <c r="Q2080" s="9">
        <f t="shared" si="131"/>
        <v>546.6875</v>
      </c>
      <c r="R2080" s="7" t="s">
        <v>8276</v>
      </c>
      <c r="S2080" s="7" t="s">
        <v>8306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17">
        <f t="shared" si="128"/>
        <v>42180.583333333336</v>
      </c>
      <c r="K2081" s="7">
        <v>1432659793</v>
      </c>
      <c r="L2081" s="17">
        <f t="shared" si="129"/>
        <v>42150.502233796295</v>
      </c>
      <c r="M2081" s="7" t="b">
        <v>0</v>
      </c>
      <c r="N2081" s="7">
        <v>607</v>
      </c>
      <c r="O2081" s="7" t="b">
        <v>1</v>
      </c>
      <c r="P2081" s="14">
        <f t="shared" si="130"/>
        <v>2.8816999999999999</v>
      </c>
      <c r="Q2081" s="9">
        <f t="shared" si="131"/>
        <v>47.474464579901152</v>
      </c>
      <c r="R2081" s="7" t="s">
        <v>8276</v>
      </c>
      <c r="S2081" s="7" t="s">
        <v>8306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17">
        <f t="shared" si="128"/>
        <v>42319.790509259255</v>
      </c>
      <c r="K2082" s="7">
        <v>1444690700</v>
      </c>
      <c r="L2082" s="17">
        <f t="shared" si="129"/>
        <v>42289.748842592591</v>
      </c>
      <c r="M2082" s="7" t="b">
        <v>0</v>
      </c>
      <c r="N2082" s="7">
        <v>50</v>
      </c>
      <c r="O2082" s="7" t="b">
        <v>1</v>
      </c>
      <c r="P2082" s="14">
        <f t="shared" si="130"/>
        <v>5.0780000000000003</v>
      </c>
      <c r="Q2082" s="9">
        <f t="shared" si="131"/>
        <v>101.56</v>
      </c>
      <c r="R2082" s="7" t="s">
        <v>8276</v>
      </c>
      <c r="S2082" s="7" t="s">
        <v>8306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17">
        <f t="shared" si="128"/>
        <v>41044.999305555553</v>
      </c>
      <c r="K2083" s="7">
        <v>1333597555</v>
      </c>
      <c r="L2083" s="17">
        <f t="shared" si="129"/>
        <v>41003.948553240742</v>
      </c>
      <c r="M2083" s="7" t="b">
        <v>0</v>
      </c>
      <c r="N2083" s="7">
        <v>55</v>
      </c>
      <c r="O2083" s="7" t="b">
        <v>1</v>
      </c>
      <c r="P2083" s="14">
        <f t="shared" si="130"/>
        <v>1.1457142857142857</v>
      </c>
      <c r="Q2083" s="9">
        <f t="shared" si="131"/>
        <v>72.909090909090907</v>
      </c>
      <c r="R2083" s="7" t="s">
        <v>8282</v>
      </c>
      <c r="S2083" s="7" t="s">
        <v>8286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17">
        <f t="shared" si="128"/>
        <v>40870.953657407401</v>
      </c>
      <c r="K2084" s="7">
        <v>1316919196</v>
      </c>
      <c r="L2084" s="17">
        <f t="shared" si="129"/>
        <v>40810.911990740737</v>
      </c>
      <c r="M2084" s="7" t="b">
        <v>0</v>
      </c>
      <c r="N2084" s="7">
        <v>38</v>
      </c>
      <c r="O2084" s="7" t="b">
        <v>1</v>
      </c>
      <c r="P2084" s="14">
        <f t="shared" si="130"/>
        <v>1.1073333333333333</v>
      </c>
      <c r="Q2084" s="9">
        <f t="shared" si="131"/>
        <v>43.710526315789473</v>
      </c>
      <c r="R2084" s="7" t="s">
        <v>8282</v>
      </c>
      <c r="S2084" s="7" t="s">
        <v>8286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17">
        <f t="shared" si="128"/>
        <v>41064.513831018514</v>
      </c>
      <c r="K2085" s="7">
        <v>1336238395</v>
      </c>
      <c r="L2085" s="17">
        <f t="shared" si="129"/>
        <v>41034.513831018514</v>
      </c>
      <c r="M2085" s="7" t="b">
        <v>0</v>
      </c>
      <c r="N2085" s="7">
        <v>25</v>
      </c>
      <c r="O2085" s="7" t="b">
        <v>1</v>
      </c>
      <c r="P2085" s="14">
        <f t="shared" si="130"/>
        <v>1.1333333333333333</v>
      </c>
      <c r="Q2085" s="9">
        <f t="shared" si="131"/>
        <v>34</v>
      </c>
      <c r="R2085" s="7" t="s">
        <v>8282</v>
      </c>
      <c r="S2085" s="7" t="s">
        <v>8286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17">
        <f t="shared" si="128"/>
        <v>41763.082638888889</v>
      </c>
      <c r="K2086" s="7">
        <v>1396468782</v>
      </c>
      <c r="L2086" s="17">
        <f t="shared" si="129"/>
        <v>41731.624791666662</v>
      </c>
      <c r="M2086" s="7" t="b">
        <v>0</v>
      </c>
      <c r="N2086" s="7">
        <v>46</v>
      </c>
      <c r="O2086" s="7" t="b">
        <v>1</v>
      </c>
      <c r="P2086" s="14">
        <f t="shared" si="130"/>
        <v>1.0833333333333333</v>
      </c>
      <c r="Q2086" s="9">
        <f t="shared" si="131"/>
        <v>70.652173913043484</v>
      </c>
      <c r="R2086" s="7" t="s">
        <v>8282</v>
      </c>
      <c r="S2086" s="7" t="s">
        <v>8286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17">
        <f t="shared" si="128"/>
        <v>41105.627164351848</v>
      </c>
      <c r="K2087" s="7">
        <v>1339790587</v>
      </c>
      <c r="L2087" s="17">
        <f t="shared" si="129"/>
        <v>41075.627164351848</v>
      </c>
      <c r="M2087" s="7" t="b">
        <v>0</v>
      </c>
      <c r="N2087" s="7">
        <v>83</v>
      </c>
      <c r="O2087" s="7" t="b">
        <v>1</v>
      </c>
      <c r="P2087" s="14">
        <f t="shared" si="130"/>
        <v>1.2353333333333334</v>
      </c>
      <c r="Q2087" s="9">
        <f t="shared" si="131"/>
        <v>89.301204819277103</v>
      </c>
      <c r="R2087" s="7" t="s">
        <v>8282</v>
      </c>
      <c r="S2087" s="7" t="s">
        <v>8286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17">
        <f t="shared" si="128"/>
        <v>40890.999305555553</v>
      </c>
      <c r="K2088" s="7">
        <v>1321200332</v>
      </c>
      <c r="L2088" s="17">
        <f t="shared" si="129"/>
        <v>40860.462175925924</v>
      </c>
      <c r="M2088" s="7" t="b">
        <v>0</v>
      </c>
      <c r="N2088" s="7">
        <v>35</v>
      </c>
      <c r="O2088" s="7" t="b">
        <v>1</v>
      </c>
      <c r="P2088" s="14">
        <f t="shared" si="130"/>
        <v>1.0069999999999999</v>
      </c>
      <c r="Q2088" s="9">
        <f t="shared" si="131"/>
        <v>115.08571428571429</v>
      </c>
      <c r="R2088" s="7" t="s">
        <v>8282</v>
      </c>
      <c r="S2088" s="7" t="s">
        <v>8286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17">
        <f t="shared" si="128"/>
        <v>40793.996041666665</v>
      </c>
      <c r="K2089" s="7">
        <v>1312865658</v>
      </c>
      <c r="L2089" s="17">
        <f t="shared" si="129"/>
        <v>40763.996041666665</v>
      </c>
      <c r="M2089" s="7" t="b">
        <v>0</v>
      </c>
      <c r="N2089" s="7">
        <v>25</v>
      </c>
      <c r="O2089" s="7" t="b">
        <v>1</v>
      </c>
      <c r="P2089" s="14">
        <f t="shared" si="130"/>
        <v>1.0353333333333334</v>
      </c>
      <c r="Q2089" s="9">
        <f t="shared" si="131"/>
        <v>62.12</v>
      </c>
      <c r="R2089" s="7" t="s">
        <v>8282</v>
      </c>
      <c r="S2089" s="7" t="s">
        <v>8286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17">
        <f t="shared" si="128"/>
        <v>40431.957638888889</v>
      </c>
      <c r="K2090" s="7">
        <v>1281028152</v>
      </c>
      <c r="L2090" s="17">
        <f t="shared" si="129"/>
        <v>40395.506388888884</v>
      </c>
      <c r="M2090" s="7" t="b">
        <v>0</v>
      </c>
      <c r="N2090" s="7">
        <v>75</v>
      </c>
      <c r="O2090" s="7" t="b">
        <v>1</v>
      </c>
      <c r="P2090" s="14">
        <f t="shared" si="130"/>
        <v>1.1551066666666667</v>
      </c>
      <c r="Q2090" s="9">
        <f t="shared" si="131"/>
        <v>46.204266666666669</v>
      </c>
      <c r="R2090" s="7" t="s">
        <v>8282</v>
      </c>
      <c r="S2090" s="7" t="s">
        <v>8286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17">
        <f t="shared" si="128"/>
        <v>41487.867986111109</v>
      </c>
      <c r="K2091" s="7">
        <v>1372384194</v>
      </c>
      <c r="L2091" s="17">
        <f t="shared" si="129"/>
        <v>41452.867986111109</v>
      </c>
      <c r="M2091" s="7" t="b">
        <v>0</v>
      </c>
      <c r="N2091" s="7">
        <v>62</v>
      </c>
      <c r="O2091" s="7" t="b">
        <v>1</v>
      </c>
      <c r="P2091" s="14">
        <f t="shared" si="130"/>
        <v>1.2040040000000001</v>
      </c>
      <c r="Q2091" s="9">
        <f t="shared" si="131"/>
        <v>48.54854838709678</v>
      </c>
      <c r="R2091" s="7" t="s">
        <v>8282</v>
      </c>
      <c r="S2091" s="7" t="s">
        <v>8286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17">
        <f t="shared" si="128"/>
        <v>41329.173090277778</v>
      </c>
      <c r="K2092" s="7">
        <v>1359104955</v>
      </c>
      <c r="L2092" s="17">
        <f t="shared" si="129"/>
        <v>41299.173090277778</v>
      </c>
      <c r="M2092" s="7" t="b">
        <v>0</v>
      </c>
      <c r="N2092" s="7">
        <v>160</v>
      </c>
      <c r="O2092" s="7" t="b">
        <v>1</v>
      </c>
      <c r="P2092" s="14">
        <f t="shared" si="130"/>
        <v>1.1504037499999999</v>
      </c>
      <c r="Q2092" s="9">
        <f t="shared" si="131"/>
        <v>57.520187499999999</v>
      </c>
      <c r="R2092" s="7" t="s">
        <v>8282</v>
      </c>
      <c r="S2092" s="7" t="s">
        <v>8286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17">
        <f t="shared" si="128"/>
        <v>40603.625</v>
      </c>
      <c r="K2093" s="7">
        <v>1294818278</v>
      </c>
      <c r="L2093" s="17">
        <f t="shared" si="129"/>
        <v>40555.114328703698</v>
      </c>
      <c r="M2093" s="7" t="b">
        <v>0</v>
      </c>
      <c r="N2093" s="7">
        <v>246</v>
      </c>
      <c r="O2093" s="7" t="b">
        <v>1</v>
      </c>
      <c r="P2093" s="14">
        <f t="shared" si="130"/>
        <v>1.2046777777777777</v>
      </c>
      <c r="Q2093" s="9">
        <f t="shared" si="131"/>
        <v>88.147154471544724</v>
      </c>
      <c r="R2093" s="7" t="s">
        <v>8282</v>
      </c>
      <c r="S2093" s="7" t="s">
        <v>8286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17">
        <f t="shared" si="128"/>
        <v>40823.499212962961</v>
      </c>
      <c r="K2094" s="7">
        <v>1312822732</v>
      </c>
      <c r="L2094" s="17">
        <f t="shared" si="129"/>
        <v>40763.499212962961</v>
      </c>
      <c r="M2094" s="7" t="b">
        <v>0</v>
      </c>
      <c r="N2094" s="7">
        <v>55</v>
      </c>
      <c r="O2094" s="7" t="b">
        <v>1</v>
      </c>
      <c r="P2094" s="14">
        <f t="shared" si="130"/>
        <v>1.0128333333333333</v>
      </c>
      <c r="Q2094" s="9">
        <f t="shared" si="131"/>
        <v>110.49090909090908</v>
      </c>
      <c r="R2094" s="7" t="s">
        <v>8282</v>
      </c>
      <c r="S2094" s="7" t="s">
        <v>8286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17">
        <f t="shared" si="128"/>
        <v>41265.68787037037</v>
      </c>
      <c r="K2095" s="7">
        <v>1351024232</v>
      </c>
      <c r="L2095" s="17">
        <f t="shared" si="129"/>
        <v>41205.646203703705</v>
      </c>
      <c r="M2095" s="7" t="b">
        <v>0</v>
      </c>
      <c r="N2095" s="7">
        <v>23</v>
      </c>
      <c r="O2095" s="7" t="b">
        <v>1</v>
      </c>
      <c r="P2095" s="14">
        <f t="shared" si="130"/>
        <v>1.0246666666666666</v>
      </c>
      <c r="Q2095" s="9">
        <f t="shared" si="131"/>
        <v>66.826086956521735</v>
      </c>
      <c r="R2095" s="7" t="s">
        <v>8282</v>
      </c>
      <c r="S2095" s="7" t="s">
        <v>8286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17">
        <f t="shared" si="128"/>
        <v>40972.916666666664</v>
      </c>
      <c r="K2096" s="7">
        <v>1327969730</v>
      </c>
      <c r="L2096" s="17">
        <f t="shared" si="129"/>
        <v>40938.811689814815</v>
      </c>
      <c r="M2096" s="7" t="b">
        <v>0</v>
      </c>
      <c r="N2096" s="7">
        <v>72</v>
      </c>
      <c r="O2096" s="7" t="b">
        <v>1</v>
      </c>
      <c r="P2096" s="14">
        <f t="shared" si="130"/>
        <v>1.2054285714285715</v>
      </c>
      <c r="Q2096" s="9">
        <f t="shared" si="131"/>
        <v>58.597222222222221</v>
      </c>
      <c r="R2096" s="7" t="s">
        <v>8282</v>
      </c>
      <c r="S2096" s="7" t="s">
        <v>8286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17">
        <f t="shared" si="128"/>
        <v>40818.525150462956</v>
      </c>
      <c r="K2097" s="7">
        <v>1312392973</v>
      </c>
      <c r="L2097" s="17">
        <f t="shared" si="129"/>
        <v>40758.525150462956</v>
      </c>
      <c r="M2097" s="7" t="b">
        <v>0</v>
      </c>
      <c r="N2097" s="7">
        <v>22</v>
      </c>
      <c r="O2097" s="7" t="b">
        <v>1</v>
      </c>
      <c r="P2097" s="14">
        <f t="shared" si="130"/>
        <v>1</v>
      </c>
      <c r="Q2097" s="9">
        <f t="shared" si="131"/>
        <v>113.63636363636364</v>
      </c>
      <c r="R2097" s="7" t="s">
        <v>8282</v>
      </c>
      <c r="S2097" s="7" t="s">
        <v>8286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17">
        <f t="shared" si="128"/>
        <v>41207.957638888889</v>
      </c>
      <c r="K2098" s="7">
        <v>1349892735</v>
      </c>
      <c r="L2098" s="17">
        <f t="shared" si="129"/>
        <v>41192.550173611111</v>
      </c>
      <c r="M2098" s="7" t="b">
        <v>0</v>
      </c>
      <c r="N2098" s="7">
        <v>14</v>
      </c>
      <c r="O2098" s="7" t="b">
        <v>1</v>
      </c>
      <c r="P2098" s="14">
        <f t="shared" si="130"/>
        <v>1.0166666666666666</v>
      </c>
      <c r="Q2098" s="9">
        <f t="shared" si="131"/>
        <v>43.571428571428569</v>
      </c>
      <c r="R2098" s="7" t="s">
        <v>8282</v>
      </c>
      <c r="S2098" s="7" t="s">
        <v>8286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17">
        <f t="shared" si="128"/>
        <v>40878.418229166666</v>
      </c>
      <c r="K2099" s="7">
        <v>1317564135</v>
      </c>
      <c r="L2099" s="17">
        <f t="shared" si="129"/>
        <v>40818.376562499994</v>
      </c>
      <c r="M2099" s="7" t="b">
        <v>0</v>
      </c>
      <c r="N2099" s="7">
        <v>38</v>
      </c>
      <c r="O2099" s="7" t="b">
        <v>1</v>
      </c>
      <c r="P2099" s="14">
        <f t="shared" si="130"/>
        <v>1</v>
      </c>
      <c r="Q2099" s="9">
        <f t="shared" si="131"/>
        <v>78.94736842105263</v>
      </c>
      <c r="R2099" s="7" t="s">
        <v>8282</v>
      </c>
      <c r="S2099" s="7" t="s">
        <v>8286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17">
        <f t="shared" si="128"/>
        <v>40975.905497685184</v>
      </c>
      <c r="K2100" s="7">
        <v>1328582635</v>
      </c>
      <c r="L2100" s="17">
        <f t="shared" si="129"/>
        <v>40945.905497685184</v>
      </c>
      <c r="M2100" s="7" t="b">
        <v>0</v>
      </c>
      <c r="N2100" s="7">
        <v>32</v>
      </c>
      <c r="O2100" s="7" t="b">
        <v>1</v>
      </c>
      <c r="P2100" s="14">
        <f t="shared" si="130"/>
        <v>1.0033333333333334</v>
      </c>
      <c r="Q2100" s="9">
        <f t="shared" si="131"/>
        <v>188.125</v>
      </c>
      <c r="R2100" s="7" t="s">
        <v>8282</v>
      </c>
      <c r="S2100" s="7" t="s">
        <v>8286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17">
        <f t="shared" si="128"/>
        <v>42186.944444444445</v>
      </c>
      <c r="K2101" s="7">
        <v>1434650084</v>
      </c>
      <c r="L2101" s="17">
        <f t="shared" si="129"/>
        <v>42173.53800925926</v>
      </c>
      <c r="M2101" s="7" t="b">
        <v>0</v>
      </c>
      <c r="N2101" s="7">
        <v>63</v>
      </c>
      <c r="O2101" s="7" t="b">
        <v>1</v>
      </c>
      <c r="P2101" s="14">
        <f t="shared" si="130"/>
        <v>1.3236666666666668</v>
      </c>
      <c r="Q2101" s="9">
        <f t="shared" si="131"/>
        <v>63.031746031746032</v>
      </c>
      <c r="R2101" s="7" t="s">
        <v>8282</v>
      </c>
      <c r="S2101" s="7" t="s">
        <v>8286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17">
        <f t="shared" si="128"/>
        <v>41089.957638888889</v>
      </c>
      <c r="K2102" s="7">
        <v>1339704141</v>
      </c>
      <c r="L2102" s="17">
        <f t="shared" si="129"/>
        <v>41074.62663194444</v>
      </c>
      <c r="M2102" s="7" t="b">
        <v>0</v>
      </c>
      <c r="N2102" s="7">
        <v>27</v>
      </c>
      <c r="O2102" s="7" t="b">
        <v>1</v>
      </c>
      <c r="P2102" s="14">
        <f t="shared" si="130"/>
        <v>1.3666666666666667</v>
      </c>
      <c r="Q2102" s="9">
        <f t="shared" si="131"/>
        <v>30.37037037037037</v>
      </c>
      <c r="R2102" s="7" t="s">
        <v>8282</v>
      </c>
      <c r="S2102" s="7" t="s">
        <v>8286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17">
        <f t="shared" si="128"/>
        <v>40951.941134259258</v>
      </c>
      <c r="K2103" s="7">
        <v>1323920114</v>
      </c>
      <c r="L2103" s="17">
        <f t="shared" si="129"/>
        <v>40891.941134259258</v>
      </c>
      <c r="M2103" s="7" t="b">
        <v>0</v>
      </c>
      <c r="N2103" s="7">
        <v>44</v>
      </c>
      <c r="O2103" s="7" t="b">
        <v>1</v>
      </c>
      <c r="P2103" s="14">
        <f t="shared" si="130"/>
        <v>1.1325000000000001</v>
      </c>
      <c r="Q2103" s="9">
        <f t="shared" si="131"/>
        <v>51.477272727272727</v>
      </c>
      <c r="R2103" s="7" t="s">
        <v>8282</v>
      </c>
      <c r="S2103" s="7" t="s">
        <v>8286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17">
        <f t="shared" si="128"/>
        <v>40668.660277777773</v>
      </c>
      <c r="K2104" s="7">
        <v>1302036648</v>
      </c>
      <c r="L2104" s="17">
        <f t="shared" si="129"/>
        <v>40638.660277777773</v>
      </c>
      <c r="M2104" s="7" t="b">
        <v>0</v>
      </c>
      <c r="N2104" s="7">
        <v>38</v>
      </c>
      <c r="O2104" s="7" t="b">
        <v>1</v>
      </c>
      <c r="P2104" s="14">
        <f t="shared" si="130"/>
        <v>1.36</v>
      </c>
      <c r="Q2104" s="9">
        <f t="shared" si="131"/>
        <v>35.789473684210527</v>
      </c>
      <c r="R2104" s="7" t="s">
        <v>8282</v>
      </c>
      <c r="S2104" s="7" t="s">
        <v>8286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17">
        <f t="shared" si="128"/>
        <v>41222.588275462964</v>
      </c>
      <c r="K2105" s="7">
        <v>1349892427</v>
      </c>
      <c r="L2105" s="17">
        <f t="shared" si="129"/>
        <v>41192.546608796292</v>
      </c>
      <c r="M2105" s="7" t="b">
        <v>0</v>
      </c>
      <c r="N2105" s="7">
        <v>115</v>
      </c>
      <c r="O2105" s="7" t="b">
        <v>1</v>
      </c>
      <c r="P2105" s="14">
        <f t="shared" si="130"/>
        <v>1.4612318374694613</v>
      </c>
      <c r="Q2105" s="9">
        <f t="shared" si="131"/>
        <v>98.817391304347822</v>
      </c>
      <c r="R2105" s="7" t="s">
        <v>8282</v>
      </c>
      <c r="S2105" s="7" t="s">
        <v>8286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17">
        <f t="shared" si="128"/>
        <v>41424.791666666664</v>
      </c>
      <c r="K2106" s="7">
        <v>1367286434</v>
      </c>
      <c r="L2106" s="17">
        <f t="shared" si="129"/>
        <v>41393.86613425926</v>
      </c>
      <c r="M2106" s="7" t="b">
        <v>0</v>
      </c>
      <c r="N2106" s="7">
        <v>37</v>
      </c>
      <c r="O2106" s="7" t="b">
        <v>1</v>
      </c>
      <c r="P2106" s="14">
        <f t="shared" si="130"/>
        <v>1.2949999999999999</v>
      </c>
      <c r="Q2106" s="9">
        <f t="shared" si="131"/>
        <v>28</v>
      </c>
      <c r="R2106" s="7" t="s">
        <v>8282</v>
      </c>
      <c r="S2106" s="7" t="s">
        <v>8286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17">
        <f t="shared" si="128"/>
        <v>41963.958333333336</v>
      </c>
      <c r="K2107" s="7">
        <v>1415472953</v>
      </c>
      <c r="L2107" s="17">
        <f t="shared" si="129"/>
        <v>41951.580474537033</v>
      </c>
      <c r="M2107" s="7" t="b">
        <v>0</v>
      </c>
      <c r="N2107" s="7">
        <v>99</v>
      </c>
      <c r="O2107" s="7" t="b">
        <v>1</v>
      </c>
      <c r="P2107" s="14">
        <f t="shared" si="130"/>
        <v>2.54</v>
      </c>
      <c r="Q2107" s="9">
        <f t="shared" si="131"/>
        <v>51.313131313131315</v>
      </c>
      <c r="R2107" s="7" t="s">
        <v>8282</v>
      </c>
      <c r="S2107" s="7" t="s">
        <v>8286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17">
        <f t="shared" si="128"/>
        <v>41300.006643518514</v>
      </c>
      <c r="K2108" s="7">
        <v>1356584974</v>
      </c>
      <c r="L2108" s="17">
        <f t="shared" si="129"/>
        <v>41270.006643518514</v>
      </c>
      <c r="M2108" s="7" t="b">
        <v>0</v>
      </c>
      <c r="N2108" s="7">
        <v>44</v>
      </c>
      <c r="O2108" s="7" t="b">
        <v>1</v>
      </c>
      <c r="P2108" s="14">
        <f t="shared" si="130"/>
        <v>1.0704545454545455</v>
      </c>
      <c r="Q2108" s="9">
        <f t="shared" si="131"/>
        <v>53.522727272727273</v>
      </c>
      <c r="R2108" s="7" t="s">
        <v>8282</v>
      </c>
      <c r="S2108" s="7" t="s">
        <v>8286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17">
        <f t="shared" si="128"/>
        <v>41955.543900462959</v>
      </c>
      <c r="K2109" s="7">
        <v>1413997393</v>
      </c>
      <c r="L2109" s="17">
        <f t="shared" si="129"/>
        <v>41934.502233796295</v>
      </c>
      <c r="M2109" s="7" t="b">
        <v>0</v>
      </c>
      <c r="N2109" s="7">
        <v>58</v>
      </c>
      <c r="O2109" s="7" t="b">
        <v>1</v>
      </c>
      <c r="P2109" s="14">
        <f t="shared" si="130"/>
        <v>1.0773299999999999</v>
      </c>
      <c r="Q2109" s="9">
        <f t="shared" si="131"/>
        <v>37.149310344827583</v>
      </c>
      <c r="R2109" s="7" t="s">
        <v>8282</v>
      </c>
      <c r="S2109" s="7" t="s">
        <v>8286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17">
        <f t="shared" si="128"/>
        <v>41161.954861111109</v>
      </c>
      <c r="K2110" s="7">
        <v>1344917580</v>
      </c>
      <c r="L2110" s="17">
        <f t="shared" si="129"/>
        <v>41134.967361111107</v>
      </c>
      <c r="M2110" s="7" t="b">
        <v>0</v>
      </c>
      <c r="N2110" s="7">
        <v>191</v>
      </c>
      <c r="O2110" s="7" t="b">
        <v>1</v>
      </c>
      <c r="P2110" s="14">
        <f t="shared" si="130"/>
        <v>1.0731250000000001</v>
      </c>
      <c r="Q2110" s="9">
        <f t="shared" si="131"/>
        <v>89.895287958115176</v>
      </c>
      <c r="R2110" s="7" t="s">
        <v>8282</v>
      </c>
      <c r="S2110" s="7" t="s">
        <v>8286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17">
        <f t="shared" si="128"/>
        <v>42190.500196759262</v>
      </c>
      <c r="K2111" s="7">
        <v>1433523617</v>
      </c>
      <c r="L2111" s="17">
        <f t="shared" si="129"/>
        <v>42160.500196759262</v>
      </c>
      <c r="M2111" s="7" t="b">
        <v>0</v>
      </c>
      <c r="N2111" s="7">
        <v>40</v>
      </c>
      <c r="O2111" s="7" t="b">
        <v>1</v>
      </c>
      <c r="P2111" s="14">
        <f t="shared" si="130"/>
        <v>1.06525</v>
      </c>
      <c r="Q2111" s="9">
        <f t="shared" si="131"/>
        <v>106.52500000000001</v>
      </c>
      <c r="R2111" s="7" t="s">
        <v>8282</v>
      </c>
      <c r="S2111" s="7" t="s">
        <v>8286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17">
        <f t="shared" si="128"/>
        <v>41786.999305555553</v>
      </c>
      <c r="K2112" s="7">
        <v>1398873969</v>
      </c>
      <c r="L2112" s="17">
        <f t="shared" si="129"/>
        <v>41759.462604166663</v>
      </c>
      <c r="M2112" s="7" t="b">
        <v>0</v>
      </c>
      <c r="N2112" s="7">
        <v>38</v>
      </c>
      <c r="O2112" s="7" t="b">
        <v>1</v>
      </c>
      <c r="P2112" s="14">
        <f t="shared" si="130"/>
        <v>1.0035000000000001</v>
      </c>
      <c r="Q2112" s="9">
        <f t="shared" si="131"/>
        <v>52.815789473684212</v>
      </c>
      <c r="R2112" s="7" t="s">
        <v>8282</v>
      </c>
      <c r="S2112" s="7" t="s">
        <v>8286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17">
        <f t="shared" si="128"/>
        <v>40769.833333333328</v>
      </c>
      <c r="K2113" s="7">
        <v>1307594625</v>
      </c>
      <c r="L2113" s="17">
        <f t="shared" si="129"/>
        <v>40702.988715277774</v>
      </c>
      <c r="M2113" s="7" t="b">
        <v>0</v>
      </c>
      <c r="N2113" s="7">
        <v>39</v>
      </c>
      <c r="O2113" s="7" t="b">
        <v>1</v>
      </c>
      <c r="P2113" s="14">
        <f t="shared" si="130"/>
        <v>1.0649999999999999</v>
      </c>
      <c r="Q2113" s="9">
        <f t="shared" si="131"/>
        <v>54.615384615384613</v>
      </c>
      <c r="R2113" s="7" t="s">
        <v>8282</v>
      </c>
      <c r="S2113" s="7" t="s">
        <v>8286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17">
        <f t="shared" si="128"/>
        <v>41379.719826388886</v>
      </c>
      <c r="K2114" s="7">
        <v>1364854593</v>
      </c>
      <c r="L2114" s="17">
        <f t="shared" si="129"/>
        <v>41365.719826388886</v>
      </c>
      <c r="M2114" s="7" t="b">
        <v>0</v>
      </c>
      <c r="N2114" s="7">
        <v>11</v>
      </c>
      <c r="O2114" s="7" t="b">
        <v>1</v>
      </c>
      <c r="P2114" s="14">
        <f t="shared" si="130"/>
        <v>1</v>
      </c>
      <c r="Q2114" s="9">
        <f t="shared" si="131"/>
        <v>27.272727272727273</v>
      </c>
      <c r="R2114" s="7" t="s">
        <v>8282</v>
      </c>
      <c r="S2114" s="7" t="s">
        <v>8286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17">
        <f t="shared" ref="J2115:J2178" si="132">(((I2115/60)/60)/24)+DATE(1970,1,1)+(-5/24)</f>
        <v>41905.657129629624</v>
      </c>
      <c r="K2115" s="7">
        <v>1408481176</v>
      </c>
      <c r="L2115" s="17">
        <f t="shared" ref="L2115:L2178" si="133">(((K2115/60)/60)/24)+DATE(1970,1,1)+(-5/24)</f>
        <v>41870.657129629624</v>
      </c>
      <c r="M2115" s="7" t="b">
        <v>0</v>
      </c>
      <c r="N2115" s="7">
        <v>107</v>
      </c>
      <c r="O2115" s="7" t="b">
        <v>1</v>
      </c>
      <c r="P2115" s="14">
        <f t="shared" ref="P2115:P2178" si="134">IFERROR(E2115/D2115,0)</f>
        <v>1.0485714285714285</v>
      </c>
      <c r="Q2115" s="9">
        <f t="shared" ref="Q2115:Q2178" si="135">IFERROR(E2115/N2115,0)</f>
        <v>68.598130841121488</v>
      </c>
      <c r="R2115" s="7" t="s">
        <v>8282</v>
      </c>
      <c r="S2115" s="7" t="s">
        <v>8286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17">
        <f t="shared" si="132"/>
        <v>40520.999305555553</v>
      </c>
      <c r="K2116" s="7">
        <v>1286480070</v>
      </c>
      <c r="L2116" s="17">
        <f t="shared" si="133"/>
        <v>40458.607291666667</v>
      </c>
      <c r="M2116" s="7" t="b">
        <v>0</v>
      </c>
      <c r="N2116" s="7">
        <v>147</v>
      </c>
      <c r="O2116" s="7" t="b">
        <v>1</v>
      </c>
      <c r="P2116" s="14">
        <f t="shared" si="134"/>
        <v>1.0469999999999999</v>
      </c>
      <c r="Q2116" s="9">
        <f t="shared" si="135"/>
        <v>35.612244897959187</v>
      </c>
      <c r="R2116" s="7" t="s">
        <v>8282</v>
      </c>
      <c r="S2116" s="7" t="s">
        <v>8286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17">
        <f t="shared" si="132"/>
        <v>40593.872696759259</v>
      </c>
      <c r="K2117" s="7">
        <v>1295575001</v>
      </c>
      <c r="L2117" s="17">
        <f t="shared" si="133"/>
        <v>40563.872696759259</v>
      </c>
      <c r="M2117" s="7" t="b">
        <v>0</v>
      </c>
      <c r="N2117" s="7">
        <v>36</v>
      </c>
      <c r="O2117" s="7" t="b">
        <v>1</v>
      </c>
      <c r="P2117" s="14">
        <f t="shared" si="134"/>
        <v>2.2566666666666668</v>
      </c>
      <c r="Q2117" s="9">
        <f t="shared" si="135"/>
        <v>94.027777777777771</v>
      </c>
      <c r="R2117" s="7" t="s">
        <v>8282</v>
      </c>
      <c r="S2117" s="7" t="s">
        <v>8286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17">
        <f t="shared" si="132"/>
        <v>41184.569479166668</v>
      </c>
      <c r="K2118" s="7">
        <v>1345056003</v>
      </c>
      <c r="L2118" s="17">
        <f t="shared" si="133"/>
        <v>41136.569479166668</v>
      </c>
      <c r="M2118" s="7" t="b">
        <v>0</v>
      </c>
      <c r="N2118" s="7">
        <v>92</v>
      </c>
      <c r="O2118" s="7" t="b">
        <v>1</v>
      </c>
      <c r="P2118" s="14">
        <f t="shared" si="134"/>
        <v>1.0090416666666666</v>
      </c>
      <c r="Q2118" s="9">
        <f t="shared" si="135"/>
        <v>526.45652173913038</v>
      </c>
      <c r="R2118" s="7" t="s">
        <v>8282</v>
      </c>
      <c r="S2118" s="7" t="s">
        <v>8286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17">
        <f t="shared" si="132"/>
        <v>42303.999305555553</v>
      </c>
      <c r="K2119" s="7">
        <v>1444699549</v>
      </c>
      <c r="L2119" s="17">
        <f t="shared" si="133"/>
        <v>42289.851261574069</v>
      </c>
      <c r="M2119" s="7" t="b">
        <v>0</v>
      </c>
      <c r="N2119" s="7">
        <v>35</v>
      </c>
      <c r="O2119" s="7" t="b">
        <v>1</v>
      </c>
      <c r="P2119" s="14">
        <f t="shared" si="134"/>
        <v>1.4775</v>
      </c>
      <c r="Q2119" s="9">
        <f t="shared" si="135"/>
        <v>50.657142857142858</v>
      </c>
      <c r="R2119" s="7" t="s">
        <v>8282</v>
      </c>
      <c r="S2119" s="7" t="s">
        <v>8286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17">
        <f t="shared" si="132"/>
        <v>40748.631203703699</v>
      </c>
      <c r="K2120" s="7">
        <v>1308946136</v>
      </c>
      <c r="L2120" s="17">
        <f t="shared" si="133"/>
        <v>40718.631203703699</v>
      </c>
      <c r="M2120" s="7" t="b">
        <v>0</v>
      </c>
      <c r="N2120" s="7">
        <v>17</v>
      </c>
      <c r="O2120" s="7" t="b">
        <v>1</v>
      </c>
      <c r="P2120" s="14">
        <f t="shared" si="134"/>
        <v>1.3461099999999999</v>
      </c>
      <c r="Q2120" s="9">
        <f t="shared" si="135"/>
        <v>79.182941176470578</v>
      </c>
      <c r="R2120" s="7" t="s">
        <v>8282</v>
      </c>
      <c r="S2120" s="7" t="s">
        <v>8286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17">
        <f t="shared" si="132"/>
        <v>41136.921817129631</v>
      </c>
      <c r="K2121" s="7">
        <v>1342494445</v>
      </c>
      <c r="L2121" s="17">
        <f t="shared" si="133"/>
        <v>41106.921817129631</v>
      </c>
      <c r="M2121" s="7" t="b">
        <v>0</v>
      </c>
      <c r="N2121" s="7">
        <v>22</v>
      </c>
      <c r="O2121" s="7" t="b">
        <v>1</v>
      </c>
      <c r="P2121" s="14">
        <f t="shared" si="134"/>
        <v>1.0075000000000001</v>
      </c>
      <c r="Q2121" s="9">
        <f t="shared" si="135"/>
        <v>91.590909090909093</v>
      </c>
      <c r="R2121" s="7" t="s">
        <v>8282</v>
      </c>
      <c r="S2121" s="7" t="s">
        <v>8286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17">
        <f t="shared" si="132"/>
        <v>41640.756203703699</v>
      </c>
      <c r="K2122" s="7">
        <v>1384384136</v>
      </c>
      <c r="L2122" s="17">
        <f t="shared" si="133"/>
        <v>41591.756203703699</v>
      </c>
      <c r="M2122" s="7" t="b">
        <v>0</v>
      </c>
      <c r="N2122" s="7">
        <v>69</v>
      </c>
      <c r="O2122" s="7" t="b">
        <v>1</v>
      </c>
      <c r="P2122" s="14">
        <f t="shared" si="134"/>
        <v>1.00880375</v>
      </c>
      <c r="Q2122" s="9">
        <f t="shared" si="135"/>
        <v>116.96275362318841</v>
      </c>
      <c r="R2122" s="7" t="s">
        <v>8282</v>
      </c>
      <c r="S2122" s="7" t="s">
        <v>8286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17">
        <f t="shared" si="132"/>
        <v>42746.534120370365</v>
      </c>
      <c r="K2123" s="7">
        <v>1481564948</v>
      </c>
      <c r="L2123" s="17">
        <f t="shared" si="133"/>
        <v>42716.534120370365</v>
      </c>
      <c r="M2123" s="7" t="b">
        <v>0</v>
      </c>
      <c r="N2123" s="7">
        <v>10</v>
      </c>
      <c r="O2123" s="7" t="b">
        <v>0</v>
      </c>
      <c r="P2123" s="14">
        <f t="shared" si="134"/>
        <v>5.6800000000000002E-3</v>
      </c>
      <c r="Q2123" s="9">
        <f t="shared" si="135"/>
        <v>28.4</v>
      </c>
      <c r="R2123" s="7" t="s">
        <v>8290</v>
      </c>
      <c r="S2123" s="7" t="s">
        <v>8291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17">
        <f t="shared" si="132"/>
        <v>42742.092233796291</v>
      </c>
      <c r="K2124" s="7">
        <v>1481181169</v>
      </c>
      <c r="L2124" s="17">
        <f t="shared" si="133"/>
        <v>42712.092233796291</v>
      </c>
      <c r="M2124" s="7" t="b">
        <v>0</v>
      </c>
      <c r="N2124" s="7">
        <v>3</v>
      </c>
      <c r="O2124" s="7" t="b">
        <v>0</v>
      </c>
      <c r="P2124" s="14">
        <f t="shared" si="134"/>
        <v>3.875E-3</v>
      </c>
      <c r="Q2124" s="9">
        <f t="shared" si="135"/>
        <v>103.33333333333333</v>
      </c>
      <c r="R2124" s="7" t="s">
        <v>8290</v>
      </c>
      <c r="S2124" s="7" t="s">
        <v>8291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17">
        <f t="shared" si="132"/>
        <v>40252.082638888889</v>
      </c>
      <c r="K2125" s="7">
        <v>1263982307</v>
      </c>
      <c r="L2125" s="17">
        <f t="shared" si="133"/>
        <v>40198.216516203705</v>
      </c>
      <c r="M2125" s="7" t="b">
        <v>0</v>
      </c>
      <c r="N2125" s="7">
        <v>5</v>
      </c>
      <c r="O2125" s="7" t="b">
        <v>0</v>
      </c>
      <c r="P2125" s="14">
        <f t="shared" si="134"/>
        <v>0.1</v>
      </c>
      <c r="Q2125" s="9">
        <f t="shared" si="135"/>
        <v>10</v>
      </c>
      <c r="R2125" s="7" t="s">
        <v>8290</v>
      </c>
      <c r="S2125" s="7" t="s">
        <v>8291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17">
        <f t="shared" si="132"/>
        <v>40512</v>
      </c>
      <c r="K2126" s="7">
        <v>1286930435</v>
      </c>
      <c r="L2126" s="17">
        <f t="shared" si="133"/>
        <v>40463.819849537031</v>
      </c>
      <c r="M2126" s="7" t="b">
        <v>0</v>
      </c>
      <c r="N2126" s="7">
        <v>5</v>
      </c>
      <c r="O2126" s="7" t="b">
        <v>0</v>
      </c>
      <c r="P2126" s="14">
        <f t="shared" si="134"/>
        <v>0.10454545454545454</v>
      </c>
      <c r="Q2126" s="9">
        <f t="shared" si="135"/>
        <v>23</v>
      </c>
      <c r="R2126" s="7" t="s">
        <v>8290</v>
      </c>
      <c r="S2126" s="7" t="s">
        <v>8291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17">
        <f t="shared" si="132"/>
        <v>42220.815196759257</v>
      </c>
      <c r="K2127" s="7">
        <v>1436142833</v>
      </c>
      <c r="L2127" s="17">
        <f t="shared" si="133"/>
        <v>42190.815196759257</v>
      </c>
      <c r="M2127" s="7" t="b">
        <v>0</v>
      </c>
      <c r="N2127" s="7">
        <v>27</v>
      </c>
      <c r="O2127" s="7" t="b">
        <v>0</v>
      </c>
      <c r="P2127" s="14">
        <f t="shared" si="134"/>
        <v>1.4200000000000001E-2</v>
      </c>
      <c r="Q2127" s="9">
        <f t="shared" si="135"/>
        <v>31.555555555555557</v>
      </c>
      <c r="R2127" s="7" t="s">
        <v>8290</v>
      </c>
      <c r="S2127" s="7" t="s">
        <v>8291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17">
        <f t="shared" si="132"/>
        <v>41981.76489583333</v>
      </c>
      <c r="K2128" s="7">
        <v>1415488887</v>
      </c>
      <c r="L2128" s="17">
        <f t="shared" si="133"/>
        <v>41951.76489583333</v>
      </c>
      <c r="M2128" s="7" t="b">
        <v>0</v>
      </c>
      <c r="N2128" s="7">
        <v>2</v>
      </c>
      <c r="O2128" s="7" t="b">
        <v>0</v>
      </c>
      <c r="P2128" s="14">
        <f t="shared" si="134"/>
        <v>5.0000000000000001E-4</v>
      </c>
      <c r="Q2128" s="9">
        <f t="shared" si="135"/>
        <v>5</v>
      </c>
      <c r="R2128" s="7" t="s">
        <v>8290</v>
      </c>
      <c r="S2128" s="7" t="s">
        <v>8291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17">
        <f t="shared" si="132"/>
        <v>42075.255358796298</v>
      </c>
      <c r="K2129" s="7">
        <v>1423570063</v>
      </c>
      <c r="L2129" s="17">
        <f t="shared" si="133"/>
        <v>42045.297025462954</v>
      </c>
      <c r="M2129" s="7" t="b">
        <v>0</v>
      </c>
      <c r="N2129" s="7">
        <v>236</v>
      </c>
      <c r="O2129" s="7" t="b">
        <v>0</v>
      </c>
      <c r="P2129" s="14">
        <f t="shared" si="134"/>
        <v>0.28842857142857142</v>
      </c>
      <c r="Q2129" s="9">
        <f t="shared" si="135"/>
        <v>34.220338983050844</v>
      </c>
      <c r="R2129" s="7" t="s">
        <v>8290</v>
      </c>
      <c r="S2129" s="7" t="s">
        <v>8291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17">
        <f t="shared" si="132"/>
        <v>41903.564456018517</v>
      </c>
      <c r="K2130" s="7">
        <v>1406140369</v>
      </c>
      <c r="L2130" s="17">
        <f t="shared" si="133"/>
        <v>41843.564456018517</v>
      </c>
      <c r="M2130" s="7" t="b">
        <v>0</v>
      </c>
      <c r="N2130" s="7">
        <v>1</v>
      </c>
      <c r="O2130" s="7" t="b">
        <v>0</v>
      </c>
      <c r="P2130" s="14">
        <f t="shared" si="134"/>
        <v>1.6666666666666668E-3</v>
      </c>
      <c r="Q2130" s="9">
        <f t="shared" si="135"/>
        <v>25</v>
      </c>
      <c r="R2130" s="7" t="s">
        <v>8290</v>
      </c>
      <c r="S2130" s="7" t="s">
        <v>8291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17">
        <f t="shared" si="132"/>
        <v>42438.815972222219</v>
      </c>
      <c r="K2131" s="7">
        <v>1454978100</v>
      </c>
      <c r="L2131" s="17">
        <f t="shared" si="133"/>
        <v>42408.815972222219</v>
      </c>
      <c r="M2131" s="7" t="b">
        <v>0</v>
      </c>
      <c r="N2131" s="7">
        <v>12</v>
      </c>
      <c r="O2131" s="7" t="b">
        <v>0</v>
      </c>
      <c r="P2131" s="14">
        <f t="shared" si="134"/>
        <v>0.11799999999999999</v>
      </c>
      <c r="Q2131" s="9">
        <f t="shared" si="135"/>
        <v>19.666666666666668</v>
      </c>
      <c r="R2131" s="7" t="s">
        <v>8290</v>
      </c>
      <c r="S2131" s="7" t="s">
        <v>8291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17">
        <f t="shared" si="132"/>
        <v>41866.87804398148</v>
      </c>
      <c r="K2132" s="7">
        <v>1405130663</v>
      </c>
      <c r="L2132" s="17">
        <f t="shared" si="133"/>
        <v>41831.87804398148</v>
      </c>
      <c r="M2132" s="7" t="b">
        <v>0</v>
      </c>
      <c r="N2132" s="7">
        <v>4</v>
      </c>
      <c r="O2132" s="7" t="b">
        <v>0</v>
      </c>
      <c r="P2132" s="14">
        <f t="shared" si="134"/>
        <v>2.0238095238095236E-3</v>
      </c>
      <c r="Q2132" s="9">
        <f t="shared" si="135"/>
        <v>21.25</v>
      </c>
      <c r="R2132" s="7" t="s">
        <v>8290</v>
      </c>
      <c r="S2132" s="7" t="s">
        <v>8291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17">
        <f t="shared" si="132"/>
        <v>42196.998738425922</v>
      </c>
      <c r="K2133" s="7">
        <v>1434085091</v>
      </c>
      <c r="L2133" s="17">
        <f t="shared" si="133"/>
        <v>42166.998738425922</v>
      </c>
      <c r="M2133" s="7" t="b">
        <v>0</v>
      </c>
      <c r="N2133" s="7">
        <v>3</v>
      </c>
      <c r="O2133" s="7" t="b">
        <v>0</v>
      </c>
      <c r="P2133" s="14">
        <f t="shared" si="134"/>
        <v>0.05</v>
      </c>
      <c r="Q2133" s="9">
        <f t="shared" si="135"/>
        <v>8.3333333333333339</v>
      </c>
      <c r="R2133" s="7" t="s">
        <v>8290</v>
      </c>
      <c r="S2133" s="7" t="s">
        <v>8291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17">
        <f t="shared" si="132"/>
        <v>41673.27884259259</v>
      </c>
      <c r="K2134" s="7">
        <v>1388835692</v>
      </c>
      <c r="L2134" s="17">
        <f t="shared" si="133"/>
        <v>41643.27884259259</v>
      </c>
      <c r="M2134" s="7" t="b">
        <v>0</v>
      </c>
      <c r="N2134" s="7">
        <v>99</v>
      </c>
      <c r="O2134" s="7" t="b">
        <v>0</v>
      </c>
      <c r="P2134" s="14">
        <f t="shared" si="134"/>
        <v>2.1129899999999997E-2</v>
      </c>
      <c r="Q2134" s="9">
        <f t="shared" si="135"/>
        <v>21.34333333333333</v>
      </c>
      <c r="R2134" s="7" t="s">
        <v>8290</v>
      </c>
      <c r="S2134" s="7" t="s">
        <v>8291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17">
        <f t="shared" si="132"/>
        <v>40657.082638888889</v>
      </c>
      <c r="K2135" s="7">
        <v>1300328399</v>
      </c>
      <c r="L2135" s="17">
        <f t="shared" si="133"/>
        <v>40618.888877314814</v>
      </c>
      <c r="M2135" s="7" t="b">
        <v>0</v>
      </c>
      <c r="N2135" s="7">
        <v>3</v>
      </c>
      <c r="O2135" s="7" t="b">
        <v>0</v>
      </c>
      <c r="P2135" s="14">
        <f t="shared" si="134"/>
        <v>1.6E-2</v>
      </c>
      <c r="Q2135" s="9">
        <f t="shared" si="135"/>
        <v>5.333333333333333</v>
      </c>
      <c r="R2135" s="7" t="s">
        <v>8290</v>
      </c>
      <c r="S2135" s="7" t="s">
        <v>8291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17">
        <f t="shared" si="132"/>
        <v>41391.678136574068</v>
      </c>
      <c r="K2136" s="7">
        <v>1364505391</v>
      </c>
      <c r="L2136" s="17">
        <f t="shared" si="133"/>
        <v>41361.678136574068</v>
      </c>
      <c r="M2136" s="7" t="b">
        <v>0</v>
      </c>
      <c r="N2136" s="7">
        <v>3</v>
      </c>
      <c r="O2136" s="7" t="b">
        <v>0</v>
      </c>
      <c r="P2136" s="14">
        <f t="shared" si="134"/>
        <v>1.7333333333333333E-2</v>
      </c>
      <c r="Q2136" s="9">
        <f t="shared" si="135"/>
        <v>34.666666666666664</v>
      </c>
      <c r="R2136" s="7" t="s">
        <v>8290</v>
      </c>
      <c r="S2136" s="7" t="s">
        <v>8291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17">
        <f t="shared" si="132"/>
        <v>41186.755011574067</v>
      </c>
      <c r="K2137" s="7">
        <v>1346800033</v>
      </c>
      <c r="L2137" s="17">
        <f t="shared" si="133"/>
        <v>41156.755011574067</v>
      </c>
      <c r="M2137" s="7" t="b">
        <v>0</v>
      </c>
      <c r="N2137" s="7">
        <v>22</v>
      </c>
      <c r="O2137" s="7" t="b">
        <v>0</v>
      </c>
      <c r="P2137" s="14">
        <f t="shared" si="134"/>
        <v>9.5600000000000004E-2</v>
      </c>
      <c r="Q2137" s="9">
        <f t="shared" si="135"/>
        <v>21.727272727272727</v>
      </c>
      <c r="R2137" s="7" t="s">
        <v>8290</v>
      </c>
      <c r="S2137" s="7" t="s">
        <v>8291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17">
        <f t="shared" si="132"/>
        <v>41566.300763888888</v>
      </c>
      <c r="K2138" s="7">
        <v>1379592786</v>
      </c>
      <c r="L2138" s="17">
        <f t="shared" si="133"/>
        <v>41536.300763888888</v>
      </c>
      <c r="M2138" s="7" t="b">
        <v>0</v>
      </c>
      <c r="N2138" s="7">
        <v>4</v>
      </c>
      <c r="O2138" s="7" t="b">
        <v>0</v>
      </c>
      <c r="P2138" s="14">
        <f t="shared" si="134"/>
        <v>5.9612499999999998E-4</v>
      </c>
      <c r="Q2138" s="9">
        <f t="shared" si="135"/>
        <v>11.922499999999999</v>
      </c>
      <c r="R2138" s="7" t="s">
        <v>8290</v>
      </c>
      <c r="S2138" s="7" t="s">
        <v>8291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17">
        <f t="shared" si="132"/>
        <v>41978.562835648147</v>
      </c>
      <c r="K2139" s="7">
        <v>1415212229</v>
      </c>
      <c r="L2139" s="17">
        <f t="shared" si="133"/>
        <v>41948.562835648147</v>
      </c>
      <c r="M2139" s="7" t="b">
        <v>0</v>
      </c>
      <c r="N2139" s="7">
        <v>534</v>
      </c>
      <c r="O2139" s="7" t="b">
        <v>0</v>
      </c>
      <c r="P2139" s="14">
        <f t="shared" si="134"/>
        <v>0.28405999999999998</v>
      </c>
      <c r="Q2139" s="9">
        <f t="shared" si="135"/>
        <v>26.59737827715356</v>
      </c>
      <c r="R2139" s="7" t="s">
        <v>8290</v>
      </c>
      <c r="S2139" s="7" t="s">
        <v>8291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17">
        <f t="shared" si="132"/>
        <v>41586.846516203703</v>
      </c>
      <c r="K2140" s="7">
        <v>1381364339</v>
      </c>
      <c r="L2140" s="17">
        <f t="shared" si="133"/>
        <v>41556.804849537039</v>
      </c>
      <c r="M2140" s="7" t="b">
        <v>0</v>
      </c>
      <c r="N2140" s="7">
        <v>12</v>
      </c>
      <c r="O2140" s="7" t="b">
        <v>0</v>
      </c>
      <c r="P2140" s="14">
        <f t="shared" si="134"/>
        <v>0.128</v>
      </c>
      <c r="Q2140" s="9">
        <f t="shared" si="135"/>
        <v>10.666666666666666</v>
      </c>
      <c r="R2140" s="7" t="s">
        <v>8290</v>
      </c>
      <c r="S2140" s="7" t="s">
        <v>8291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17">
        <f t="shared" si="132"/>
        <v>42677.541759259257</v>
      </c>
      <c r="K2141" s="7">
        <v>1475604008</v>
      </c>
      <c r="L2141" s="17">
        <f t="shared" si="133"/>
        <v>42647.541759259257</v>
      </c>
      <c r="M2141" s="7" t="b">
        <v>0</v>
      </c>
      <c r="N2141" s="7">
        <v>56</v>
      </c>
      <c r="O2141" s="7" t="b">
        <v>0</v>
      </c>
      <c r="P2141" s="14">
        <f t="shared" si="134"/>
        <v>5.4199999999999998E-2</v>
      </c>
      <c r="Q2141" s="9">
        <f t="shared" si="135"/>
        <v>29.035714285714285</v>
      </c>
      <c r="R2141" s="7" t="s">
        <v>8290</v>
      </c>
      <c r="S2141" s="7" t="s">
        <v>8291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17">
        <f t="shared" si="132"/>
        <v>41285.625277777777</v>
      </c>
      <c r="K2142" s="7">
        <v>1355342424</v>
      </c>
      <c r="L2142" s="17">
        <f t="shared" si="133"/>
        <v>41255.625277777777</v>
      </c>
      <c r="M2142" s="7" t="b">
        <v>0</v>
      </c>
      <c r="N2142" s="7">
        <v>11</v>
      </c>
      <c r="O2142" s="7" t="b">
        <v>0</v>
      </c>
      <c r="P2142" s="14">
        <f t="shared" si="134"/>
        <v>1.1199999999999999E-3</v>
      </c>
      <c r="Q2142" s="9">
        <f t="shared" si="135"/>
        <v>50.909090909090907</v>
      </c>
      <c r="R2142" s="7" t="s">
        <v>8290</v>
      </c>
      <c r="S2142" s="7" t="s">
        <v>8291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17">
        <f t="shared" si="132"/>
        <v>41957.068969907406</v>
      </c>
      <c r="K2143" s="7">
        <v>1413351559</v>
      </c>
      <c r="L2143" s="17">
        <f t="shared" si="133"/>
        <v>41927.027303240735</v>
      </c>
      <c r="M2143" s="7" t="b">
        <v>0</v>
      </c>
      <c r="N2143" s="7">
        <v>0</v>
      </c>
      <c r="O2143" s="7" t="b">
        <v>0</v>
      </c>
      <c r="P2143" s="14">
        <f t="shared" si="134"/>
        <v>0</v>
      </c>
      <c r="Q2143" s="9">
        <f t="shared" si="135"/>
        <v>0</v>
      </c>
      <c r="R2143" s="7" t="s">
        <v>8290</v>
      </c>
      <c r="S2143" s="7" t="s">
        <v>8291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17">
        <f t="shared" si="132"/>
        <v>42368.493171296293</v>
      </c>
      <c r="K2144" s="7">
        <v>1449075010</v>
      </c>
      <c r="L2144" s="17">
        <f t="shared" si="133"/>
        <v>42340.493171296293</v>
      </c>
      <c r="M2144" s="7" t="b">
        <v>0</v>
      </c>
      <c r="N2144" s="7">
        <v>12</v>
      </c>
      <c r="O2144" s="7" t="b">
        <v>0</v>
      </c>
      <c r="P2144" s="14">
        <f t="shared" si="134"/>
        <v>5.7238095238095241E-2</v>
      </c>
      <c r="Q2144" s="9">
        <f t="shared" si="135"/>
        <v>50.083333333333336</v>
      </c>
      <c r="R2144" s="7" t="s">
        <v>8290</v>
      </c>
      <c r="S2144" s="7" t="s">
        <v>8291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17">
        <f t="shared" si="132"/>
        <v>40380.583333333328</v>
      </c>
      <c r="K2145" s="7">
        <v>1275599812</v>
      </c>
      <c r="L2145" s="17">
        <f t="shared" si="133"/>
        <v>40332.678379629629</v>
      </c>
      <c r="M2145" s="7" t="b">
        <v>0</v>
      </c>
      <c r="N2145" s="7">
        <v>5</v>
      </c>
      <c r="O2145" s="7" t="b">
        <v>0</v>
      </c>
      <c r="P2145" s="14">
        <f t="shared" si="134"/>
        <v>0.1125</v>
      </c>
      <c r="Q2145" s="9">
        <f t="shared" si="135"/>
        <v>45</v>
      </c>
      <c r="R2145" s="7" t="s">
        <v>8290</v>
      </c>
      <c r="S2145" s="7" t="s">
        <v>8291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17">
        <f t="shared" si="132"/>
        <v>41531.338425925926</v>
      </c>
      <c r="K2146" s="7">
        <v>1376399240</v>
      </c>
      <c r="L2146" s="17">
        <f t="shared" si="133"/>
        <v>41499.338425925926</v>
      </c>
      <c r="M2146" s="7" t="b">
        <v>0</v>
      </c>
      <c r="N2146" s="7">
        <v>24</v>
      </c>
      <c r="O2146" s="7" t="b">
        <v>0</v>
      </c>
      <c r="P2146" s="14">
        <f t="shared" si="134"/>
        <v>1.7098591549295775E-2</v>
      </c>
      <c r="Q2146" s="9">
        <f t="shared" si="135"/>
        <v>25.291666666666668</v>
      </c>
      <c r="R2146" s="7" t="s">
        <v>8290</v>
      </c>
      <c r="S2146" s="7" t="s">
        <v>8291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17">
        <f t="shared" si="132"/>
        <v>41605.070763888885</v>
      </c>
      <c r="K2147" s="7">
        <v>1382938914</v>
      </c>
      <c r="L2147" s="17">
        <f t="shared" si="133"/>
        <v>41575.029097222221</v>
      </c>
      <c r="M2147" s="7" t="b">
        <v>0</v>
      </c>
      <c r="N2147" s="7">
        <v>89</v>
      </c>
      <c r="O2147" s="7" t="b">
        <v>0</v>
      </c>
      <c r="P2147" s="14">
        <f t="shared" si="134"/>
        <v>0.30433333333333334</v>
      </c>
      <c r="Q2147" s="9">
        <f t="shared" si="135"/>
        <v>51.292134831460672</v>
      </c>
      <c r="R2147" s="7" t="s">
        <v>8290</v>
      </c>
      <c r="S2147" s="7" t="s">
        <v>8291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17">
        <f t="shared" si="132"/>
        <v>42411.471180555549</v>
      </c>
      <c r="K2148" s="7">
        <v>1453997910</v>
      </c>
      <c r="L2148" s="17">
        <f t="shared" si="133"/>
        <v>42397.471180555549</v>
      </c>
      <c r="M2148" s="7" t="b">
        <v>0</v>
      </c>
      <c r="N2148" s="7">
        <v>1</v>
      </c>
      <c r="O2148" s="7" t="b">
        <v>0</v>
      </c>
      <c r="P2148" s="14">
        <f t="shared" si="134"/>
        <v>2.0000000000000001E-4</v>
      </c>
      <c r="Q2148" s="9">
        <f t="shared" si="135"/>
        <v>1</v>
      </c>
      <c r="R2148" s="7" t="s">
        <v>8290</v>
      </c>
      <c r="S2148" s="7" t="s">
        <v>8291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17">
        <f t="shared" si="132"/>
        <v>41959.129027777781</v>
      </c>
      <c r="K2149" s="7">
        <v>1413356748</v>
      </c>
      <c r="L2149" s="17">
        <f t="shared" si="133"/>
        <v>41927.087361111109</v>
      </c>
      <c r="M2149" s="7" t="b">
        <v>0</v>
      </c>
      <c r="N2149" s="7">
        <v>55</v>
      </c>
      <c r="O2149" s="7" t="b">
        <v>0</v>
      </c>
      <c r="P2149" s="14">
        <f t="shared" si="134"/>
        <v>6.9641025641025639E-3</v>
      </c>
      <c r="Q2149" s="9">
        <f t="shared" si="135"/>
        <v>49.381818181818183</v>
      </c>
      <c r="R2149" s="7" t="s">
        <v>8290</v>
      </c>
      <c r="S2149" s="7" t="s">
        <v>8291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17">
        <f t="shared" si="132"/>
        <v>42096.483587962961</v>
      </c>
      <c r="K2150" s="7">
        <v>1425404182</v>
      </c>
      <c r="L2150" s="17">
        <f t="shared" si="133"/>
        <v>42066.525254629632</v>
      </c>
      <c r="M2150" s="7" t="b">
        <v>0</v>
      </c>
      <c r="N2150" s="7">
        <v>2</v>
      </c>
      <c r="O2150" s="7" t="b">
        <v>0</v>
      </c>
      <c r="P2150" s="14">
        <f t="shared" si="134"/>
        <v>0.02</v>
      </c>
      <c r="Q2150" s="9">
        <f t="shared" si="135"/>
        <v>1</v>
      </c>
      <c r="R2150" s="7" t="s">
        <v>8290</v>
      </c>
      <c r="S2150" s="7" t="s">
        <v>8291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17">
        <f t="shared" si="132"/>
        <v>40389.791666666664</v>
      </c>
      <c r="K2151" s="7">
        <v>1277512556</v>
      </c>
      <c r="L2151" s="17">
        <f t="shared" si="133"/>
        <v>40354.816620370366</v>
      </c>
      <c r="M2151" s="7" t="b">
        <v>0</v>
      </c>
      <c r="N2151" s="7">
        <v>0</v>
      </c>
      <c r="O2151" s="7" t="b">
        <v>0</v>
      </c>
      <c r="P2151" s="14">
        <f t="shared" si="134"/>
        <v>0</v>
      </c>
      <c r="Q2151" s="9">
        <f t="shared" si="135"/>
        <v>0</v>
      </c>
      <c r="R2151" s="7" t="s">
        <v>8290</v>
      </c>
      <c r="S2151" s="7" t="s">
        <v>8291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17">
        <f t="shared" si="132"/>
        <v>42564.076377314814</v>
      </c>
      <c r="K2152" s="7">
        <v>1465800599</v>
      </c>
      <c r="L2152" s="17">
        <f t="shared" si="133"/>
        <v>42534.076377314814</v>
      </c>
      <c r="M2152" s="7" t="b">
        <v>0</v>
      </c>
      <c r="N2152" s="7">
        <v>4</v>
      </c>
      <c r="O2152" s="7" t="b">
        <v>0</v>
      </c>
      <c r="P2152" s="14">
        <f t="shared" si="134"/>
        <v>8.0999999999999996E-3</v>
      </c>
      <c r="Q2152" s="9">
        <f t="shared" si="135"/>
        <v>101.25</v>
      </c>
      <c r="R2152" s="7" t="s">
        <v>8290</v>
      </c>
      <c r="S2152" s="7" t="s">
        <v>8291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17">
        <f t="shared" si="132"/>
        <v>42550.639050925929</v>
      </c>
      <c r="K2153" s="7">
        <v>1464639614</v>
      </c>
      <c r="L2153" s="17">
        <f t="shared" si="133"/>
        <v>42520.639050925929</v>
      </c>
      <c r="M2153" s="7" t="b">
        <v>0</v>
      </c>
      <c r="N2153" s="7">
        <v>6</v>
      </c>
      <c r="O2153" s="7" t="b">
        <v>0</v>
      </c>
      <c r="P2153" s="14">
        <f t="shared" si="134"/>
        <v>2.6222222222222224E-3</v>
      </c>
      <c r="Q2153" s="9">
        <f t="shared" si="135"/>
        <v>19.666666666666668</v>
      </c>
      <c r="R2153" s="7" t="s">
        <v>8290</v>
      </c>
      <c r="S2153" s="7" t="s">
        <v>8291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17">
        <f t="shared" si="132"/>
        <v>41713.582280092589</v>
      </c>
      <c r="K2154" s="7">
        <v>1392321509</v>
      </c>
      <c r="L2154" s="17">
        <f t="shared" si="133"/>
        <v>41683.62394675926</v>
      </c>
      <c r="M2154" s="7" t="b">
        <v>0</v>
      </c>
      <c r="N2154" s="7">
        <v>4</v>
      </c>
      <c r="O2154" s="7" t="b">
        <v>0</v>
      </c>
      <c r="P2154" s="14">
        <f t="shared" si="134"/>
        <v>1.6666666666666668E-3</v>
      </c>
      <c r="Q2154" s="9">
        <f t="shared" si="135"/>
        <v>12.5</v>
      </c>
      <c r="R2154" s="7" t="s">
        <v>8290</v>
      </c>
      <c r="S2154" s="7" t="s">
        <v>8291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17">
        <f t="shared" si="132"/>
        <v>42014.124305555553</v>
      </c>
      <c r="K2155" s="7">
        <v>1417470718</v>
      </c>
      <c r="L2155" s="17">
        <f t="shared" si="133"/>
        <v>41974.702754629623</v>
      </c>
      <c r="M2155" s="7" t="b">
        <v>0</v>
      </c>
      <c r="N2155" s="7">
        <v>4</v>
      </c>
      <c r="O2155" s="7" t="b">
        <v>0</v>
      </c>
      <c r="P2155" s="14">
        <f t="shared" si="134"/>
        <v>9.1244548809124457E-5</v>
      </c>
      <c r="Q2155" s="9">
        <f t="shared" si="135"/>
        <v>8.5</v>
      </c>
      <c r="R2155" s="7" t="s">
        <v>8290</v>
      </c>
      <c r="S2155" s="7" t="s">
        <v>8291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17">
        <f t="shared" si="132"/>
        <v>41667.42392361111</v>
      </c>
      <c r="K2156" s="7">
        <v>1389193827</v>
      </c>
      <c r="L2156" s="17">
        <f t="shared" si="133"/>
        <v>41647.42392361111</v>
      </c>
      <c r="M2156" s="7" t="b">
        <v>0</v>
      </c>
      <c r="N2156" s="7">
        <v>2</v>
      </c>
      <c r="O2156" s="7" t="b">
        <v>0</v>
      </c>
      <c r="P2156" s="14">
        <f t="shared" si="134"/>
        <v>8.0000000000000002E-3</v>
      </c>
      <c r="Q2156" s="9">
        <f t="shared" si="135"/>
        <v>1</v>
      </c>
      <c r="R2156" s="7" t="s">
        <v>8290</v>
      </c>
      <c r="S2156" s="7" t="s">
        <v>8291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17">
        <f t="shared" si="132"/>
        <v>42460.497511574074</v>
      </c>
      <c r="K2157" s="7">
        <v>1456854985</v>
      </c>
      <c r="L2157" s="17">
        <f t="shared" si="133"/>
        <v>42430.539178240739</v>
      </c>
      <c r="M2157" s="7" t="b">
        <v>0</v>
      </c>
      <c r="N2157" s="7">
        <v>5</v>
      </c>
      <c r="O2157" s="7" t="b">
        <v>0</v>
      </c>
      <c r="P2157" s="14">
        <f t="shared" si="134"/>
        <v>2.3E-2</v>
      </c>
      <c r="Q2157" s="9">
        <f t="shared" si="135"/>
        <v>23</v>
      </c>
      <c r="R2157" s="7" t="s">
        <v>8290</v>
      </c>
      <c r="S2157" s="7" t="s">
        <v>8291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17">
        <f t="shared" si="132"/>
        <v>41533.645902777775</v>
      </c>
      <c r="K2158" s="7">
        <v>1375475406</v>
      </c>
      <c r="L2158" s="17">
        <f t="shared" si="133"/>
        <v>41488.645902777775</v>
      </c>
      <c r="M2158" s="7" t="b">
        <v>0</v>
      </c>
      <c r="N2158" s="7">
        <v>83</v>
      </c>
      <c r="O2158" s="7" t="b">
        <v>0</v>
      </c>
      <c r="P2158" s="14">
        <f t="shared" si="134"/>
        <v>2.6660714285714284E-2</v>
      </c>
      <c r="Q2158" s="9">
        <f t="shared" si="135"/>
        <v>17.987951807228917</v>
      </c>
      <c r="R2158" s="7" t="s">
        <v>8290</v>
      </c>
      <c r="S2158" s="7" t="s">
        <v>8291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17">
        <f t="shared" si="132"/>
        <v>42727.124305555553</v>
      </c>
      <c r="K2159" s="7">
        <v>1479684783</v>
      </c>
      <c r="L2159" s="17">
        <f t="shared" si="133"/>
        <v>42694.772951388884</v>
      </c>
      <c r="M2159" s="7" t="b">
        <v>0</v>
      </c>
      <c r="N2159" s="7">
        <v>57</v>
      </c>
      <c r="O2159" s="7" t="b">
        <v>0</v>
      </c>
      <c r="P2159" s="14">
        <f t="shared" si="134"/>
        <v>0.28192</v>
      </c>
      <c r="Q2159" s="9">
        <f t="shared" si="135"/>
        <v>370.94736842105266</v>
      </c>
      <c r="R2159" s="7" t="s">
        <v>8290</v>
      </c>
      <c r="S2159" s="7" t="s">
        <v>8291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17">
        <f t="shared" si="132"/>
        <v>41309.645532407405</v>
      </c>
      <c r="K2160" s="7">
        <v>1356121774</v>
      </c>
      <c r="L2160" s="17">
        <f t="shared" si="133"/>
        <v>41264.645532407405</v>
      </c>
      <c r="M2160" s="7" t="b">
        <v>0</v>
      </c>
      <c r="N2160" s="7">
        <v>311</v>
      </c>
      <c r="O2160" s="7" t="b">
        <v>0</v>
      </c>
      <c r="P2160" s="14">
        <f t="shared" si="134"/>
        <v>6.5900366666666668E-2</v>
      </c>
      <c r="Q2160" s="9">
        <f t="shared" si="135"/>
        <v>63.569485530546629</v>
      </c>
      <c r="R2160" s="7" t="s">
        <v>8290</v>
      </c>
      <c r="S2160" s="7" t="s">
        <v>8291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17">
        <f t="shared" si="132"/>
        <v>40740.522847222215</v>
      </c>
      <c r="K2161" s="7">
        <v>1308245574</v>
      </c>
      <c r="L2161" s="17">
        <f t="shared" si="133"/>
        <v>40710.522847222215</v>
      </c>
      <c r="M2161" s="7" t="b">
        <v>0</v>
      </c>
      <c r="N2161" s="7">
        <v>2</v>
      </c>
      <c r="O2161" s="7" t="b">
        <v>0</v>
      </c>
      <c r="P2161" s="14">
        <f t="shared" si="134"/>
        <v>7.2222222222222219E-3</v>
      </c>
      <c r="Q2161" s="9">
        <f t="shared" si="135"/>
        <v>13</v>
      </c>
      <c r="R2161" s="7" t="s">
        <v>8290</v>
      </c>
      <c r="S2161" s="7" t="s">
        <v>8291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17">
        <f t="shared" si="132"/>
        <v>41048.503530092588</v>
      </c>
      <c r="K2162" s="7">
        <v>1334855105</v>
      </c>
      <c r="L2162" s="17">
        <f t="shared" si="133"/>
        <v>41018.503530092588</v>
      </c>
      <c r="M2162" s="7" t="b">
        <v>0</v>
      </c>
      <c r="N2162" s="7">
        <v>16</v>
      </c>
      <c r="O2162" s="7" t="b">
        <v>0</v>
      </c>
      <c r="P2162" s="14">
        <f t="shared" si="134"/>
        <v>8.5000000000000006E-3</v>
      </c>
      <c r="Q2162" s="9">
        <f t="shared" si="135"/>
        <v>5.3125</v>
      </c>
      <c r="R2162" s="7" t="s">
        <v>8290</v>
      </c>
      <c r="S2162" s="7" t="s">
        <v>8291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17">
        <f t="shared" si="132"/>
        <v>42270.644201388881</v>
      </c>
      <c r="K2163" s="7">
        <v>1440448059</v>
      </c>
      <c r="L2163" s="17">
        <f t="shared" si="133"/>
        <v>42240.644201388881</v>
      </c>
      <c r="M2163" s="7" t="b">
        <v>0</v>
      </c>
      <c r="N2163" s="7">
        <v>13</v>
      </c>
      <c r="O2163" s="7" t="b">
        <v>1</v>
      </c>
      <c r="P2163" s="14">
        <f t="shared" si="134"/>
        <v>1.1575</v>
      </c>
      <c r="Q2163" s="9">
        <f t="shared" si="135"/>
        <v>35.615384615384613</v>
      </c>
      <c r="R2163" s="7" t="s">
        <v>8282</v>
      </c>
      <c r="S2163" s="7" t="s">
        <v>8283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17">
        <f t="shared" si="132"/>
        <v>41844.557766203703</v>
      </c>
      <c r="K2164" s="7">
        <v>1403547791</v>
      </c>
      <c r="L2164" s="17">
        <f t="shared" si="133"/>
        <v>41813.557766203703</v>
      </c>
      <c r="M2164" s="7" t="b">
        <v>0</v>
      </c>
      <c r="N2164" s="7">
        <v>58</v>
      </c>
      <c r="O2164" s="7" t="b">
        <v>1</v>
      </c>
      <c r="P2164" s="14">
        <f t="shared" si="134"/>
        <v>1.1226666666666667</v>
      </c>
      <c r="Q2164" s="9">
        <f t="shared" si="135"/>
        <v>87.103448275862064</v>
      </c>
      <c r="R2164" s="7" t="s">
        <v>8282</v>
      </c>
      <c r="S2164" s="7" t="s">
        <v>8283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17">
        <f t="shared" si="132"/>
        <v>42162.951388888883</v>
      </c>
      <c r="K2165" s="7">
        <v>1429306520</v>
      </c>
      <c r="L2165" s="17">
        <f t="shared" si="133"/>
        <v>42111.691203703704</v>
      </c>
      <c r="M2165" s="7" t="b">
        <v>0</v>
      </c>
      <c r="N2165" s="7">
        <v>44</v>
      </c>
      <c r="O2165" s="7" t="b">
        <v>1</v>
      </c>
      <c r="P2165" s="14">
        <f t="shared" si="134"/>
        <v>1.3220000000000001</v>
      </c>
      <c r="Q2165" s="9">
        <f t="shared" si="135"/>
        <v>75.11363636363636</v>
      </c>
      <c r="R2165" s="7" t="s">
        <v>8282</v>
      </c>
      <c r="S2165" s="7" t="s">
        <v>8283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17">
        <f t="shared" si="132"/>
        <v>42545.957638888889</v>
      </c>
      <c r="K2166" s="7">
        <v>1464196414</v>
      </c>
      <c r="L2166" s="17">
        <f t="shared" si="133"/>
        <v>42515.509421296294</v>
      </c>
      <c r="M2166" s="7" t="b">
        <v>0</v>
      </c>
      <c r="N2166" s="7">
        <v>83</v>
      </c>
      <c r="O2166" s="7" t="b">
        <v>1</v>
      </c>
      <c r="P2166" s="14">
        <f t="shared" si="134"/>
        <v>1.0263636363636364</v>
      </c>
      <c r="Q2166" s="9">
        <f t="shared" si="135"/>
        <v>68.01204819277109</v>
      </c>
      <c r="R2166" s="7" t="s">
        <v>8282</v>
      </c>
      <c r="S2166" s="7" t="s">
        <v>8283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17">
        <f t="shared" si="132"/>
        <v>42468.417071759257</v>
      </c>
      <c r="K2167" s="7">
        <v>1457539235</v>
      </c>
      <c r="L2167" s="17">
        <f t="shared" si="133"/>
        <v>42438.458738425928</v>
      </c>
      <c r="M2167" s="7" t="b">
        <v>0</v>
      </c>
      <c r="N2167" s="7">
        <v>117</v>
      </c>
      <c r="O2167" s="7" t="b">
        <v>1</v>
      </c>
      <c r="P2167" s="14">
        <f t="shared" si="134"/>
        <v>1.3864000000000001</v>
      </c>
      <c r="Q2167" s="9">
        <f t="shared" si="135"/>
        <v>29.623931623931625</v>
      </c>
      <c r="R2167" s="7" t="s">
        <v>8282</v>
      </c>
      <c r="S2167" s="7" t="s">
        <v>8283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17">
        <f t="shared" si="132"/>
        <v>41978.671504629623</v>
      </c>
      <c r="K2168" s="7">
        <v>1413922018</v>
      </c>
      <c r="L2168" s="17">
        <f t="shared" si="133"/>
        <v>41933.629837962959</v>
      </c>
      <c r="M2168" s="7" t="b">
        <v>0</v>
      </c>
      <c r="N2168" s="7">
        <v>32</v>
      </c>
      <c r="O2168" s="7" t="b">
        <v>1</v>
      </c>
      <c r="P2168" s="14">
        <f t="shared" si="134"/>
        <v>1.466</v>
      </c>
      <c r="Q2168" s="9">
        <f t="shared" si="135"/>
        <v>91.625</v>
      </c>
      <c r="R2168" s="7" t="s">
        <v>8282</v>
      </c>
      <c r="S2168" s="7" t="s">
        <v>8283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17">
        <f t="shared" si="132"/>
        <v>41166.858067129629</v>
      </c>
      <c r="K2169" s="7">
        <v>1346463337</v>
      </c>
      <c r="L2169" s="17">
        <f t="shared" si="133"/>
        <v>41152.858067129629</v>
      </c>
      <c r="M2169" s="7" t="b">
        <v>0</v>
      </c>
      <c r="N2169" s="7">
        <v>8</v>
      </c>
      <c r="O2169" s="7" t="b">
        <v>1</v>
      </c>
      <c r="P2169" s="14">
        <f t="shared" si="134"/>
        <v>1.2</v>
      </c>
      <c r="Q2169" s="9">
        <f t="shared" si="135"/>
        <v>22.5</v>
      </c>
      <c r="R2169" s="7" t="s">
        <v>8282</v>
      </c>
      <c r="S2169" s="7" t="s">
        <v>8283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17">
        <f t="shared" si="132"/>
        <v>42775.999999999993</v>
      </c>
      <c r="K2170" s="7">
        <v>1484058261</v>
      </c>
      <c r="L2170" s="17">
        <f t="shared" si="133"/>
        <v>42745.391909722217</v>
      </c>
      <c r="M2170" s="7" t="b">
        <v>0</v>
      </c>
      <c r="N2170" s="7">
        <v>340</v>
      </c>
      <c r="O2170" s="7" t="b">
        <v>1</v>
      </c>
      <c r="P2170" s="14">
        <f t="shared" si="134"/>
        <v>1.215816111111111</v>
      </c>
      <c r="Q2170" s="9">
        <f t="shared" si="135"/>
        <v>64.366735294117646</v>
      </c>
      <c r="R2170" s="7" t="s">
        <v>8282</v>
      </c>
      <c r="S2170" s="7" t="s">
        <v>8283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17">
        <f t="shared" si="132"/>
        <v>42796.492488425924</v>
      </c>
      <c r="K2171" s="7">
        <v>1488214151</v>
      </c>
      <c r="L2171" s="17">
        <f t="shared" si="133"/>
        <v>42793.492488425924</v>
      </c>
      <c r="M2171" s="7" t="b">
        <v>0</v>
      </c>
      <c r="N2171" s="7">
        <v>7</v>
      </c>
      <c r="O2171" s="7" t="b">
        <v>1</v>
      </c>
      <c r="P2171" s="14">
        <f t="shared" si="134"/>
        <v>1</v>
      </c>
      <c r="Q2171" s="9">
        <f t="shared" si="135"/>
        <v>21.857142857142858</v>
      </c>
      <c r="R2171" s="7" t="s">
        <v>8282</v>
      </c>
      <c r="S2171" s="7" t="s">
        <v>8283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17">
        <f t="shared" si="132"/>
        <v>42238.541921296295</v>
      </c>
      <c r="K2172" s="7">
        <v>1436810422</v>
      </c>
      <c r="L2172" s="17">
        <f t="shared" si="133"/>
        <v>42198.541921296295</v>
      </c>
      <c r="M2172" s="7" t="b">
        <v>0</v>
      </c>
      <c r="N2172" s="7">
        <v>19</v>
      </c>
      <c r="O2172" s="7" t="b">
        <v>1</v>
      </c>
      <c r="P2172" s="14">
        <f t="shared" si="134"/>
        <v>1.8085714285714285</v>
      </c>
      <c r="Q2172" s="9">
        <f t="shared" si="135"/>
        <v>33.315789473684212</v>
      </c>
      <c r="R2172" s="7" t="s">
        <v>8282</v>
      </c>
      <c r="S2172" s="7" t="s">
        <v>8283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17">
        <f t="shared" si="132"/>
        <v>42176.999999999993</v>
      </c>
      <c r="K2173" s="7">
        <v>1431903495</v>
      </c>
      <c r="L2173" s="17">
        <f t="shared" si="133"/>
        <v>42141.748784722215</v>
      </c>
      <c r="M2173" s="7" t="b">
        <v>0</v>
      </c>
      <c r="N2173" s="7">
        <v>47</v>
      </c>
      <c r="O2173" s="7" t="b">
        <v>1</v>
      </c>
      <c r="P2173" s="14">
        <f t="shared" si="134"/>
        <v>1.0607500000000001</v>
      </c>
      <c r="Q2173" s="9">
        <f t="shared" si="135"/>
        <v>90.276595744680847</v>
      </c>
      <c r="R2173" s="7" t="s">
        <v>8282</v>
      </c>
      <c r="S2173" s="7" t="s">
        <v>8283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17">
        <f t="shared" si="132"/>
        <v>42112.371759259251</v>
      </c>
      <c r="K2174" s="7">
        <v>1426773320</v>
      </c>
      <c r="L2174" s="17">
        <f t="shared" si="133"/>
        <v>42082.371759259251</v>
      </c>
      <c r="M2174" s="7" t="b">
        <v>0</v>
      </c>
      <c r="N2174" s="7">
        <v>13</v>
      </c>
      <c r="O2174" s="7" t="b">
        <v>1</v>
      </c>
      <c r="P2174" s="14">
        <f t="shared" si="134"/>
        <v>1</v>
      </c>
      <c r="Q2174" s="9">
        <f t="shared" si="135"/>
        <v>76.92307692307692</v>
      </c>
      <c r="R2174" s="7" t="s">
        <v>8282</v>
      </c>
      <c r="S2174" s="7" t="s">
        <v>8283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17">
        <f t="shared" si="132"/>
        <v>41526.957638888889</v>
      </c>
      <c r="K2175" s="7">
        <v>1376066243</v>
      </c>
      <c r="L2175" s="17">
        <f t="shared" si="133"/>
        <v>41495.484293981477</v>
      </c>
      <c r="M2175" s="7" t="b">
        <v>0</v>
      </c>
      <c r="N2175" s="7">
        <v>90</v>
      </c>
      <c r="O2175" s="7" t="b">
        <v>1</v>
      </c>
      <c r="P2175" s="14">
        <f t="shared" si="134"/>
        <v>1.2692857142857144</v>
      </c>
      <c r="Q2175" s="9">
        <f t="shared" si="135"/>
        <v>59.233333333333334</v>
      </c>
      <c r="R2175" s="7" t="s">
        <v>8282</v>
      </c>
      <c r="S2175" s="7" t="s">
        <v>8283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17">
        <f t="shared" si="132"/>
        <v>42495.334571759253</v>
      </c>
      <c r="K2176" s="7">
        <v>1459861307</v>
      </c>
      <c r="L2176" s="17">
        <f t="shared" si="133"/>
        <v>42465.334571759253</v>
      </c>
      <c r="M2176" s="7" t="b">
        <v>0</v>
      </c>
      <c r="N2176" s="7">
        <v>63</v>
      </c>
      <c r="O2176" s="7" t="b">
        <v>1</v>
      </c>
      <c r="P2176" s="14">
        <f t="shared" si="134"/>
        <v>1.0297499999999999</v>
      </c>
      <c r="Q2176" s="9">
        <f t="shared" si="135"/>
        <v>65.38095238095238</v>
      </c>
      <c r="R2176" s="7" t="s">
        <v>8282</v>
      </c>
      <c r="S2176" s="7" t="s">
        <v>8283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17">
        <f t="shared" si="132"/>
        <v>42571.800763888888</v>
      </c>
      <c r="K2177" s="7">
        <v>1468455186</v>
      </c>
      <c r="L2177" s="17">
        <f t="shared" si="133"/>
        <v>42564.800763888888</v>
      </c>
      <c r="M2177" s="7" t="b">
        <v>0</v>
      </c>
      <c r="N2177" s="7">
        <v>26</v>
      </c>
      <c r="O2177" s="7" t="b">
        <v>1</v>
      </c>
      <c r="P2177" s="14">
        <f t="shared" si="134"/>
        <v>2.5</v>
      </c>
      <c r="Q2177" s="9">
        <f t="shared" si="135"/>
        <v>67.307692307692307</v>
      </c>
      <c r="R2177" s="7" t="s">
        <v>8282</v>
      </c>
      <c r="S2177" s="7" t="s">
        <v>8283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17">
        <f t="shared" si="132"/>
        <v>42126.424872685187</v>
      </c>
      <c r="K2178" s="7">
        <v>1427987509</v>
      </c>
      <c r="L2178" s="17">
        <f t="shared" si="133"/>
        <v>42096.424872685187</v>
      </c>
      <c r="M2178" s="7" t="b">
        <v>0</v>
      </c>
      <c r="N2178" s="7">
        <v>71</v>
      </c>
      <c r="O2178" s="7" t="b">
        <v>1</v>
      </c>
      <c r="P2178" s="14">
        <f t="shared" si="134"/>
        <v>1.2602</v>
      </c>
      <c r="Q2178" s="9">
        <f t="shared" si="135"/>
        <v>88.74647887323944</v>
      </c>
      <c r="R2178" s="7" t="s">
        <v>8282</v>
      </c>
      <c r="S2178" s="7" t="s">
        <v>8283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17">
        <f t="shared" ref="J2179:J2242" si="136">(((I2179/60)/60)/24)+DATE(1970,1,1)+(-5/24)</f>
        <v>42527.042442129627</v>
      </c>
      <c r="K2179" s="7">
        <v>1463032867</v>
      </c>
      <c r="L2179" s="17">
        <f t="shared" ref="L2179:L2242" si="137">(((K2179/60)/60)/24)+DATE(1970,1,1)+(-5/24)</f>
        <v>42502.042442129627</v>
      </c>
      <c r="M2179" s="7" t="b">
        <v>0</v>
      </c>
      <c r="N2179" s="7">
        <v>38</v>
      </c>
      <c r="O2179" s="7" t="b">
        <v>1</v>
      </c>
      <c r="P2179" s="14">
        <f t="shared" ref="P2179:P2242" si="138">IFERROR(E2179/D2179,0)</f>
        <v>1.0012000000000001</v>
      </c>
      <c r="Q2179" s="9">
        <f t="shared" ref="Q2179:Q2242" si="139">IFERROR(E2179/N2179,0)</f>
        <v>65.868421052631575</v>
      </c>
      <c r="R2179" s="7" t="s">
        <v>8282</v>
      </c>
      <c r="S2179" s="7" t="s">
        <v>8283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17">
        <f t="shared" si="136"/>
        <v>42753.428206018514</v>
      </c>
      <c r="K2180" s="7">
        <v>1482160597</v>
      </c>
      <c r="L2180" s="17">
        <f t="shared" si="137"/>
        <v>42723.428206018514</v>
      </c>
      <c r="M2180" s="7" t="b">
        <v>0</v>
      </c>
      <c r="N2180" s="7">
        <v>859</v>
      </c>
      <c r="O2180" s="7" t="b">
        <v>1</v>
      </c>
      <c r="P2180" s="14">
        <f t="shared" si="138"/>
        <v>1.3864000000000001</v>
      </c>
      <c r="Q2180" s="9">
        <f t="shared" si="139"/>
        <v>40.349243306169967</v>
      </c>
      <c r="R2180" s="7" t="s">
        <v>8282</v>
      </c>
      <c r="S2180" s="7" t="s">
        <v>8283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17">
        <f t="shared" si="136"/>
        <v>42104.962870370371</v>
      </c>
      <c r="K2181" s="7">
        <v>1426133192</v>
      </c>
      <c r="L2181" s="17">
        <f t="shared" si="137"/>
        <v>42074.962870370371</v>
      </c>
      <c r="M2181" s="7" t="b">
        <v>0</v>
      </c>
      <c r="N2181" s="7">
        <v>21</v>
      </c>
      <c r="O2181" s="7" t="b">
        <v>1</v>
      </c>
      <c r="P2181" s="14">
        <f t="shared" si="138"/>
        <v>1.6140000000000001</v>
      </c>
      <c r="Q2181" s="9">
        <f t="shared" si="139"/>
        <v>76.857142857142861</v>
      </c>
      <c r="R2181" s="7" t="s">
        <v>8282</v>
      </c>
      <c r="S2181" s="7" t="s">
        <v>8283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17">
        <f t="shared" si="136"/>
        <v>42321.503101851849</v>
      </c>
      <c r="K2182" s="7">
        <v>1443801868</v>
      </c>
      <c r="L2182" s="17">
        <f t="shared" si="137"/>
        <v>42279.461435185185</v>
      </c>
      <c r="M2182" s="7" t="b">
        <v>0</v>
      </c>
      <c r="N2182" s="7">
        <v>78</v>
      </c>
      <c r="O2182" s="7" t="b">
        <v>1</v>
      </c>
      <c r="P2182" s="14">
        <f t="shared" si="138"/>
        <v>1.071842</v>
      </c>
      <c r="Q2182" s="9">
        <f t="shared" si="139"/>
        <v>68.707820512820518</v>
      </c>
      <c r="R2182" s="7" t="s">
        <v>8282</v>
      </c>
      <c r="S2182" s="7" t="s">
        <v>8283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17">
        <f t="shared" si="136"/>
        <v>42786.796909722216</v>
      </c>
      <c r="K2183" s="7">
        <v>1486426053</v>
      </c>
      <c r="L2183" s="17">
        <f t="shared" si="137"/>
        <v>42772.796909722216</v>
      </c>
      <c r="M2183" s="7" t="b">
        <v>0</v>
      </c>
      <c r="N2183" s="7">
        <v>53</v>
      </c>
      <c r="O2183" s="7" t="b">
        <v>1</v>
      </c>
      <c r="P2183" s="14">
        <f t="shared" si="138"/>
        <v>1.5309999999999999</v>
      </c>
      <c r="Q2183" s="9">
        <f t="shared" si="139"/>
        <v>57.773584905660378</v>
      </c>
      <c r="R2183" s="7" t="s">
        <v>8290</v>
      </c>
      <c r="S2183" s="7" t="s">
        <v>8308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17">
        <f t="shared" si="136"/>
        <v>41914.692418981482</v>
      </c>
      <c r="K2184" s="7">
        <v>1409261825</v>
      </c>
      <c r="L2184" s="17">
        <f t="shared" si="137"/>
        <v>41879.692418981482</v>
      </c>
      <c r="M2184" s="7" t="b">
        <v>0</v>
      </c>
      <c r="N2184" s="7">
        <v>356</v>
      </c>
      <c r="O2184" s="7" t="b">
        <v>1</v>
      </c>
      <c r="P2184" s="14">
        <f t="shared" si="138"/>
        <v>5.2416666666666663</v>
      </c>
      <c r="Q2184" s="9">
        <f t="shared" si="139"/>
        <v>44.171348314606739</v>
      </c>
      <c r="R2184" s="7" t="s">
        <v>8290</v>
      </c>
      <c r="S2184" s="7" t="s">
        <v>8308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17">
        <f t="shared" si="136"/>
        <v>42774.999999999993</v>
      </c>
      <c r="K2185" s="7">
        <v>1484037977</v>
      </c>
      <c r="L2185" s="17">
        <f t="shared" si="137"/>
        <v>42745.157141203708</v>
      </c>
      <c r="M2185" s="7" t="b">
        <v>0</v>
      </c>
      <c r="N2185" s="7">
        <v>279</v>
      </c>
      <c r="O2185" s="7" t="b">
        <v>1</v>
      </c>
      <c r="P2185" s="14">
        <f t="shared" si="138"/>
        <v>4.8927777777777779</v>
      </c>
      <c r="Q2185" s="9">
        <f t="shared" si="139"/>
        <v>31.566308243727597</v>
      </c>
      <c r="R2185" s="7" t="s">
        <v>8290</v>
      </c>
      <c r="S2185" s="7" t="s">
        <v>8308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17">
        <f t="shared" si="136"/>
        <v>42394.458333333336</v>
      </c>
      <c r="K2186" s="7">
        <v>1452530041</v>
      </c>
      <c r="L2186" s="17">
        <f t="shared" si="137"/>
        <v>42380.481956018521</v>
      </c>
      <c r="M2186" s="7" t="b">
        <v>1</v>
      </c>
      <c r="N2186" s="7">
        <v>266</v>
      </c>
      <c r="O2186" s="7" t="b">
        <v>1</v>
      </c>
      <c r="P2186" s="14">
        <f t="shared" si="138"/>
        <v>2.8473999999999999</v>
      </c>
      <c r="Q2186" s="9">
        <f t="shared" si="139"/>
        <v>107.04511278195488</v>
      </c>
      <c r="R2186" s="7" t="s">
        <v>8290</v>
      </c>
      <c r="S2186" s="7" t="s">
        <v>8308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17">
        <f t="shared" si="136"/>
        <v>41359.141655092593</v>
      </c>
      <c r="K2187" s="7">
        <v>1360830239</v>
      </c>
      <c r="L2187" s="17">
        <f t="shared" si="137"/>
        <v>41319.141655092593</v>
      </c>
      <c r="M2187" s="7" t="b">
        <v>0</v>
      </c>
      <c r="N2187" s="7">
        <v>623</v>
      </c>
      <c r="O2187" s="7" t="b">
        <v>1</v>
      </c>
      <c r="P2187" s="14">
        <f t="shared" si="138"/>
        <v>18.569700000000001</v>
      </c>
      <c r="Q2187" s="9">
        <f t="shared" si="139"/>
        <v>149.03451043338683</v>
      </c>
      <c r="R2187" s="7" t="s">
        <v>8290</v>
      </c>
      <c r="S2187" s="7" t="s">
        <v>8308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17">
        <f t="shared" si="136"/>
        <v>42619.874999999993</v>
      </c>
      <c r="K2188" s="7">
        <v>1470062743</v>
      </c>
      <c r="L2188" s="17">
        <f t="shared" si="137"/>
        <v>42583.406747685185</v>
      </c>
      <c r="M2188" s="7" t="b">
        <v>0</v>
      </c>
      <c r="N2188" s="7">
        <v>392</v>
      </c>
      <c r="O2188" s="7" t="b">
        <v>1</v>
      </c>
      <c r="P2188" s="14">
        <f t="shared" si="138"/>
        <v>1.0967499999999999</v>
      </c>
      <c r="Q2188" s="9">
        <f t="shared" si="139"/>
        <v>55.956632653061227</v>
      </c>
      <c r="R2188" s="7" t="s">
        <v>8290</v>
      </c>
      <c r="S2188" s="7" t="s">
        <v>8308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17">
        <f t="shared" si="136"/>
        <v>42096.957638888889</v>
      </c>
      <c r="K2189" s="7">
        <v>1425531666</v>
      </c>
      <c r="L2189" s="17">
        <f t="shared" si="137"/>
        <v>42068.000763888886</v>
      </c>
      <c r="M2189" s="7" t="b">
        <v>1</v>
      </c>
      <c r="N2189" s="7">
        <v>3562</v>
      </c>
      <c r="O2189" s="7" t="b">
        <v>1</v>
      </c>
      <c r="P2189" s="14">
        <f t="shared" si="138"/>
        <v>10.146425000000001</v>
      </c>
      <c r="Q2189" s="9">
        <f t="shared" si="139"/>
        <v>56.970381807973048</v>
      </c>
      <c r="R2189" s="7" t="s">
        <v>8290</v>
      </c>
      <c r="S2189" s="7" t="s">
        <v>8308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17">
        <f t="shared" si="136"/>
        <v>42668.499999999993</v>
      </c>
      <c r="K2190" s="7">
        <v>1474380241</v>
      </c>
      <c r="L2190" s="17">
        <f t="shared" si="137"/>
        <v>42633.377789351849</v>
      </c>
      <c r="M2190" s="7" t="b">
        <v>0</v>
      </c>
      <c r="N2190" s="7">
        <v>514</v>
      </c>
      <c r="O2190" s="7" t="b">
        <v>1</v>
      </c>
      <c r="P2190" s="14">
        <f t="shared" si="138"/>
        <v>4.1217692027666546</v>
      </c>
      <c r="Q2190" s="9">
        <f t="shared" si="139"/>
        <v>44.056420233463037</v>
      </c>
      <c r="R2190" s="7" t="s">
        <v>8290</v>
      </c>
      <c r="S2190" s="7" t="s">
        <v>8308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17">
        <f t="shared" si="136"/>
        <v>42481.708333333336</v>
      </c>
      <c r="K2191" s="7">
        <v>1460055300</v>
      </c>
      <c r="L2191" s="17">
        <f t="shared" si="137"/>
        <v>42467.579861111109</v>
      </c>
      <c r="M2191" s="7" t="b">
        <v>0</v>
      </c>
      <c r="N2191" s="7">
        <v>88</v>
      </c>
      <c r="O2191" s="7" t="b">
        <v>1</v>
      </c>
      <c r="P2191" s="14">
        <f t="shared" si="138"/>
        <v>5.0324999999999998</v>
      </c>
      <c r="Q2191" s="9">
        <f t="shared" si="139"/>
        <v>68.625</v>
      </c>
      <c r="R2191" s="7" t="s">
        <v>8290</v>
      </c>
      <c r="S2191" s="7" t="s">
        <v>8308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17">
        <f t="shared" si="136"/>
        <v>42452.082638888889</v>
      </c>
      <c r="K2192" s="7">
        <v>1455721204</v>
      </c>
      <c r="L2192" s="17">
        <f t="shared" si="137"/>
        <v>42417.416712962957</v>
      </c>
      <c r="M2192" s="7" t="b">
        <v>0</v>
      </c>
      <c r="N2192" s="7">
        <v>537</v>
      </c>
      <c r="O2192" s="7" t="b">
        <v>1</v>
      </c>
      <c r="P2192" s="14">
        <f t="shared" si="138"/>
        <v>1.8461052631578947</v>
      </c>
      <c r="Q2192" s="9">
        <f t="shared" si="139"/>
        <v>65.318435754189949</v>
      </c>
      <c r="R2192" s="7" t="s">
        <v>8290</v>
      </c>
      <c r="S2192" s="7" t="s">
        <v>8308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17">
        <f t="shared" si="136"/>
        <v>42780.6253125</v>
      </c>
      <c r="K2193" s="7">
        <v>1486065627</v>
      </c>
      <c r="L2193" s="17">
        <f t="shared" si="137"/>
        <v>42768.6253125</v>
      </c>
      <c r="M2193" s="7" t="b">
        <v>0</v>
      </c>
      <c r="N2193" s="7">
        <v>25</v>
      </c>
      <c r="O2193" s="7" t="b">
        <v>1</v>
      </c>
      <c r="P2193" s="14">
        <f t="shared" si="138"/>
        <v>1.1973333333333334</v>
      </c>
      <c r="Q2193" s="9">
        <f t="shared" si="139"/>
        <v>35.92</v>
      </c>
      <c r="R2193" s="7" t="s">
        <v>8290</v>
      </c>
      <c r="S2193" s="7" t="s">
        <v>8308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17">
        <f t="shared" si="136"/>
        <v>42719.749999999993</v>
      </c>
      <c r="K2194" s="7">
        <v>1479414344</v>
      </c>
      <c r="L2194" s="17">
        <f t="shared" si="137"/>
        <v>42691.642870370364</v>
      </c>
      <c r="M2194" s="7" t="b">
        <v>0</v>
      </c>
      <c r="N2194" s="7">
        <v>3238</v>
      </c>
      <c r="O2194" s="7" t="b">
        <v>1</v>
      </c>
      <c r="P2194" s="14">
        <f t="shared" si="138"/>
        <v>10.812401666666668</v>
      </c>
      <c r="Q2194" s="9">
        <f t="shared" si="139"/>
        <v>40.070667078443485</v>
      </c>
      <c r="R2194" s="7" t="s">
        <v>8290</v>
      </c>
      <c r="S2194" s="7" t="s">
        <v>8308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17">
        <f t="shared" si="136"/>
        <v>42694.999305555553</v>
      </c>
      <c r="K2195" s="7">
        <v>1477043072</v>
      </c>
      <c r="L2195" s="17">
        <f t="shared" si="137"/>
        <v>42664.197592592587</v>
      </c>
      <c r="M2195" s="7" t="b">
        <v>0</v>
      </c>
      <c r="N2195" s="7">
        <v>897</v>
      </c>
      <c r="O2195" s="7" t="b">
        <v>1</v>
      </c>
      <c r="P2195" s="14">
        <f t="shared" si="138"/>
        <v>4.5237333333333334</v>
      </c>
      <c r="Q2195" s="9">
        <f t="shared" si="139"/>
        <v>75.647714604236342</v>
      </c>
      <c r="R2195" s="7" t="s">
        <v>8290</v>
      </c>
      <c r="S2195" s="7" t="s">
        <v>8308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17">
        <f t="shared" si="136"/>
        <v>42455.507986111108</v>
      </c>
      <c r="K2196" s="7">
        <v>1456423890</v>
      </c>
      <c r="L2196" s="17">
        <f t="shared" si="137"/>
        <v>42425.54965277778</v>
      </c>
      <c r="M2196" s="7" t="b">
        <v>0</v>
      </c>
      <c r="N2196" s="7">
        <v>878</v>
      </c>
      <c r="O2196" s="7" t="b">
        <v>1</v>
      </c>
      <c r="P2196" s="14">
        <f t="shared" si="138"/>
        <v>5.3737000000000004</v>
      </c>
      <c r="Q2196" s="9">
        <f t="shared" si="139"/>
        <v>61.203872437357631</v>
      </c>
      <c r="R2196" s="7" t="s">
        <v>8290</v>
      </c>
      <c r="S2196" s="7" t="s">
        <v>8308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17">
        <f t="shared" si="136"/>
        <v>42227.563657407409</v>
      </c>
      <c r="K2197" s="7">
        <v>1436725900</v>
      </c>
      <c r="L2197" s="17">
        <f t="shared" si="137"/>
        <v>42197.563657407409</v>
      </c>
      <c r="M2197" s="7" t="b">
        <v>0</v>
      </c>
      <c r="N2197" s="7">
        <v>115</v>
      </c>
      <c r="O2197" s="7" t="b">
        <v>1</v>
      </c>
      <c r="P2197" s="14">
        <f t="shared" si="138"/>
        <v>1.2032608695652174</v>
      </c>
      <c r="Q2197" s="9">
        <f t="shared" si="139"/>
        <v>48.130434782608695</v>
      </c>
      <c r="R2197" s="7" t="s">
        <v>8290</v>
      </c>
      <c r="S2197" s="7" t="s">
        <v>8308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17">
        <f t="shared" si="136"/>
        <v>42706.083333333336</v>
      </c>
      <c r="K2198" s="7">
        <v>1478000502</v>
      </c>
      <c r="L2198" s="17">
        <f t="shared" si="137"/>
        <v>42675.278958333329</v>
      </c>
      <c r="M2198" s="7" t="b">
        <v>0</v>
      </c>
      <c r="N2198" s="7">
        <v>234</v>
      </c>
      <c r="O2198" s="7" t="b">
        <v>1</v>
      </c>
      <c r="P2198" s="14">
        <f t="shared" si="138"/>
        <v>1.1383571428571428</v>
      </c>
      <c r="Q2198" s="9">
        <f t="shared" si="139"/>
        <v>68.106837606837601</v>
      </c>
      <c r="R2198" s="7" t="s">
        <v>8290</v>
      </c>
      <c r="S2198" s="7" t="s">
        <v>8308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17">
        <f t="shared" si="136"/>
        <v>42063.37568287037</v>
      </c>
      <c r="K2199" s="7">
        <v>1422540059</v>
      </c>
      <c r="L2199" s="17">
        <f t="shared" si="137"/>
        <v>42033.37568287037</v>
      </c>
      <c r="M2199" s="7" t="b">
        <v>0</v>
      </c>
      <c r="N2199" s="7">
        <v>4330</v>
      </c>
      <c r="O2199" s="7" t="b">
        <v>1</v>
      </c>
      <c r="P2199" s="14">
        <f t="shared" si="138"/>
        <v>9.5103109999999997</v>
      </c>
      <c r="Q2199" s="9">
        <f t="shared" si="139"/>
        <v>65.891300230946882</v>
      </c>
      <c r="R2199" s="7" t="s">
        <v>8290</v>
      </c>
      <c r="S2199" s="7" t="s">
        <v>8308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17">
        <f t="shared" si="136"/>
        <v>42322.347222222219</v>
      </c>
      <c r="K2200" s="7">
        <v>1444911600</v>
      </c>
      <c r="L2200" s="17">
        <f t="shared" si="137"/>
        <v>42292.305555555555</v>
      </c>
      <c r="M2200" s="7" t="b">
        <v>0</v>
      </c>
      <c r="N2200" s="7">
        <v>651</v>
      </c>
      <c r="O2200" s="7" t="b">
        <v>1</v>
      </c>
      <c r="P2200" s="14">
        <f t="shared" si="138"/>
        <v>1.3289249999999999</v>
      </c>
      <c r="Q2200" s="9">
        <f t="shared" si="139"/>
        <v>81.654377880184327</v>
      </c>
      <c r="R2200" s="7" t="s">
        <v>8290</v>
      </c>
      <c r="S2200" s="7" t="s">
        <v>8308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17">
        <f t="shared" si="136"/>
        <v>42292.208310185182</v>
      </c>
      <c r="K2201" s="7">
        <v>1442311198</v>
      </c>
      <c r="L2201" s="17">
        <f t="shared" si="137"/>
        <v>42262.208310185182</v>
      </c>
      <c r="M2201" s="7" t="b">
        <v>1</v>
      </c>
      <c r="N2201" s="7">
        <v>251</v>
      </c>
      <c r="O2201" s="7" t="b">
        <v>1</v>
      </c>
      <c r="P2201" s="14">
        <f t="shared" si="138"/>
        <v>1.4697777777777778</v>
      </c>
      <c r="Q2201" s="9">
        <f t="shared" si="139"/>
        <v>52.701195219123505</v>
      </c>
      <c r="R2201" s="7" t="s">
        <v>8290</v>
      </c>
      <c r="S2201" s="7" t="s">
        <v>8308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17">
        <f t="shared" si="136"/>
        <v>42190.916666666664</v>
      </c>
      <c r="K2202" s="7">
        <v>1433775668</v>
      </c>
      <c r="L2202" s="17">
        <f t="shared" si="137"/>
        <v>42163.417453703696</v>
      </c>
      <c r="M2202" s="7" t="b">
        <v>0</v>
      </c>
      <c r="N2202" s="7">
        <v>263</v>
      </c>
      <c r="O2202" s="7" t="b">
        <v>1</v>
      </c>
      <c r="P2202" s="14">
        <f t="shared" si="138"/>
        <v>5.4215</v>
      </c>
      <c r="Q2202" s="9">
        <f t="shared" si="139"/>
        <v>41.228136882129277</v>
      </c>
      <c r="R2202" s="7" t="s">
        <v>8290</v>
      </c>
      <c r="S2202" s="7" t="s">
        <v>8308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17">
        <f t="shared" si="136"/>
        <v>41290.638483796298</v>
      </c>
      <c r="K2203" s="7">
        <v>1357157965</v>
      </c>
      <c r="L2203" s="17">
        <f t="shared" si="137"/>
        <v>41276.638483796298</v>
      </c>
      <c r="M2203" s="7" t="b">
        <v>0</v>
      </c>
      <c r="N2203" s="7">
        <v>28</v>
      </c>
      <c r="O2203" s="7" t="b">
        <v>1</v>
      </c>
      <c r="P2203" s="14">
        <f t="shared" si="138"/>
        <v>3.8271818181818182</v>
      </c>
      <c r="Q2203" s="9">
        <f t="shared" si="139"/>
        <v>15.035357142857142</v>
      </c>
      <c r="R2203" s="7" t="s">
        <v>8282</v>
      </c>
      <c r="S2203" s="7" t="s">
        <v>8287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17">
        <f t="shared" si="136"/>
        <v>41214.640833333331</v>
      </c>
      <c r="K2204" s="7">
        <v>1349209368</v>
      </c>
      <c r="L2204" s="17">
        <f t="shared" si="137"/>
        <v>41184.640833333331</v>
      </c>
      <c r="M2204" s="7" t="b">
        <v>0</v>
      </c>
      <c r="N2204" s="7">
        <v>721</v>
      </c>
      <c r="O2204" s="7" t="b">
        <v>1</v>
      </c>
      <c r="P2204" s="14">
        <f t="shared" si="138"/>
        <v>7.0418124999999998</v>
      </c>
      <c r="Q2204" s="9">
        <f t="shared" si="139"/>
        <v>39.066920943134534</v>
      </c>
      <c r="R2204" s="7" t="s">
        <v>8282</v>
      </c>
      <c r="S2204" s="7" t="s">
        <v>8287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17">
        <f t="shared" si="136"/>
        <v>42271.651412037034</v>
      </c>
      <c r="K2205" s="7">
        <v>1440535082</v>
      </c>
      <c r="L2205" s="17">
        <f t="shared" si="137"/>
        <v>42241.651412037034</v>
      </c>
      <c r="M2205" s="7" t="b">
        <v>0</v>
      </c>
      <c r="N2205" s="7">
        <v>50</v>
      </c>
      <c r="O2205" s="7" t="b">
        <v>1</v>
      </c>
      <c r="P2205" s="14">
        <f t="shared" si="138"/>
        <v>1.0954999999999999</v>
      </c>
      <c r="Q2205" s="9">
        <f t="shared" si="139"/>
        <v>43.82</v>
      </c>
      <c r="R2205" s="7" t="s">
        <v>8282</v>
      </c>
      <c r="S2205" s="7" t="s">
        <v>8287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17">
        <f t="shared" si="136"/>
        <v>41342.103229166663</v>
      </c>
      <c r="K2206" s="7">
        <v>1360222119</v>
      </c>
      <c r="L2206" s="17">
        <f t="shared" si="137"/>
        <v>41312.103229166663</v>
      </c>
      <c r="M2206" s="7" t="b">
        <v>0</v>
      </c>
      <c r="N2206" s="7">
        <v>73</v>
      </c>
      <c r="O2206" s="7" t="b">
        <v>1</v>
      </c>
      <c r="P2206" s="14">
        <f t="shared" si="138"/>
        <v>1.3286666666666667</v>
      </c>
      <c r="Q2206" s="9">
        <f t="shared" si="139"/>
        <v>27.301369863013697</v>
      </c>
      <c r="R2206" s="7" t="s">
        <v>8282</v>
      </c>
      <c r="S2206" s="7" t="s">
        <v>8287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17">
        <f t="shared" si="136"/>
        <v>41061.613298611104</v>
      </c>
      <c r="K2207" s="7">
        <v>1335987789</v>
      </c>
      <c r="L2207" s="17">
        <f t="shared" si="137"/>
        <v>41031.613298611104</v>
      </c>
      <c r="M2207" s="7" t="b">
        <v>0</v>
      </c>
      <c r="N2207" s="7">
        <v>27</v>
      </c>
      <c r="O2207" s="7" t="b">
        <v>1</v>
      </c>
      <c r="P2207" s="14">
        <f t="shared" si="138"/>
        <v>1.52</v>
      </c>
      <c r="Q2207" s="9">
        <f t="shared" si="139"/>
        <v>42.222222222222221</v>
      </c>
      <c r="R2207" s="7" t="s">
        <v>8282</v>
      </c>
      <c r="S2207" s="7" t="s">
        <v>8287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17">
        <f t="shared" si="136"/>
        <v>41015.048888888887</v>
      </c>
      <c r="K2208" s="7">
        <v>1333001424</v>
      </c>
      <c r="L2208" s="17">
        <f t="shared" si="137"/>
        <v>40997.048888888887</v>
      </c>
      <c r="M2208" s="7" t="b">
        <v>0</v>
      </c>
      <c r="N2208" s="7">
        <v>34</v>
      </c>
      <c r="O2208" s="7" t="b">
        <v>1</v>
      </c>
      <c r="P2208" s="14">
        <f t="shared" si="138"/>
        <v>1.0272727272727273</v>
      </c>
      <c r="Q2208" s="9">
        <f t="shared" si="139"/>
        <v>33.235294117647058</v>
      </c>
      <c r="R2208" s="7" t="s">
        <v>8282</v>
      </c>
      <c r="S2208" s="7" t="s">
        <v>8287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17">
        <f t="shared" si="136"/>
        <v>41594.027465277773</v>
      </c>
      <c r="K2209" s="7">
        <v>1381984773</v>
      </c>
      <c r="L2209" s="17">
        <f t="shared" si="137"/>
        <v>41563.985798611109</v>
      </c>
      <c r="M2209" s="7" t="b">
        <v>0</v>
      </c>
      <c r="N2209" s="7">
        <v>7</v>
      </c>
      <c r="O2209" s="7" t="b">
        <v>1</v>
      </c>
      <c r="P2209" s="14">
        <f t="shared" si="138"/>
        <v>1</v>
      </c>
      <c r="Q2209" s="9">
        <f t="shared" si="139"/>
        <v>285.71428571428572</v>
      </c>
      <c r="R2209" s="7" t="s">
        <v>8282</v>
      </c>
      <c r="S2209" s="7" t="s">
        <v>8287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17">
        <f t="shared" si="136"/>
        <v>41005.958333333328</v>
      </c>
      <c r="K2210" s="7">
        <v>1328649026</v>
      </c>
      <c r="L2210" s="17">
        <f t="shared" si="137"/>
        <v>40946.673912037033</v>
      </c>
      <c r="M2210" s="7" t="b">
        <v>0</v>
      </c>
      <c r="N2210" s="7">
        <v>24</v>
      </c>
      <c r="O2210" s="7" t="b">
        <v>1</v>
      </c>
      <c r="P2210" s="14">
        <f t="shared" si="138"/>
        <v>1.016</v>
      </c>
      <c r="Q2210" s="9">
        <f t="shared" si="139"/>
        <v>42.333333333333336</v>
      </c>
      <c r="R2210" s="7" t="s">
        <v>8282</v>
      </c>
      <c r="S2210" s="7" t="s">
        <v>8287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17">
        <f t="shared" si="136"/>
        <v>41743.75</v>
      </c>
      <c r="K2211" s="7">
        <v>1396524644</v>
      </c>
      <c r="L2211" s="17">
        <f t="shared" si="137"/>
        <v>41732.27134259259</v>
      </c>
      <c r="M2211" s="7" t="b">
        <v>0</v>
      </c>
      <c r="N2211" s="7">
        <v>15</v>
      </c>
      <c r="O2211" s="7" t="b">
        <v>1</v>
      </c>
      <c r="P2211" s="14">
        <f t="shared" si="138"/>
        <v>1.508</v>
      </c>
      <c r="Q2211" s="9">
        <f t="shared" si="139"/>
        <v>50.266666666666666</v>
      </c>
      <c r="R2211" s="7" t="s">
        <v>8282</v>
      </c>
      <c r="S2211" s="7" t="s">
        <v>8287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17">
        <f t="shared" si="136"/>
        <v>41013.524999999994</v>
      </c>
      <c r="K2212" s="7">
        <v>1329442510</v>
      </c>
      <c r="L2212" s="17">
        <f t="shared" si="137"/>
        <v>40955.857754629629</v>
      </c>
      <c r="M2212" s="7" t="b">
        <v>0</v>
      </c>
      <c r="N2212" s="7">
        <v>72</v>
      </c>
      <c r="O2212" s="7" t="b">
        <v>1</v>
      </c>
      <c r="P2212" s="14">
        <f t="shared" si="138"/>
        <v>1.11425</v>
      </c>
      <c r="Q2212" s="9">
        <f t="shared" si="139"/>
        <v>61.902777777777779</v>
      </c>
      <c r="R2212" s="7" t="s">
        <v>8282</v>
      </c>
      <c r="S2212" s="7" t="s">
        <v>8287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17">
        <f t="shared" si="136"/>
        <v>41739.082638888889</v>
      </c>
      <c r="K2213" s="7">
        <v>1395168625</v>
      </c>
      <c r="L2213" s="17">
        <f t="shared" si="137"/>
        <v>41716.576678240737</v>
      </c>
      <c r="M2213" s="7" t="b">
        <v>0</v>
      </c>
      <c r="N2213" s="7">
        <v>120</v>
      </c>
      <c r="O2213" s="7" t="b">
        <v>1</v>
      </c>
      <c r="P2213" s="14">
        <f t="shared" si="138"/>
        <v>1.956</v>
      </c>
      <c r="Q2213" s="9">
        <f t="shared" si="139"/>
        <v>40.75</v>
      </c>
      <c r="R2213" s="7" t="s">
        <v>8282</v>
      </c>
      <c r="S2213" s="7" t="s">
        <v>8287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17">
        <f t="shared" si="136"/>
        <v>41581.833333333328</v>
      </c>
      <c r="K2214" s="7">
        <v>1380650177</v>
      </c>
      <c r="L2214" s="17">
        <f t="shared" si="137"/>
        <v>41548.539085648146</v>
      </c>
      <c r="M2214" s="7" t="b">
        <v>0</v>
      </c>
      <c r="N2214" s="7">
        <v>123</v>
      </c>
      <c r="O2214" s="7" t="b">
        <v>1</v>
      </c>
      <c r="P2214" s="14">
        <f t="shared" si="138"/>
        <v>1.1438333333333333</v>
      </c>
      <c r="Q2214" s="9">
        <f t="shared" si="139"/>
        <v>55.796747967479675</v>
      </c>
      <c r="R2214" s="7" t="s">
        <v>8282</v>
      </c>
      <c r="S2214" s="7" t="s">
        <v>8287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17">
        <f t="shared" si="136"/>
        <v>42139.617812499993</v>
      </c>
      <c r="K2215" s="7">
        <v>1429127379</v>
      </c>
      <c r="L2215" s="17">
        <f t="shared" si="137"/>
        <v>42109.617812499993</v>
      </c>
      <c r="M2215" s="7" t="b">
        <v>0</v>
      </c>
      <c r="N2215" s="7">
        <v>1</v>
      </c>
      <c r="O2215" s="7" t="b">
        <v>1</v>
      </c>
      <c r="P2215" s="14">
        <f t="shared" si="138"/>
        <v>2</v>
      </c>
      <c r="Q2215" s="9">
        <f t="shared" si="139"/>
        <v>10</v>
      </c>
      <c r="R2215" s="7" t="s">
        <v>8282</v>
      </c>
      <c r="S2215" s="7" t="s">
        <v>8287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17">
        <f t="shared" si="136"/>
        <v>41676.58388888889</v>
      </c>
      <c r="K2216" s="7">
        <v>1389121248</v>
      </c>
      <c r="L2216" s="17">
        <f t="shared" si="137"/>
        <v>41646.58388888889</v>
      </c>
      <c r="M2216" s="7" t="b">
        <v>0</v>
      </c>
      <c r="N2216" s="7">
        <v>24</v>
      </c>
      <c r="O2216" s="7" t="b">
        <v>1</v>
      </c>
      <c r="P2216" s="14">
        <f t="shared" si="138"/>
        <v>2.9250166666666666</v>
      </c>
      <c r="Q2216" s="9">
        <f t="shared" si="139"/>
        <v>73.125416666666666</v>
      </c>
      <c r="R2216" s="7" t="s">
        <v>8282</v>
      </c>
      <c r="S2216" s="7" t="s">
        <v>8287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17">
        <f t="shared" si="136"/>
        <v>40981.082638888889</v>
      </c>
      <c r="K2217" s="7">
        <v>1329671572</v>
      </c>
      <c r="L2217" s="17">
        <f t="shared" si="137"/>
        <v>40958.508935185186</v>
      </c>
      <c r="M2217" s="7" t="b">
        <v>0</v>
      </c>
      <c r="N2217" s="7">
        <v>33</v>
      </c>
      <c r="O2217" s="7" t="b">
        <v>1</v>
      </c>
      <c r="P2217" s="14">
        <f t="shared" si="138"/>
        <v>1.5636363636363637</v>
      </c>
      <c r="Q2217" s="9">
        <f t="shared" si="139"/>
        <v>26.060606060606062</v>
      </c>
      <c r="R2217" s="7" t="s">
        <v>8282</v>
      </c>
      <c r="S2217" s="7" t="s">
        <v>8287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17">
        <f t="shared" si="136"/>
        <v>42208.543344907412</v>
      </c>
      <c r="K2218" s="7">
        <v>1436464945</v>
      </c>
      <c r="L2218" s="17">
        <f t="shared" si="137"/>
        <v>42194.543344907412</v>
      </c>
      <c r="M2218" s="7" t="b">
        <v>0</v>
      </c>
      <c r="N2218" s="7">
        <v>14</v>
      </c>
      <c r="O2218" s="7" t="b">
        <v>1</v>
      </c>
      <c r="P2218" s="14">
        <f t="shared" si="138"/>
        <v>1.0566666666666666</v>
      </c>
      <c r="Q2218" s="9">
        <f t="shared" si="139"/>
        <v>22.642857142857142</v>
      </c>
      <c r="R2218" s="7" t="s">
        <v>8282</v>
      </c>
      <c r="S2218" s="7" t="s">
        <v>8287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17">
        <f t="shared" si="136"/>
        <v>42310.124999999993</v>
      </c>
      <c r="K2219" s="7">
        <v>1445539113</v>
      </c>
      <c r="L2219" s="17">
        <f t="shared" si="137"/>
        <v>42299.568437499998</v>
      </c>
      <c r="M2219" s="7" t="b">
        <v>0</v>
      </c>
      <c r="N2219" s="7">
        <v>9</v>
      </c>
      <c r="O2219" s="7" t="b">
        <v>1</v>
      </c>
      <c r="P2219" s="14">
        <f t="shared" si="138"/>
        <v>1.0119047619047619</v>
      </c>
      <c r="Q2219" s="9">
        <f t="shared" si="139"/>
        <v>47.222222222222221</v>
      </c>
      <c r="R2219" s="7" t="s">
        <v>8282</v>
      </c>
      <c r="S2219" s="7" t="s">
        <v>8287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17">
        <f t="shared" si="136"/>
        <v>41149.791666666664</v>
      </c>
      <c r="K2220" s="7">
        <v>1344281383</v>
      </c>
      <c r="L2220" s="17">
        <f t="shared" si="137"/>
        <v>41127.603969907403</v>
      </c>
      <c r="M2220" s="7" t="b">
        <v>0</v>
      </c>
      <c r="N2220" s="7">
        <v>76</v>
      </c>
      <c r="O2220" s="7" t="b">
        <v>1</v>
      </c>
      <c r="P2220" s="14">
        <f t="shared" si="138"/>
        <v>1.2283299999999999</v>
      </c>
      <c r="Q2220" s="9">
        <f t="shared" si="139"/>
        <v>32.324473684210524</v>
      </c>
      <c r="R2220" s="7" t="s">
        <v>8282</v>
      </c>
      <c r="S2220" s="7" t="s">
        <v>8287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17">
        <f t="shared" si="136"/>
        <v>42235.510555555556</v>
      </c>
      <c r="K2221" s="7">
        <v>1437412512</v>
      </c>
      <c r="L2221" s="17">
        <f t="shared" si="137"/>
        <v>42205.510555555556</v>
      </c>
      <c r="M2221" s="7" t="b">
        <v>0</v>
      </c>
      <c r="N2221" s="7">
        <v>19</v>
      </c>
      <c r="O2221" s="7" t="b">
        <v>1</v>
      </c>
      <c r="P2221" s="14">
        <f t="shared" si="138"/>
        <v>1.0149999999999999</v>
      </c>
      <c r="Q2221" s="9">
        <f t="shared" si="139"/>
        <v>53.421052631578945</v>
      </c>
      <c r="R2221" s="7" t="s">
        <v>8282</v>
      </c>
      <c r="S2221" s="7" t="s">
        <v>8287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17">
        <f t="shared" si="136"/>
        <v>41481.852268518516</v>
      </c>
      <c r="K2222" s="7">
        <v>1372296436</v>
      </c>
      <c r="L2222" s="17">
        <f t="shared" si="137"/>
        <v>41451.852268518516</v>
      </c>
      <c r="M2222" s="7" t="b">
        <v>0</v>
      </c>
      <c r="N2222" s="7">
        <v>69</v>
      </c>
      <c r="O2222" s="7" t="b">
        <v>1</v>
      </c>
      <c r="P2222" s="14">
        <f t="shared" si="138"/>
        <v>1.0114285714285713</v>
      </c>
      <c r="Q2222" s="9">
        <f t="shared" si="139"/>
        <v>51.304347826086953</v>
      </c>
      <c r="R2222" s="7" t="s">
        <v>8282</v>
      </c>
      <c r="S2222" s="7" t="s">
        <v>8287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17">
        <f t="shared" si="136"/>
        <v>42482.791666666664</v>
      </c>
      <c r="K2223" s="7">
        <v>1458748809</v>
      </c>
      <c r="L2223" s="17">
        <f t="shared" si="137"/>
        <v>42452.458437499998</v>
      </c>
      <c r="M2223" s="7" t="b">
        <v>0</v>
      </c>
      <c r="N2223" s="7">
        <v>218</v>
      </c>
      <c r="O2223" s="7" t="b">
        <v>1</v>
      </c>
      <c r="P2223" s="14">
        <f t="shared" si="138"/>
        <v>1.0811999999999999</v>
      </c>
      <c r="Q2223" s="9">
        <f t="shared" si="139"/>
        <v>37.197247706422019</v>
      </c>
      <c r="R2223" s="7" t="s">
        <v>8290</v>
      </c>
      <c r="S2223" s="7" t="s">
        <v>8308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17">
        <f t="shared" si="136"/>
        <v>40936.579247685186</v>
      </c>
      <c r="K2224" s="7">
        <v>1325184847</v>
      </c>
      <c r="L2224" s="17">
        <f t="shared" si="137"/>
        <v>40906.579247685186</v>
      </c>
      <c r="M2224" s="7" t="b">
        <v>0</v>
      </c>
      <c r="N2224" s="7">
        <v>30</v>
      </c>
      <c r="O2224" s="7" t="b">
        <v>1</v>
      </c>
      <c r="P2224" s="14">
        <f t="shared" si="138"/>
        <v>1.6259999999999999</v>
      </c>
      <c r="Q2224" s="9">
        <f t="shared" si="139"/>
        <v>27.1</v>
      </c>
      <c r="R2224" s="7" t="s">
        <v>8290</v>
      </c>
      <c r="S2224" s="7" t="s">
        <v>8308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17">
        <f t="shared" si="136"/>
        <v>42182.432500000003</v>
      </c>
      <c r="K2225" s="7">
        <v>1432826568</v>
      </c>
      <c r="L2225" s="17">
        <f t="shared" si="137"/>
        <v>42152.432500000003</v>
      </c>
      <c r="M2225" s="7" t="b">
        <v>0</v>
      </c>
      <c r="N2225" s="7">
        <v>100</v>
      </c>
      <c r="O2225" s="7" t="b">
        <v>1</v>
      </c>
      <c r="P2225" s="14">
        <f t="shared" si="138"/>
        <v>1.0580000000000001</v>
      </c>
      <c r="Q2225" s="9">
        <f t="shared" si="139"/>
        <v>206.31</v>
      </c>
      <c r="R2225" s="7" t="s">
        <v>8290</v>
      </c>
      <c r="S2225" s="7" t="s">
        <v>8308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17">
        <f t="shared" si="136"/>
        <v>42672.583333333336</v>
      </c>
      <c r="K2226" s="7">
        <v>1475337675</v>
      </c>
      <c r="L2226" s="17">
        <f t="shared" si="137"/>
        <v>42644.459201388883</v>
      </c>
      <c r="M2226" s="7" t="b">
        <v>0</v>
      </c>
      <c r="N2226" s="7">
        <v>296</v>
      </c>
      <c r="O2226" s="7" t="b">
        <v>1</v>
      </c>
      <c r="P2226" s="14">
        <f t="shared" si="138"/>
        <v>2.4315000000000002</v>
      </c>
      <c r="Q2226" s="9">
        <f t="shared" si="139"/>
        <v>82.145270270270274</v>
      </c>
      <c r="R2226" s="7" t="s">
        <v>8290</v>
      </c>
      <c r="S2226" s="7" t="s">
        <v>8308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17">
        <f t="shared" si="136"/>
        <v>41903.583506944444</v>
      </c>
      <c r="K2227" s="7">
        <v>1408734015</v>
      </c>
      <c r="L2227" s="17">
        <f t="shared" si="137"/>
        <v>41873.583506944444</v>
      </c>
      <c r="M2227" s="7" t="b">
        <v>0</v>
      </c>
      <c r="N2227" s="7">
        <v>1204</v>
      </c>
      <c r="O2227" s="7" t="b">
        <v>1</v>
      </c>
      <c r="P2227" s="14">
        <f t="shared" si="138"/>
        <v>9.4483338095238096</v>
      </c>
      <c r="Q2227" s="9">
        <f t="shared" si="139"/>
        <v>164.79651993355483</v>
      </c>
      <c r="R2227" s="7" t="s">
        <v>8290</v>
      </c>
      <c r="S2227" s="7" t="s">
        <v>8308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17">
        <f t="shared" si="136"/>
        <v>42411.999305555553</v>
      </c>
      <c r="K2228" s="7">
        <v>1452625822</v>
      </c>
      <c r="L2228" s="17">
        <f t="shared" si="137"/>
        <v>42381.590532407405</v>
      </c>
      <c r="M2228" s="7" t="b">
        <v>0</v>
      </c>
      <c r="N2228" s="7">
        <v>321</v>
      </c>
      <c r="O2228" s="7" t="b">
        <v>1</v>
      </c>
      <c r="P2228" s="14">
        <f t="shared" si="138"/>
        <v>1.0846283333333333</v>
      </c>
      <c r="Q2228" s="9">
        <f t="shared" si="139"/>
        <v>60.820280373831778</v>
      </c>
      <c r="R2228" s="7" t="s">
        <v>8290</v>
      </c>
      <c r="S2228" s="7" t="s">
        <v>8308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17">
        <f t="shared" si="136"/>
        <v>41591.640682870369</v>
      </c>
      <c r="K2229" s="7">
        <v>1381778555</v>
      </c>
      <c r="L2229" s="17">
        <f t="shared" si="137"/>
        <v>41561.599016203698</v>
      </c>
      <c r="M2229" s="7" t="b">
        <v>0</v>
      </c>
      <c r="N2229" s="7">
        <v>301</v>
      </c>
      <c r="O2229" s="7" t="b">
        <v>1</v>
      </c>
      <c r="P2229" s="14">
        <f t="shared" si="138"/>
        <v>1.5737692307692308</v>
      </c>
      <c r="Q2229" s="9">
        <f t="shared" si="139"/>
        <v>67.970099667774093</v>
      </c>
      <c r="R2229" s="7" t="s">
        <v>8290</v>
      </c>
      <c r="S2229" s="7" t="s">
        <v>8308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17">
        <f t="shared" si="136"/>
        <v>42232.069861111107</v>
      </c>
      <c r="K2230" s="7">
        <v>1437115236</v>
      </c>
      <c r="L2230" s="17">
        <f t="shared" si="137"/>
        <v>42202.069861111107</v>
      </c>
      <c r="M2230" s="7" t="b">
        <v>0</v>
      </c>
      <c r="N2230" s="7">
        <v>144</v>
      </c>
      <c r="O2230" s="7" t="b">
        <v>1</v>
      </c>
      <c r="P2230" s="14">
        <f t="shared" si="138"/>
        <v>11.744899999999999</v>
      </c>
      <c r="Q2230" s="9">
        <f t="shared" si="139"/>
        <v>81.561805555555551</v>
      </c>
      <c r="R2230" s="7" t="s">
        <v>8290</v>
      </c>
      <c r="S2230" s="7" t="s">
        <v>8308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17">
        <f t="shared" si="136"/>
        <v>41519.958333333328</v>
      </c>
      <c r="K2231" s="7">
        <v>1375113391</v>
      </c>
      <c r="L2231" s="17">
        <f t="shared" si="137"/>
        <v>41484.455914351849</v>
      </c>
      <c r="M2231" s="7" t="b">
        <v>0</v>
      </c>
      <c r="N2231" s="7">
        <v>539</v>
      </c>
      <c r="O2231" s="7" t="b">
        <v>1</v>
      </c>
      <c r="P2231" s="14">
        <f t="shared" si="138"/>
        <v>1.7104755366949576</v>
      </c>
      <c r="Q2231" s="9">
        <f t="shared" si="139"/>
        <v>25.42547309833024</v>
      </c>
      <c r="R2231" s="7" t="s">
        <v>8290</v>
      </c>
      <c r="S2231" s="7" t="s">
        <v>8308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17">
        <f t="shared" si="136"/>
        <v>41754.672766203701</v>
      </c>
      <c r="K2232" s="7">
        <v>1395868127</v>
      </c>
      <c r="L2232" s="17">
        <f t="shared" si="137"/>
        <v>41724.672766203701</v>
      </c>
      <c r="M2232" s="7" t="b">
        <v>0</v>
      </c>
      <c r="N2232" s="7">
        <v>498</v>
      </c>
      <c r="O2232" s="7" t="b">
        <v>1</v>
      </c>
      <c r="P2232" s="14">
        <f t="shared" si="138"/>
        <v>1.2595294117647058</v>
      </c>
      <c r="Q2232" s="9">
        <f t="shared" si="139"/>
        <v>21.497991967871485</v>
      </c>
      <c r="R2232" s="7" t="s">
        <v>8290</v>
      </c>
      <c r="S2232" s="7" t="s">
        <v>8308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17">
        <f t="shared" si="136"/>
        <v>41450</v>
      </c>
      <c r="K2233" s="7">
        <v>1369864301</v>
      </c>
      <c r="L2233" s="17">
        <f t="shared" si="137"/>
        <v>41423.702557870369</v>
      </c>
      <c r="M2233" s="7" t="b">
        <v>0</v>
      </c>
      <c r="N2233" s="7">
        <v>1113</v>
      </c>
      <c r="O2233" s="7" t="b">
        <v>1</v>
      </c>
      <c r="P2233" s="14">
        <f t="shared" si="138"/>
        <v>12.121296000000001</v>
      </c>
      <c r="Q2233" s="9">
        <f t="shared" si="139"/>
        <v>27.226630727762803</v>
      </c>
      <c r="R2233" s="7" t="s">
        <v>8290</v>
      </c>
      <c r="S2233" s="7" t="s">
        <v>8308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17">
        <f t="shared" si="136"/>
        <v>41838.916666666664</v>
      </c>
      <c r="K2234" s="7">
        <v>1402945408</v>
      </c>
      <c r="L2234" s="17">
        <f t="shared" si="137"/>
        <v>41806.585740740738</v>
      </c>
      <c r="M2234" s="7" t="b">
        <v>0</v>
      </c>
      <c r="N2234" s="7">
        <v>988</v>
      </c>
      <c r="O2234" s="7" t="b">
        <v>1</v>
      </c>
      <c r="P2234" s="14">
        <f t="shared" si="138"/>
        <v>4.9580000000000002</v>
      </c>
      <c r="Q2234" s="9">
        <f t="shared" si="139"/>
        <v>25.091093117408906</v>
      </c>
      <c r="R2234" s="7" t="s">
        <v>8290</v>
      </c>
      <c r="S2234" s="7" t="s">
        <v>8308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17">
        <f t="shared" si="136"/>
        <v>42351.791666666664</v>
      </c>
      <c r="K2235" s="7">
        <v>1448269539</v>
      </c>
      <c r="L2235" s="17">
        <f t="shared" si="137"/>
        <v>42331.170590277768</v>
      </c>
      <c r="M2235" s="7" t="b">
        <v>0</v>
      </c>
      <c r="N2235" s="7">
        <v>391</v>
      </c>
      <c r="O2235" s="7" t="b">
        <v>1</v>
      </c>
      <c r="P2235" s="14">
        <f t="shared" si="138"/>
        <v>3.3203999999999998</v>
      </c>
      <c r="Q2235" s="9">
        <f t="shared" si="139"/>
        <v>21.230179028132991</v>
      </c>
      <c r="R2235" s="7" t="s">
        <v>8290</v>
      </c>
      <c r="S2235" s="7" t="s">
        <v>8308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17">
        <f t="shared" si="136"/>
        <v>42740.616284722222</v>
      </c>
      <c r="K2236" s="7">
        <v>1481053647</v>
      </c>
      <c r="L2236" s="17">
        <f t="shared" si="137"/>
        <v>42710.616284722222</v>
      </c>
      <c r="M2236" s="7" t="b">
        <v>0</v>
      </c>
      <c r="N2236" s="7">
        <v>28</v>
      </c>
      <c r="O2236" s="7" t="b">
        <v>1</v>
      </c>
      <c r="P2236" s="14">
        <f t="shared" si="138"/>
        <v>11.65</v>
      </c>
      <c r="Q2236" s="9">
        <f t="shared" si="139"/>
        <v>41.607142857142854</v>
      </c>
      <c r="R2236" s="7" t="s">
        <v>8290</v>
      </c>
      <c r="S2236" s="7" t="s">
        <v>8308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17">
        <f t="shared" si="136"/>
        <v>42091.77211805556</v>
      </c>
      <c r="K2237" s="7">
        <v>1424997111</v>
      </c>
      <c r="L2237" s="17">
        <f t="shared" si="137"/>
        <v>42061.813784722217</v>
      </c>
      <c r="M2237" s="7" t="b">
        <v>0</v>
      </c>
      <c r="N2237" s="7">
        <v>147</v>
      </c>
      <c r="O2237" s="7" t="b">
        <v>1</v>
      </c>
      <c r="P2237" s="14">
        <f t="shared" si="138"/>
        <v>1.5331538461538461</v>
      </c>
      <c r="Q2237" s="9">
        <f t="shared" si="139"/>
        <v>135.58503401360545</v>
      </c>
      <c r="R2237" s="7" t="s">
        <v>8290</v>
      </c>
      <c r="S2237" s="7" t="s">
        <v>8308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17">
        <f t="shared" si="136"/>
        <v>42401.408831018511</v>
      </c>
      <c r="K2238" s="7">
        <v>1451746123</v>
      </c>
      <c r="L2238" s="17">
        <f t="shared" si="137"/>
        <v>42371.408831018511</v>
      </c>
      <c r="M2238" s="7" t="b">
        <v>0</v>
      </c>
      <c r="N2238" s="7">
        <v>680</v>
      </c>
      <c r="O2238" s="7" t="b">
        <v>1</v>
      </c>
      <c r="P2238" s="14">
        <f t="shared" si="138"/>
        <v>5.3710714285714287</v>
      </c>
      <c r="Q2238" s="9">
        <f t="shared" si="139"/>
        <v>22.116176470588236</v>
      </c>
      <c r="R2238" s="7" t="s">
        <v>8290</v>
      </c>
      <c r="S2238" s="7" t="s">
        <v>8308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17">
        <f t="shared" si="136"/>
        <v>41955.124305555553</v>
      </c>
      <c r="K2239" s="7">
        <v>1412294683</v>
      </c>
      <c r="L2239" s="17">
        <f t="shared" si="137"/>
        <v>41914.794942129629</v>
      </c>
      <c r="M2239" s="7" t="b">
        <v>0</v>
      </c>
      <c r="N2239" s="7">
        <v>983</v>
      </c>
      <c r="O2239" s="7" t="b">
        <v>1</v>
      </c>
      <c r="P2239" s="14">
        <f t="shared" si="138"/>
        <v>3.5292777777777777</v>
      </c>
      <c r="Q2239" s="9">
        <f t="shared" si="139"/>
        <v>64.625635808748726</v>
      </c>
      <c r="R2239" s="7" t="s">
        <v>8290</v>
      </c>
      <c r="S2239" s="7" t="s">
        <v>8308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17">
        <f t="shared" si="136"/>
        <v>42804.41337962963</v>
      </c>
      <c r="K2240" s="7">
        <v>1486565716</v>
      </c>
      <c r="L2240" s="17">
        <f t="shared" si="137"/>
        <v>42774.41337962963</v>
      </c>
      <c r="M2240" s="7" t="b">
        <v>0</v>
      </c>
      <c r="N2240" s="7">
        <v>79</v>
      </c>
      <c r="O2240" s="7" t="b">
        <v>1</v>
      </c>
      <c r="P2240" s="14">
        <f t="shared" si="138"/>
        <v>1.3740000000000001</v>
      </c>
      <c r="Q2240" s="9">
        <f t="shared" si="139"/>
        <v>69.569620253164558</v>
      </c>
      <c r="R2240" s="7" t="s">
        <v>8290</v>
      </c>
      <c r="S2240" s="7" t="s">
        <v>8308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17">
        <f t="shared" si="136"/>
        <v>41608.959722222222</v>
      </c>
      <c r="K2241" s="7">
        <v>1382742014</v>
      </c>
      <c r="L2241" s="17">
        <f t="shared" si="137"/>
        <v>41572.750162037039</v>
      </c>
      <c r="M2241" s="7" t="b">
        <v>0</v>
      </c>
      <c r="N2241" s="7">
        <v>426</v>
      </c>
      <c r="O2241" s="7" t="b">
        <v>1</v>
      </c>
      <c r="P2241" s="14">
        <f t="shared" si="138"/>
        <v>1.2802667999999999</v>
      </c>
      <c r="Q2241" s="9">
        <f t="shared" si="139"/>
        <v>75.133028169014082</v>
      </c>
      <c r="R2241" s="7" t="s">
        <v>8290</v>
      </c>
      <c r="S2241" s="7" t="s">
        <v>8308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17">
        <f t="shared" si="136"/>
        <v>42482.617407407401</v>
      </c>
      <c r="K2242" s="7">
        <v>1458762544</v>
      </c>
      <c r="L2242" s="17">
        <f t="shared" si="137"/>
        <v>42452.617407407401</v>
      </c>
      <c r="M2242" s="7" t="b">
        <v>0</v>
      </c>
      <c r="N2242" s="7">
        <v>96</v>
      </c>
      <c r="O2242" s="7" t="b">
        <v>1</v>
      </c>
      <c r="P2242" s="14">
        <f t="shared" si="138"/>
        <v>2.7067999999999999</v>
      </c>
      <c r="Q2242" s="9">
        <f t="shared" si="139"/>
        <v>140.97916666666666</v>
      </c>
      <c r="R2242" s="7" t="s">
        <v>8290</v>
      </c>
      <c r="S2242" s="7" t="s">
        <v>8308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17">
        <f t="shared" ref="J2243:J2306" si="140">(((I2243/60)/60)/24)+DATE(1970,1,1)+(-5/24)</f>
        <v>42796.619212962956</v>
      </c>
      <c r="K2243" s="7">
        <v>1485892300</v>
      </c>
      <c r="L2243" s="17">
        <f t="shared" ref="L2243:L2306" si="141">(((K2243/60)/60)/24)+DATE(1970,1,1)+(-5/24)</f>
        <v>42766.619212962956</v>
      </c>
      <c r="M2243" s="7" t="b">
        <v>0</v>
      </c>
      <c r="N2243" s="7">
        <v>163</v>
      </c>
      <c r="O2243" s="7" t="b">
        <v>1</v>
      </c>
      <c r="P2243" s="14">
        <f t="shared" ref="P2243:P2306" si="142">IFERROR(E2243/D2243,0)</f>
        <v>8.0640000000000001</v>
      </c>
      <c r="Q2243" s="9">
        <f t="shared" ref="Q2243:Q2306" si="143">IFERROR(E2243/N2243,0)</f>
        <v>49.472392638036808</v>
      </c>
      <c r="R2243" s="7" t="s">
        <v>8290</v>
      </c>
      <c r="S2243" s="7" t="s">
        <v>8308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17">
        <f t="shared" si="140"/>
        <v>41604.91805555555</v>
      </c>
      <c r="K2244" s="7">
        <v>1382449733</v>
      </c>
      <c r="L2244" s="17">
        <f t="shared" si="141"/>
        <v>41569.367280092592</v>
      </c>
      <c r="M2244" s="7" t="b">
        <v>0</v>
      </c>
      <c r="N2244" s="7">
        <v>2525</v>
      </c>
      <c r="O2244" s="7" t="b">
        <v>1</v>
      </c>
      <c r="P2244" s="14">
        <f t="shared" si="142"/>
        <v>13.600976000000001</v>
      </c>
      <c r="Q2244" s="9">
        <f t="shared" si="143"/>
        <v>53.865251485148519</v>
      </c>
      <c r="R2244" s="7" t="s">
        <v>8290</v>
      </c>
      <c r="S2244" s="7" t="s">
        <v>8308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17">
        <f t="shared" si="140"/>
        <v>42806.916666666664</v>
      </c>
      <c r="K2245" s="7">
        <v>1488823290</v>
      </c>
      <c r="L2245" s="17">
        <f t="shared" si="141"/>
        <v>42800.542708333327</v>
      </c>
      <c r="M2245" s="7" t="b">
        <v>0</v>
      </c>
      <c r="N2245" s="7">
        <v>2035</v>
      </c>
      <c r="O2245" s="7" t="b">
        <v>1</v>
      </c>
      <c r="P2245" s="14">
        <f t="shared" si="142"/>
        <v>9302.5</v>
      </c>
      <c r="Q2245" s="9">
        <f t="shared" si="143"/>
        <v>4.5712530712530715</v>
      </c>
      <c r="R2245" s="7" t="s">
        <v>8290</v>
      </c>
      <c r="S2245" s="7" t="s">
        <v>8308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17">
        <f t="shared" si="140"/>
        <v>42659.645833333336</v>
      </c>
      <c r="K2246" s="7">
        <v>1475609946</v>
      </c>
      <c r="L2246" s="17">
        <f t="shared" si="141"/>
        <v>42647.610486111109</v>
      </c>
      <c r="M2246" s="7" t="b">
        <v>0</v>
      </c>
      <c r="N2246" s="7">
        <v>290</v>
      </c>
      <c r="O2246" s="7" t="b">
        <v>1</v>
      </c>
      <c r="P2246" s="14">
        <f t="shared" si="142"/>
        <v>3.7702</v>
      </c>
      <c r="Q2246" s="9">
        <f t="shared" si="143"/>
        <v>65.00344827586207</v>
      </c>
      <c r="R2246" s="7" t="s">
        <v>8290</v>
      </c>
      <c r="S2246" s="7" t="s">
        <v>8308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17">
        <f t="shared" si="140"/>
        <v>41691.541666666664</v>
      </c>
      <c r="K2247" s="7">
        <v>1390323617</v>
      </c>
      <c r="L2247" s="17">
        <f t="shared" si="141"/>
        <v>41660.500196759262</v>
      </c>
      <c r="M2247" s="7" t="b">
        <v>0</v>
      </c>
      <c r="N2247" s="7">
        <v>1980</v>
      </c>
      <c r="O2247" s="7" t="b">
        <v>1</v>
      </c>
      <c r="P2247" s="14">
        <f t="shared" si="142"/>
        <v>26.47025</v>
      </c>
      <c r="Q2247" s="9">
        <f t="shared" si="143"/>
        <v>53.475252525252522</v>
      </c>
      <c r="R2247" s="7" t="s">
        <v>8290</v>
      </c>
      <c r="S2247" s="7" t="s">
        <v>8308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17">
        <f t="shared" si="140"/>
        <v>42251.583449074074</v>
      </c>
      <c r="K2248" s="7">
        <v>1438801210</v>
      </c>
      <c r="L2248" s="17">
        <f t="shared" si="141"/>
        <v>42221.583449074074</v>
      </c>
      <c r="M2248" s="7" t="b">
        <v>0</v>
      </c>
      <c r="N2248" s="7">
        <v>57</v>
      </c>
      <c r="O2248" s="7" t="b">
        <v>1</v>
      </c>
      <c r="P2248" s="14">
        <f t="shared" si="142"/>
        <v>1.0012000000000001</v>
      </c>
      <c r="Q2248" s="9">
        <f t="shared" si="143"/>
        <v>43.912280701754383</v>
      </c>
      <c r="R2248" s="7" t="s">
        <v>8290</v>
      </c>
      <c r="S2248" s="7" t="s">
        <v>8308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17">
        <f t="shared" si="140"/>
        <v>42214.457928240743</v>
      </c>
      <c r="K2249" s="7">
        <v>1436975965</v>
      </c>
      <c r="L2249" s="17">
        <f t="shared" si="141"/>
        <v>42200.457928240743</v>
      </c>
      <c r="M2249" s="7" t="b">
        <v>0</v>
      </c>
      <c r="N2249" s="7">
        <v>380</v>
      </c>
      <c r="O2249" s="7" t="b">
        <v>1</v>
      </c>
      <c r="P2249" s="14">
        <f t="shared" si="142"/>
        <v>1.0445405405405406</v>
      </c>
      <c r="Q2249" s="9">
        <f t="shared" si="143"/>
        <v>50.852631578947367</v>
      </c>
      <c r="R2249" s="7" t="s">
        <v>8290</v>
      </c>
      <c r="S2249" s="7" t="s">
        <v>8308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17">
        <f t="shared" si="140"/>
        <v>42718.667569444442</v>
      </c>
      <c r="K2250" s="7">
        <v>1479157278</v>
      </c>
      <c r="L2250" s="17">
        <f t="shared" si="141"/>
        <v>42688.667569444442</v>
      </c>
      <c r="M2250" s="7" t="b">
        <v>0</v>
      </c>
      <c r="N2250" s="7">
        <v>128</v>
      </c>
      <c r="O2250" s="7" t="b">
        <v>1</v>
      </c>
      <c r="P2250" s="14">
        <f t="shared" si="142"/>
        <v>1.0721428571428571</v>
      </c>
      <c r="Q2250" s="9">
        <f t="shared" si="143"/>
        <v>58.6328125</v>
      </c>
      <c r="R2250" s="7" t="s">
        <v>8290</v>
      </c>
      <c r="S2250" s="7" t="s">
        <v>8308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17">
        <f t="shared" si="140"/>
        <v>41366.453298611108</v>
      </c>
      <c r="K2251" s="7">
        <v>1362329565</v>
      </c>
      <c r="L2251" s="17">
        <f t="shared" si="141"/>
        <v>41336.494965277772</v>
      </c>
      <c r="M2251" s="7" t="b">
        <v>0</v>
      </c>
      <c r="N2251" s="7">
        <v>180</v>
      </c>
      <c r="O2251" s="7" t="b">
        <v>1</v>
      </c>
      <c r="P2251" s="14">
        <f t="shared" si="142"/>
        <v>1.6877142857142857</v>
      </c>
      <c r="Q2251" s="9">
        <f t="shared" si="143"/>
        <v>32.81666666666667</v>
      </c>
      <c r="R2251" s="7" t="s">
        <v>8290</v>
      </c>
      <c r="S2251" s="7" t="s">
        <v>8308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17">
        <f t="shared" si="140"/>
        <v>42706.838807870365</v>
      </c>
      <c r="K2252" s="7">
        <v>1478131673</v>
      </c>
      <c r="L2252" s="17">
        <f t="shared" si="141"/>
        <v>42676.7971412037</v>
      </c>
      <c r="M2252" s="7" t="b">
        <v>0</v>
      </c>
      <c r="N2252" s="7">
        <v>571</v>
      </c>
      <c r="O2252" s="7" t="b">
        <v>1</v>
      </c>
      <c r="P2252" s="14">
        <f t="shared" si="142"/>
        <v>9.7511200000000002</v>
      </c>
      <c r="Q2252" s="9">
        <f t="shared" si="143"/>
        <v>426.93169877408059</v>
      </c>
      <c r="R2252" s="7" t="s">
        <v>8290</v>
      </c>
      <c r="S2252" s="7" t="s">
        <v>8308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17">
        <f t="shared" si="140"/>
        <v>41867.137465277774</v>
      </c>
      <c r="K2253" s="7">
        <v>1406362677</v>
      </c>
      <c r="L2253" s="17">
        <f t="shared" si="141"/>
        <v>41846.137465277774</v>
      </c>
      <c r="M2253" s="7" t="b">
        <v>0</v>
      </c>
      <c r="N2253" s="7">
        <v>480</v>
      </c>
      <c r="O2253" s="7" t="b">
        <v>1</v>
      </c>
      <c r="P2253" s="14">
        <f t="shared" si="142"/>
        <v>1.3444929411764706</v>
      </c>
      <c r="Q2253" s="9">
        <f t="shared" si="143"/>
        <v>23.808729166666669</v>
      </c>
      <c r="R2253" s="7" t="s">
        <v>8290</v>
      </c>
      <c r="S2253" s="7" t="s">
        <v>8308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17">
        <f t="shared" si="140"/>
        <v>42588.119652777772</v>
      </c>
      <c r="K2254" s="7">
        <v>1469173938</v>
      </c>
      <c r="L2254" s="17">
        <f t="shared" si="141"/>
        <v>42573.119652777772</v>
      </c>
      <c r="M2254" s="7" t="b">
        <v>0</v>
      </c>
      <c r="N2254" s="7">
        <v>249</v>
      </c>
      <c r="O2254" s="7" t="b">
        <v>1</v>
      </c>
      <c r="P2254" s="14">
        <f t="shared" si="142"/>
        <v>2.722777777777778</v>
      </c>
      <c r="Q2254" s="9">
        <f t="shared" si="143"/>
        <v>98.413654618473899</v>
      </c>
      <c r="R2254" s="7" t="s">
        <v>8290</v>
      </c>
      <c r="S2254" s="7" t="s">
        <v>8308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17">
        <f t="shared" si="140"/>
        <v>42326.46466435185</v>
      </c>
      <c r="K2255" s="7">
        <v>1445267347</v>
      </c>
      <c r="L2255" s="17">
        <f t="shared" si="141"/>
        <v>42296.422997685186</v>
      </c>
      <c r="M2255" s="7" t="b">
        <v>0</v>
      </c>
      <c r="N2255" s="7">
        <v>84</v>
      </c>
      <c r="O2255" s="7" t="b">
        <v>1</v>
      </c>
      <c r="P2255" s="14">
        <f t="shared" si="142"/>
        <v>1.1268750000000001</v>
      </c>
      <c r="Q2255" s="9">
        <f t="shared" si="143"/>
        <v>107.32142857142857</v>
      </c>
      <c r="R2255" s="7" t="s">
        <v>8290</v>
      </c>
      <c r="S2255" s="7" t="s">
        <v>8308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17">
        <f t="shared" si="140"/>
        <v>42759.439444444441</v>
      </c>
      <c r="K2256" s="7">
        <v>1484667168</v>
      </c>
      <c r="L2256" s="17">
        <f t="shared" si="141"/>
        <v>42752.439444444441</v>
      </c>
      <c r="M2256" s="7" t="b">
        <v>0</v>
      </c>
      <c r="N2256" s="7">
        <v>197</v>
      </c>
      <c r="O2256" s="7" t="b">
        <v>1</v>
      </c>
      <c r="P2256" s="14">
        <f t="shared" si="142"/>
        <v>4.5979999999999999</v>
      </c>
      <c r="Q2256" s="9">
        <f t="shared" si="143"/>
        <v>11.67005076142132</v>
      </c>
      <c r="R2256" s="7" t="s">
        <v>8290</v>
      </c>
      <c r="S2256" s="7" t="s">
        <v>8308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17">
        <f t="shared" si="140"/>
        <v>42497.743645833332</v>
      </c>
      <c r="K2257" s="7">
        <v>1460069451</v>
      </c>
      <c r="L2257" s="17">
        <f t="shared" si="141"/>
        <v>42467.743645833332</v>
      </c>
      <c r="M2257" s="7" t="b">
        <v>0</v>
      </c>
      <c r="N2257" s="7">
        <v>271</v>
      </c>
      <c r="O2257" s="7" t="b">
        <v>1</v>
      </c>
      <c r="P2257" s="14">
        <f t="shared" si="142"/>
        <v>2.8665822784810127</v>
      </c>
      <c r="Q2257" s="9">
        <f t="shared" si="143"/>
        <v>41.782287822878232</v>
      </c>
      <c r="R2257" s="7" t="s">
        <v>8290</v>
      </c>
      <c r="S2257" s="7" t="s">
        <v>8308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17">
        <f t="shared" si="140"/>
        <v>42696.243587962956</v>
      </c>
      <c r="K2258" s="7">
        <v>1478602246</v>
      </c>
      <c r="L2258" s="17">
        <f t="shared" si="141"/>
        <v>42682.243587962956</v>
      </c>
      <c r="M2258" s="7" t="b">
        <v>0</v>
      </c>
      <c r="N2258" s="7">
        <v>50</v>
      </c>
      <c r="O2258" s="7" t="b">
        <v>1</v>
      </c>
      <c r="P2258" s="14">
        <f t="shared" si="142"/>
        <v>2.2270833333333333</v>
      </c>
      <c r="Q2258" s="9">
        <f t="shared" si="143"/>
        <v>21.38</v>
      </c>
      <c r="R2258" s="7" t="s">
        <v>8290</v>
      </c>
      <c r="S2258" s="7" t="s">
        <v>8308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17">
        <f t="shared" si="140"/>
        <v>42540.749999999993</v>
      </c>
      <c r="K2259" s="7">
        <v>1463351329</v>
      </c>
      <c r="L2259" s="17">
        <f t="shared" si="141"/>
        <v>42505.728344907409</v>
      </c>
      <c r="M2259" s="7" t="b">
        <v>0</v>
      </c>
      <c r="N2259" s="7">
        <v>169</v>
      </c>
      <c r="O2259" s="7" t="b">
        <v>1</v>
      </c>
      <c r="P2259" s="14">
        <f t="shared" si="142"/>
        <v>6.3613999999999997</v>
      </c>
      <c r="Q2259" s="9">
        <f t="shared" si="143"/>
        <v>94.103550295857985</v>
      </c>
      <c r="R2259" s="7" t="s">
        <v>8290</v>
      </c>
      <c r="S2259" s="7" t="s">
        <v>8308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17">
        <f t="shared" si="140"/>
        <v>42166.542673611104</v>
      </c>
      <c r="K2260" s="7">
        <v>1431453687</v>
      </c>
      <c r="L2260" s="17">
        <f t="shared" si="141"/>
        <v>42136.542673611104</v>
      </c>
      <c r="M2260" s="7" t="b">
        <v>0</v>
      </c>
      <c r="N2260" s="7">
        <v>205</v>
      </c>
      <c r="O2260" s="7" t="b">
        <v>1</v>
      </c>
      <c r="P2260" s="14">
        <f t="shared" si="142"/>
        <v>1.4650000000000001</v>
      </c>
      <c r="Q2260" s="9">
        <f t="shared" si="143"/>
        <v>15.721951219512196</v>
      </c>
      <c r="R2260" s="7" t="s">
        <v>8290</v>
      </c>
      <c r="S2260" s="7" t="s">
        <v>8308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17">
        <f t="shared" si="140"/>
        <v>42712.59648148148</v>
      </c>
      <c r="K2261" s="7">
        <v>1480360736</v>
      </c>
      <c r="L2261" s="17">
        <f t="shared" si="141"/>
        <v>42702.59648148148</v>
      </c>
      <c r="M2261" s="7" t="b">
        <v>0</v>
      </c>
      <c r="N2261" s="7">
        <v>206</v>
      </c>
      <c r="O2261" s="7" t="b">
        <v>1</v>
      </c>
      <c r="P2261" s="14">
        <f t="shared" si="142"/>
        <v>18.670999999999999</v>
      </c>
      <c r="Q2261" s="9">
        <f t="shared" si="143"/>
        <v>90.635922330097088</v>
      </c>
      <c r="R2261" s="7" t="s">
        <v>8290</v>
      </c>
      <c r="S2261" s="7" t="s">
        <v>8308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17">
        <f t="shared" si="140"/>
        <v>41724.766782407409</v>
      </c>
      <c r="K2262" s="7">
        <v>1393287850</v>
      </c>
      <c r="L2262" s="17">
        <f t="shared" si="141"/>
        <v>41694.808449074073</v>
      </c>
      <c r="M2262" s="7" t="b">
        <v>0</v>
      </c>
      <c r="N2262" s="7">
        <v>84</v>
      </c>
      <c r="O2262" s="7" t="b">
        <v>1</v>
      </c>
      <c r="P2262" s="14">
        <f t="shared" si="142"/>
        <v>3.2692000000000001</v>
      </c>
      <c r="Q2262" s="9">
        <f t="shared" si="143"/>
        <v>97.297619047619051</v>
      </c>
      <c r="R2262" s="7" t="s">
        <v>8290</v>
      </c>
      <c r="S2262" s="7" t="s">
        <v>8308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17">
        <f t="shared" si="140"/>
        <v>42780.516435185178</v>
      </c>
      <c r="K2263" s="7">
        <v>1485278620</v>
      </c>
      <c r="L2263" s="17">
        <f t="shared" si="141"/>
        <v>42759.516435185178</v>
      </c>
      <c r="M2263" s="7" t="b">
        <v>0</v>
      </c>
      <c r="N2263" s="7">
        <v>210</v>
      </c>
      <c r="O2263" s="7" t="b">
        <v>1</v>
      </c>
      <c r="P2263" s="14">
        <f t="shared" si="142"/>
        <v>7.7949999999999999</v>
      </c>
      <c r="Q2263" s="9">
        <f t="shared" si="143"/>
        <v>37.11904761904762</v>
      </c>
      <c r="R2263" s="7" t="s">
        <v>8290</v>
      </c>
      <c r="S2263" s="7" t="s">
        <v>8308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17">
        <f t="shared" si="140"/>
        <v>41960.791666666664</v>
      </c>
      <c r="K2264" s="7">
        <v>1413295358</v>
      </c>
      <c r="L2264" s="17">
        <f t="shared" si="141"/>
        <v>41926.376828703702</v>
      </c>
      <c r="M2264" s="7" t="b">
        <v>0</v>
      </c>
      <c r="N2264" s="7">
        <v>181</v>
      </c>
      <c r="O2264" s="7" t="b">
        <v>1</v>
      </c>
      <c r="P2264" s="14">
        <f t="shared" si="142"/>
        <v>1.5415151515151515</v>
      </c>
      <c r="Q2264" s="9">
        <f t="shared" si="143"/>
        <v>28.104972375690608</v>
      </c>
      <c r="R2264" s="7" t="s">
        <v>8290</v>
      </c>
      <c r="S2264" s="7" t="s">
        <v>8308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17">
        <f t="shared" si="140"/>
        <v>42035.623993055553</v>
      </c>
      <c r="K2265" s="7">
        <v>1420919913</v>
      </c>
      <c r="L2265" s="17">
        <f t="shared" si="141"/>
        <v>42014.623993055553</v>
      </c>
      <c r="M2265" s="7" t="b">
        <v>0</v>
      </c>
      <c r="N2265" s="7">
        <v>60</v>
      </c>
      <c r="O2265" s="7" t="b">
        <v>1</v>
      </c>
      <c r="P2265" s="14">
        <f t="shared" si="142"/>
        <v>1.1554666666666666</v>
      </c>
      <c r="Q2265" s="9">
        <f t="shared" si="143"/>
        <v>144.43333333333334</v>
      </c>
      <c r="R2265" s="7" t="s">
        <v>8290</v>
      </c>
      <c r="S2265" s="7" t="s">
        <v>8308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17">
        <f t="shared" si="140"/>
        <v>42512.916666666664</v>
      </c>
      <c r="K2266" s="7">
        <v>1462543114</v>
      </c>
      <c r="L2266" s="17">
        <f t="shared" si="141"/>
        <v>42496.374004629623</v>
      </c>
      <c r="M2266" s="7" t="b">
        <v>0</v>
      </c>
      <c r="N2266" s="7">
        <v>445</v>
      </c>
      <c r="O2266" s="7" t="b">
        <v>1</v>
      </c>
      <c r="P2266" s="14">
        <f t="shared" si="142"/>
        <v>1.8003333333333333</v>
      </c>
      <c r="Q2266" s="9">
        <f t="shared" si="143"/>
        <v>24.274157303370785</v>
      </c>
      <c r="R2266" s="7" t="s">
        <v>8290</v>
      </c>
      <c r="S2266" s="7" t="s">
        <v>8308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17">
        <f t="shared" si="140"/>
        <v>42696.644756944443</v>
      </c>
      <c r="K2267" s="7">
        <v>1479241707</v>
      </c>
      <c r="L2267" s="17">
        <f t="shared" si="141"/>
        <v>42689.644756944443</v>
      </c>
      <c r="M2267" s="7" t="b">
        <v>0</v>
      </c>
      <c r="N2267" s="7">
        <v>17</v>
      </c>
      <c r="O2267" s="7" t="b">
        <v>1</v>
      </c>
      <c r="P2267" s="14">
        <f t="shared" si="142"/>
        <v>2.9849999999999999</v>
      </c>
      <c r="Q2267" s="9">
        <f t="shared" si="143"/>
        <v>35.117647058823529</v>
      </c>
      <c r="R2267" s="7" t="s">
        <v>8290</v>
      </c>
      <c r="S2267" s="7" t="s">
        <v>8308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17">
        <f t="shared" si="140"/>
        <v>42486.874999999993</v>
      </c>
      <c r="K2268" s="7">
        <v>1460235592</v>
      </c>
      <c r="L2268" s="17">
        <f t="shared" si="141"/>
        <v>42469.666574074072</v>
      </c>
      <c r="M2268" s="7" t="b">
        <v>0</v>
      </c>
      <c r="N2268" s="7">
        <v>194</v>
      </c>
      <c r="O2268" s="7" t="b">
        <v>1</v>
      </c>
      <c r="P2268" s="14">
        <f t="shared" si="142"/>
        <v>3.2026666666666666</v>
      </c>
      <c r="Q2268" s="9">
        <f t="shared" si="143"/>
        <v>24.762886597938145</v>
      </c>
      <c r="R2268" s="7" t="s">
        <v>8290</v>
      </c>
      <c r="S2268" s="7" t="s">
        <v>8308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17">
        <f t="shared" si="140"/>
        <v>41993.833333333336</v>
      </c>
      <c r="K2269" s="7">
        <v>1416945297</v>
      </c>
      <c r="L2269" s="17">
        <f t="shared" si="141"/>
        <v>41968.621493055551</v>
      </c>
      <c r="M2269" s="7" t="b">
        <v>0</v>
      </c>
      <c r="N2269" s="7">
        <v>404</v>
      </c>
      <c r="O2269" s="7" t="b">
        <v>1</v>
      </c>
      <c r="P2269" s="14">
        <f t="shared" si="142"/>
        <v>3.80525</v>
      </c>
      <c r="Q2269" s="9">
        <f t="shared" si="143"/>
        <v>188.37871287128712</v>
      </c>
      <c r="R2269" s="7" t="s">
        <v>8290</v>
      </c>
      <c r="S2269" s="7" t="s">
        <v>8308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17">
        <f t="shared" si="140"/>
        <v>42805.874016203699</v>
      </c>
      <c r="K2270" s="7">
        <v>1486691915</v>
      </c>
      <c r="L2270" s="17">
        <f t="shared" si="141"/>
        <v>42775.874016203699</v>
      </c>
      <c r="M2270" s="7" t="b">
        <v>0</v>
      </c>
      <c r="N2270" s="7">
        <v>194</v>
      </c>
      <c r="O2270" s="7" t="b">
        <v>1</v>
      </c>
      <c r="P2270" s="14">
        <f t="shared" si="142"/>
        <v>1.026</v>
      </c>
      <c r="Q2270" s="9">
        <f t="shared" si="143"/>
        <v>148.08247422680412</v>
      </c>
      <c r="R2270" s="7" t="s">
        <v>8290</v>
      </c>
      <c r="S2270" s="7" t="s">
        <v>8308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17">
        <f t="shared" si="140"/>
        <v>42800.999999999993</v>
      </c>
      <c r="K2271" s="7">
        <v>1486745663</v>
      </c>
      <c r="L2271" s="17">
        <f t="shared" si="141"/>
        <v>42776.496099537035</v>
      </c>
      <c r="M2271" s="7" t="b">
        <v>0</v>
      </c>
      <c r="N2271" s="7">
        <v>902</v>
      </c>
      <c r="O2271" s="7" t="b">
        <v>1</v>
      </c>
      <c r="P2271" s="14">
        <f t="shared" si="142"/>
        <v>18.016400000000001</v>
      </c>
      <c r="Q2271" s="9">
        <f t="shared" si="143"/>
        <v>49.934589800443462</v>
      </c>
      <c r="R2271" s="7" t="s">
        <v>8290</v>
      </c>
      <c r="S2271" s="7" t="s">
        <v>8308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17">
        <f t="shared" si="140"/>
        <v>42745.707638888889</v>
      </c>
      <c r="K2272" s="7">
        <v>1482353513</v>
      </c>
      <c r="L2272" s="17">
        <f t="shared" si="141"/>
        <v>42725.661030092589</v>
      </c>
      <c r="M2272" s="7" t="b">
        <v>0</v>
      </c>
      <c r="N2272" s="7">
        <v>1670</v>
      </c>
      <c r="O2272" s="7" t="b">
        <v>1</v>
      </c>
      <c r="P2272" s="14">
        <f t="shared" si="142"/>
        <v>7.2024800000000004</v>
      </c>
      <c r="Q2272" s="9">
        <f t="shared" si="143"/>
        <v>107.82155688622754</v>
      </c>
      <c r="R2272" s="7" t="s">
        <v>8290</v>
      </c>
      <c r="S2272" s="7" t="s">
        <v>8308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17">
        <f t="shared" si="140"/>
        <v>42713.791712962957</v>
      </c>
      <c r="K2273" s="7">
        <v>1478736004</v>
      </c>
      <c r="L2273" s="17">
        <f t="shared" si="141"/>
        <v>42683.791712962957</v>
      </c>
      <c r="M2273" s="7" t="b">
        <v>0</v>
      </c>
      <c r="N2273" s="7">
        <v>1328</v>
      </c>
      <c r="O2273" s="7" t="b">
        <v>1</v>
      </c>
      <c r="P2273" s="14">
        <f t="shared" si="142"/>
        <v>2.8309000000000002</v>
      </c>
      <c r="Q2273" s="9">
        <f t="shared" si="143"/>
        <v>42.63403614457831</v>
      </c>
      <c r="R2273" s="7" t="s">
        <v>8290</v>
      </c>
      <c r="S2273" s="7" t="s">
        <v>8308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17">
        <f t="shared" si="140"/>
        <v>42345.491157407399</v>
      </c>
      <c r="K2274" s="7">
        <v>1446914836</v>
      </c>
      <c r="L2274" s="17">
        <f t="shared" si="141"/>
        <v>42315.491157407399</v>
      </c>
      <c r="M2274" s="7" t="b">
        <v>0</v>
      </c>
      <c r="N2274" s="7">
        <v>944</v>
      </c>
      <c r="O2274" s="7" t="b">
        <v>1</v>
      </c>
      <c r="P2274" s="14">
        <f t="shared" si="142"/>
        <v>13.566000000000001</v>
      </c>
      <c r="Q2274" s="9">
        <f t="shared" si="143"/>
        <v>14.370762711864407</v>
      </c>
      <c r="R2274" s="7" t="s">
        <v>8290</v>
      </c>
      <c r="S2274" s="7" t="s">
        <v>8308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17">
        <f t="shared" si="140"/>
        <v>42806.299097222225</v>
      </c>
      <c r="K2275" s="7">
        <v>1487164242</v>
      </c>
      <c r="L2275" s="17">
        <f t="shared" si="141"/>
        <v>42781.340763888882</v>
      </c>
      <c r="M2275" s="7" t="b">
        <v>0</v>
      </c>
      <c r="N2275" s="7">
        <v>147</v>
      </c>
      <c r="O2275" s="7" t="b">
        <v>1</v>
      </c>
      <c r="P2275" s="14">
        <f t="shared" si="142"/>
        <v>2.2035999999999998</v>
      </c>
      <c r="Q2275" s="9">
        <f t="shared" si="143"/>
        <v>37.476190476190474</v>
      </c>
      <c r="R2275" s="7" t="s">
        <v>8290</v>
      </c>
      <c r="S2275" s="7" t="s">
        <v>8308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17">
        <f t="shared" si="140"/>
        <v>41693.292326388888</v>
      </c>
      <c r="K2276" s="7">
        <v>1390564857</v>
      </c>
      <c r="L2276" s="17">
        <f t="shared" si="141"/>
        <v>41663.292326388888</v>
      </c>
      <c r="M2276" s="7" t="b">
        <v>0</v>
      </c>
      <c r="N2276" s="7">
        <v>99</v>
      </c>
      <c r="O2276" s="7" t="b">
        <v>1</v>
      </c>
      <c r="P2276" s="14">
        <f t="shared" si="142"/>
        <v>1.196</v>
      </c>
      <c r="Q2276" s="9">
        <f t="shared" si="143"/>
        <v>30.202020202020201</v>
      </c>
      <c r="R2276" s="7" t="s">
        <v>8290</v>
      </c>
      <c r="S2276" s="7" t="s">
        <v>8308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17">
        <f t="shared" si="140"/>
        <v>41995.408321759263</v>
      </c>
      <c r="K2277" s="7">
        <v>1416667679</v>
      </c>
      <c r="L2277" s="17">
        <f t="shared" si="141"/>
        <v>41965.408321759263</v>
      </c>
      <c r="M2277" s="7" t="b">
        <v>0</v>
      </c>
      <c r="N2277" s="7">
        <v>79</v>
      </c>
      <c r="O2277" s="7" t="b">
        <v>1</v>
      </c>
      <c r="P2277" s="14">
        <f t="shared" si="142"/>
        <v>4.0776923076923079</v>
      </c>
      <c r="Q2277" s="9">
        <f t="shared" si="143"/>
        <v>33.550632911392405</v>
      </c>
      <c r="R2277" s="7" t="s">
        <v>8290</v>
      </c>
      <c r="S2277" s="7" t="s">
        <v>8308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17">
        <f t="shared" si="140"/>
        <v>41644.443159722221</v>
      </c>
      <c r="K2278" s="7">
        <v>1386344289</v>
      </c>
      <c r="L2278" s="17">
        <f t="shared" si="141"/>
        <v>41614.443159722221</v>
      </c>
      <c r="M2278" s="7" t="b">
        <v>0</v>
      </c>
      <c r="N2278" s="7">
        <v>75</v>
      </c>
      <c r="O2278" s="7" t="b">
        <v>1</v>
      </c>
      <c r="P2278" s="14">
        <f t="shared" si="142"/>
        <v>1.0581826105905425</v>
      </c>
      <c r="Q2278" s="9">
        <f t="shared" si="143"/>
        <v>64.74666666666667</v>
      </c>
      <c r="R2278" s="7" t="s">
        <v>8290</v>
      </c>
      <c r="S2278" s="7" t="s">
        <v>8308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17">
        <f t="shared" si="140"/>
        <v>40966.470173611109</v>
      </c>
      <c r="K2279" s="7">
        <v>1327767423</v>
      </c>
      <c r="L2279" s="17">
        <f t="shared" si="141"/>
        <v>40936.470173611109</v>
      </c>
      <c r="M2279" s="7" t="b">
        <v>0</v>
      </c>
      <c r="N2279" s="7">
        <v>207</v>
      </c>
      <c r="O2279" s="7" t="b">
        <v>1</v>
      </c>
      <c r="P2279" s="14">
        <f t="shared" si="142"/>
        <v>1.4108235294117648</v>
      </c>
      <c r="Q2279" s="9">
        <f t="shared" si="143"/>
        <v>57.932367149758456</v>
      </c>
      <c r="R2279" s="7" t="s">
        <v>8290</v>
      </c>
      <c r="S2279" s="7" t="s">
        <v>8308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17">
        <f t="shared" si="140"/>
        <v>42372.749305555553</v>
      </c>
      <c r="K2280" s="7">
        <v>1448902867</v>
      </c>
      <c r="L2280" s="17">
        <f t="shared" si="141"/>
        <v>42338.500775462955</v>
      </c>
      <c r="M2280" s="7" t="b">
        <v>0</v>
      </c>
      <c r="N2280" s="7">
        <v>102</v>
      </c>
      <c r="O2280" s="7" t="b">
        <v>1</v>
      </c>
      <c r="P2280" s="14">
        <f t="shared" si="142"/>
        <v>2.7069999999999999</v>
      </c>
      <c r="Q2280" s="9">
        <f t="shared" si="143"/>
        <v>53.078431372549019</v>
      </c>
      <c r="R2280" s="7" t="s">
        <v>8290</v>
      </c>
      <c r="S2280" s="7" t="s">
        <v>8308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17">
        <f t="shared" si="140"/>
        <v>42038.958333333336</v>
      </c>
      <c r="K2281" s="7">
        <v>1421436099</v>
      </c>
      <c r="L2281" s="17">
        <f t="shared" si="141"/>
        <v>42020.598368055551</v>
      </c>
      <c r="M2281" s="7" t="b">
        <v>0</v>
      </c>
      <c r="N2281" s="7">
        <v>32</v>
      </c>
      <c r="O2281" s="7" t="b">
        <v>1</v>
      </c>
      <c r="P2281" s="14">
        <f t="shared" si="142"/>
        <v>1.538</v>
      </c>
      <c r="Q2281" s="9">
        <f t="shared" si="143"/>
        <v>48.0625</v>
      </c>
      <c r="R2281" s="7" t="s">
        <v>8290</v>
      </c>
      <c r="S2281" s="7" t="s">
        <v>8308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17">
        <f t="shared" si="140"/>
        <v>42264.416562499995</v>
      </c>
      <c r="K2282" s="7">
        <v>1439909991</v>
      </c>
      <c r="L2282" s="17">
        <f t="shared" si="141"/>
        <v>42234.416562499995</v>
      </c>
      <c r="M2282" s="7" t="b">
        <v>0</v>
      </c>
      <c r="N2282" s="7">
        <v>480</v>
      </c>
      <c r="O2282" s="7" t="b">
        <v>1</v>
      </c>
      <c r="P2282" s="14">
        <f t="shared" si="142"/>
        <v>4.0357653061224488</v>
      </c>
      <c r="Q2282" s="9">
        <f t="shared" si="143"/>
        <v>82.396874999999994</v>
      </c>
      <c r="R2282" s="7" t="s">
        <v>8290</v>
      </c>
      <c r="S2282" s="7" t="s">
        <v>8308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17">
        <f t="shared" si="140"/>
        <v>40749.076388888883</v>
      </c>
      <c r="K2283" s="7">
        <v>1306219897</v>
      </c>
      <c r="L2283" s="17">
        <f t="shared" si="141"/>
        <v>40687.077511574069</v>
      </c>
      <c r="M2283" s="7" t="b">
        <v>0</v>
      </c>
      <c r="N2283" s="7">
        <v>11</v>
      </c>
      <c r="O2283" s="7" t="b">
        <v>1</v>
      </c>
      <c r="P2283" s="14">
        <f t="shared" si="142"/>
        <v>1.85</v>
      </c>
      <c r="Q2283" s="9">
        <f t="shared" si="143"/>
        <v>50.454545454545453</v>
      </c>
      <c r="R2283" s="7" t="s">
        <v>8282</v>
      </c>
      <c r="S2283" s="7" t="s">
        <v>8283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17">
        <f t="shared" si="140"/>
        <v>42382.966273148144</v>
      </c>
      <c r="K2284" s="7">
        <v>1447560686</v>
      </c>
      <c r="L2284" s="17">
        <f t="shared" si="141"/>
        <v>42322.966273148144</v>
      </c>
      <c r="M2284" s="7" t="b">
        <v>0</v>
      </c>
      <c r="N2284" s="7">
        <v>12</v>
      </c>
      <c r="O2284" s="7" t="b">
        <v>1</v>
      </c>
      <c r="P2284" s="14">
        <f t="shared" si="142"/>
        <v>1.8533333333333333</v>
      </c>
      <c r="Q2284" s="9">
        <f t="shared" si="143"/>
        <v>115.83333333333333</v>
      </c>
      <c r="R2284" s="7" t="s">
        <v>8282</v>
      </c>
      <c r="S2284" s="7" t="s">
        <v>8283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17">
        <f t="shared" si="140"/>
        <v>41037.875046296293</v>
      </c>
      <c r="K2285" s="7">
        <v>1331348404</v>
      </c>
      <c r="L2285" s="17">
        <f t="shared" si="141"/>
        <v>40977.916712962957</v>
      </c>
      <c r="M2285" s="7" t="b">
        <v>0</v>
      </c>
      <c r="N2285" s="7">
        <v>48</v>
      </c>
      <c r="O2285" s="7" t="b">
        <v>1</v>
      </c>
      <c r="P2285" s="14">
        <f t="shared" si="142"/>
        <v>1.0085533333333332</v>
      </c>
      <c r="Q2285" s="9">
        <f t="shared" si="143"/>
        <v>63.03458333333333</v>
      </c>
      <c r="R2285" s="7" t="s">
        <v>8282</v>
      </c>
      <c r="S2285" s="7" t="s">
        <v>8283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17">
        <f t="shared" si="140"/>
        <v>40613.958333333328</v>
      </c>
      <c r="K2286" s="7">
        <v>1297451245</v>
      </c>
      <c r="L2286" s="17">
        <f t="shared" si="141"/>
        <v>40585.588483796295</v>
      </c>
      <c r="M2286" s="7" t="b">
        <v>0</v>
      </c>
      <c r="N2286" s="7">
        <v>59</v>
      </c>
      <c r="O2286" s="7" t="b">
        <v>1</v>
      </c>
      <c r="P2286" s="14">
        <f t="shared" si="142"/>
        <v>1.0622116666666668</v>
      </c>
      <c r="Q2286" s="9">
        <f t="shared" si="143"/>
        <v>108.02152542372882</v>
      </c>
      <c r="R2286" s="7" t="s">
        <v>8282</v>
      </c>
      <c r="S2286" s="7" t="s">
        <v>8283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17">
        <f t="shared" si="140"/>
        <v>41088.977349537032</v>
      </c>
      <c r="K2287" s="7">
        <v>1338352043</v>
      </c>
      <c r="L2287" s="17">
        <f t="shared" si="141"/>
        <v>41058.977349537032</v>
      </c>
      <c r="M2287" s="7" t="b">
        <v>0</v>
      </c>
      <c r="N2287" s="7">
        <v>79</v>
      </c>
      <c r="O2287" s="7" t="b">
        <v>1</v>
      </c>
      <c r="P2287" s="14">
        <f t="shared" si="142"/>
        <v>1.2136666666666667</v>
      </c>
      <c r="Q2287" s="9">
        <f t="shared" si="143"/>
        <v>46.088607594936711</v>
      </c>
      <c r="R2287" s="7" t="s">
        <v>8282</v>
      </c>
      <c r="S2287" s="7" t="s">
        <v>8283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17">
        <f t="shared" si="140"/>
        <v>41522.957638888889</v>
      </c>
      <c r="K2288" s="7">
        <v>1376003254</v>
      </c>
      <c r="L2288" s="17">
        <f t="shared" si="141"/>
        <v>41494.755254629628</v>
      </c>
      <c r="M2288" s="7" t="b">
        <v>0</v>
      </c>
      <c r="N2288" s="7">
        <v>14</v>
      </c>
      <c r="O2288" s="7" t="b">
        <v>1</v>
      </c>
      <c r="P2288" s="14">
        <f t="shared" si="142"/>
        <v>1.0006666666666666</v>
      </c>
      <c r="Q2288" s="9">
        <f t="shared" si="143"/>
        <v>107.21428571428571</v>
      </c>
      <c r="R2288" s="7" t="s">
        <v>8282</v>
      </c>
      <c r="S2288" s="7" t="s">
        <v>8283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17">
        <f t="shared" si="140"/>
        <v>41813.459027777775</v>
      </c>
      <c r="K2289" s="7">
        <v>1401724860</v>
      </c>
      <c r="L2289" s="17">
        <f t="shared" si="141"/>
        <v>41792.459027777775</v>
      </c>
      <c r="M2289" s="7" t="b">
        <v>0</v>
      </c>
      <c r="N2289" s="7">
        <v>106</v>
      </c>
      <c r="O2289" s="7" t="b">
        <v>1</v>
      </c>
      <c r="P2289" s="14">
        <f t="shared" si="142"/>
        <v>1.1997755555555556</v>
      </c>
      <c r="Q2289" s="9">
        <f t="shared" si="143"/>
        <v>50.9338679245283</v>
      </c>
      <c r="R2289" s="7" t="s">
        <v>8282</v>
      </c>
      <c r="S2289" s="7" t="s">
        <v>8283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17">
        <f t="shared" si="140"/>
        <v>41086.541666666664</v>
      </c>
      <c r="K2290" s="7">
        <v>1339098689</v>
      </c>
      <c r="L2290" s="17">
        <f t="shared" si="141"/>
        <v>41067.619085648148</v>
      </c>
      <c r="M2290" s="7" t="b">
        <v>0</v>
      </c>
      <c r="N2290" s="7">
        <v>25</v>
      </c>
      <c r="O2290" s="7" t="b">
        <v>1</v>
      </c>
      <c r="P2290" s="14">
        <f t="shared" si="142"/>
        <v>1.0009999999999999</v>
      </c>
      <c r="Q2290" s="9">
        <f t="shared" si="143"/>
        <v>40.04</v>
      </c>
      <c r="R2290" s="7" t="s">
        <v>8282</v>
      </c>
      <c r="S2290" s="7" t="s">
        <v>8283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17">
        <f t="shared" si="140"/>
        <v>41614.765277777777</v>
      </c>
      <c r="K2291" s="7">
        <v>1382659060</v>
      </c>
      <c r="L2291" s="17">
        <f t="shared" si="141"/>
        <v>41571.790046296293</v>
      </c>
      <c r="M2291" s="7" t="b">
        <v>0</v>
      </c>
      <c r="N2291" s="7">
        <v>25</v>
      </c>
      <c r="O2291" s="7" t="b">
        <v>1</v>
      </c>
      <c r="P2291" s="14">
        <f t="shared" si="142"/>
        <v>1.0740000000000001</v>
      </c>
      <c r="Q2291" s="9">
        <f t="shared" si="143"/>
        <v>64.44</v>
      </c>
      <c r="R2291" s="7" t="s">
        <v>8282</v>
      </c>
      <c r="S2291" s="7" t="s">
        <v>8283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17">
        <f t="shared" si="140"/>
        <v>40148.5</v>
      </c>
      <c r="K2292" s="7">
        <v>1252908330</v>
      </c>
      <c r="L2292" s="17">
        <f t="shared" si="141"/>
        <v>40070.045486111107</v>
      </c>
      <c r="M2292" s="7" t="b">
        <v>0</v>
      </c>
      <c r="N2292" s="7">
        <v>29</v>
      </c>
      <c r="O2292" s="7" t="b">
        <v>1</v>
      </c>
      <c r="P2292" s="14">
        <f t="shared" si="142"/>
        <v>1.0406666666666666</v>
      </c>
      <c r="Q2292" s="9">
        <f t="shared" si="143"/>
        <v>53.827586206896555</v>
      </c>
      <c r="R2292" s="7" t="s">
        <v>8282</v>
      </c>
      <c r="S2292" s="7" t="s">
        <v>8283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17">
        <f t="shared" si="140"/>
        <v>41021.958333333328</v>
      </c>
      <c r="K2293" s="7">
        <v>1332199618</v>
      </c>
      <c r="L2293" s="17">
        <f t="shared" si="141"/>
        <v>40987.768726851849</v>
      </c>
      <c r="M2293" s="7" t="b">
        <v>0</v>
      </c>
      <c r="N2293" s="7">
        <v>43</v>
      </c>
      <c r="O2293" s="7" t="b">
        <v>1</v>
      </c>
      <c r="P2293" s="14">
        <f t="shared" si="142"/>
        <v>1.728</v>
      </c>
      <c r="Q2293" s="9">
        <f t="shared" si="143"/>
        <v>100.46511627906976</v>
      </c>
      <c r="R2293" s="7" t="s">
        <v>8282</v>
      </c>
      <c r="S2293" s="7" t="s">
        <v>8283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17">
        <f t="shared" si="140"/>
        <v>41017.489305555551</v>
      </c>
      <c r="K2294" s="7">
        <v>1332175476</v>
      </c>
      <c r="L2294" s="17">
        <f t="shared" si="141"/>
        <v>40987.489305555551</v>
      </c>
      <c r="M2294" s="7" t="b">
        <v>0</v>
      </c>
      <c r="N2294" s="7">
        <v>46</v>
      </c>
      <c r="O2294" s="7" t="b">
        <v>1</v>
      </c>
      <c r="P2294" s="14">
        <f t="shared" si="142"/>
        <v>1.072505</v>
      </c>
      <c r="Q2294" s="9">
        <f t="shared" si="143"/>
        <v>46.630652173913049</v>
      </c>
      <c r="R2294" s="7" t="s">
        <v>8282</v>
      </c>
      <c r="S2294" s="7" t="s">
        <v>8283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17">
        <f t="shared" si="140"/>
        <v>41176.957638888889</v>
      </c>
      <c r="K2295" s="7">
        <v>1346345999</v>
      </c>
      <c r="L2295" s="17">
        <f t="shared" si="141"/>
        <v>41151.499988425923</v>
      </c>
      <c r="M2295" s="7" t="b">
        <v>0</v>
      </c>
      <c r="N2295" s="7">
        <v>27</v>
      </c>
      <c r="O2295" s="7" t="b">
        <v>1</v>
      </c>
      <c r="P2295" s="14">
        <f t="shared" si="142"/>
        <v>1.0823529411764705</v>
      </c>
      <c r="Q2295" s="9">
        <f t="shared" si="143"/>
        <v>34.074074074074076</v>
      </c>
      <c r="R2295" s="7" t="s">
        <v>8282</v>
      </c>
      <c r="S2295" s="7" t="s">
        <v>8283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17">
        <f t="shared" si="140"/>
        <v>41294.514814814815</v>
      </c>
      <c r="K2296" s="7">
        <v>1356110480</v>
      </c>
      <c r="L2296" s="17">
        <f t="shared" si="141"/>
        <v>41264.514814814815</v>
      </c>
      <c r="M2296" s="7" t="b">
        <v>0</v>
      </c>
      <c r="N2296" s="7">
        <v>112</v>
      </c>
      <c r="O2296" s="7" t="b">
        <v>1</v>
      </c>
      <c r="P2296" s="14">
        <f t="shared" si="142"/>
        <v>1.4608079999999999</v>
      </c>
      <c r="Q2296" s="9">
        <f t="shared" si="143"/>
        <v>65.214642857142863</v>
      </c>
      <c r="R2296" s="7" t="s">
        <v>8282</v>
      </c>
      <c r="S2296" s="7" t="s">
        <v>8283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17">
        <f t="shared" si="140"/>
        <v>41300.746018518512</v>
      </c>
      <c r="K2297" s="7">
        <v>1356648856</v>
      </c>
      <c r="L2297" s="17">
        <f t="shared" si="141"/>
        <v>41270.746018518512</v>
      </c>
      <c r="M2297" s="7" t="b">
        <v>0</v>
      </c>
      <c r="N2297" s="7">
        <v>34</v>
      </c>
      <c r="O2297" s="7" t="b">
        <v>1</v>
      </c>
      <c r="P2297" s="14">
        <f t="shared" si="142"/>
        <v>1.2524999999999999</v>
      </c>
      <c r="Q2297" s="9">
        <f t="shared" si="143"/>
        <v>44.205882352941174</v>
      </c>
      <c r="R2297" s="7" t="s">
        <v>8282</v>
      </c>
      <c r="S2297" s="7" t="s">
        <v>8283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17">
        <f t="shared" si="140"/>
        <v>40962.52344907407</v>
      </c>
      <c r="K2298" s="7">
        <v>1326994426</v>
      </c>
      <c r="L2298" s="17">
        <f t="shared" si="141"/>
        <v>40927.52344907407</v>
      </c>
      <c r="M2298" s="7" t="b">
        <v>0</v>
      </c>
      <c r="N2298" s="7">
        <v>145</v>
      </c>
      <c r="O2298" s="7" t="b">
        <v>1</v>
      </c>
      <c r="P2298" s="14">
        <f t="shared" si="142"/>
        <v>1.4907142857142857</v>
      </c>
      <c r="Q2298" s="9">
        <f t="shared" si="143"/>
        <v>71.965517241379317</v>
      </c>
      <c r="R2298" s="7" t="s">
        <v>8282</v>
      </c>
      <c r="S2298" s="7" t="s">
        <v>8283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17">
        <f t="shared" si="140"/>
        <v>40981.957638888889</v>
      </c>
      <c r="K2299" s="7">
        <v>1328749249</v>
      </c>
      <c r="L2299" s="17">
        <f t="shared" si="141"/>
        <v>40947.83390046296</v>
      </c>
      <c r="M2299" s="7" t="b">
        <v>0</v>
      </c>
      <c r="N2299" s="7">
        <v>19</v>
      </c>
      <c r="O2299" s="7" t="b">
        <v>1</v>
      </c>
      <c r="P2299" s="14">
        <f t="shared" si="142"/>
        <v>1.006</v>
      </c>
      <c r="Q2299" s="9">
        <f t="shared" si="143"/>
        <v>52.94736842105263</v>
      </c>
      <c r="R2299" s="7" t="s">
        <v>8282</v>
      </c>
      <c r="S2299" s="7" t="s">
        <v>8283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17">
        <f t="shared" si="140"/>
        <v>41724.59065972222</v>
      </c>
      <c r="K2300" s="7">
        <v>1393272633</v>
      </c>
      <c r="L2300" s="17">
        <f t="shared" si="141"/>
        <v>41694.632326388884</v>
      </c>
      <c r="M2300" s="7" t="b">
        <v>0</v>
      </c>
      <c r="N2300" s="7">
        <v>288</v>
      </c>
      <c r="O2300" s="7" t="b">
        <v>1</v>
      </c>
      <c r="P2300" s="14">
        <f t="shared" si="142"/>
        <v>1.0507333333333333</v>
      </c>
      <c r="Q2300" s="9">
        <f t="shared" si="143"/>
        <v>109.45138888888889</v>
      </c>
      <c r="R2300" s="7" t="s">
        <v>8282</v>
      </c>
      <c r="S2300" s="7" t="s">
        <v>8283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17">
        <f t="shared" si="140"/>
        <v>40579.824178240735</v>
      </c>
      <c r="K2301" s="7">
        <v>1295657209</v>
      </c>
      <c r="L2301" s="17">
        <f t="shared" si="141"/>
        <v>40564.824178240735</v>
      </c>
      <c r="M2301" s="7" t="b">
        <v>0</v>
      </c>
      <c r="N2301" s="7">
        <v>14</v>
      </c>
      <c r="O2301" s="7" t="b">
        <v>1</v>
      </c>
      <c r="P2301" s="14">
        <f t="shared" si="142"/>
        <v>3.5016666666666665</v>
      </c>
      <c r="Q2301" s="9">
        <f t="shared" si="143"/>
        <v>75.035714285714292</v>
      </c>
      <c r="R2301" s="7" t="s">
        <v>8282</v>
      </c>
      <c r="S2301" s="7" t="s">
        <v>8283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17">
        <f t="shared" si="140"/>
        <v>41088.518703703703</v>
      </c>
      <c r="K2302" s="7">
        <v>1339694816</v>
      </c>
      <c r="L2302" s="17">
        <f t="shared" si="141"/>
        <v>41074.518703703703</v>
      </c>
      <c r="M2302" s="7" t="b">
        <v>0</v>
      </c>
      <c r="N2302" s="7">
        <v>7</v>
      </c>
      <c r="O2302" s="7" t="b">
        <v>1</v>
      </c>
      <c r="P2302" s="14">
        <f t="shared" si="142"/>
        <v>1.0125</v>
      </c>
      <c r="Q2302" s="9">
        <f t="shared" si="143"/>
        <v>115.71428571428571</v>
      </c>
      <c r="R2302" s="7" t="s">
        <v>8282</v>
      </c>
      <c r="S2302" s="7" t="s">
        <v>8283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17">
        <f t="shared" si="140"/>
        <v>41445.938611111109</v>
      </c>
      <c r="K2303" s="7">
        <v>1369193496</v>
      </c>
      <c r="L2303" s="17">
        <f t="shared" si="141"/>
        <v>41415.938611111109</v>
      </c>
      <c r="M2303" s="7" t="b">
        <v>1</v>
      </c>
      <c r="N2303" s="7">
        <v>211</v>
      </c>
      <c r="O2303" s="7" t="b">
        <v>1</v>
      </c>
      <c r="P2303" s="14">
        <f t="shared" si="142"/>
        <v>1.336044</v>
      </c>
      <c r="Q2303" s="9">
        <f t="shared" si="143"/>
        <v>31.659810426540286</v>
      </c>
      <c r="R2303" s="7" t="s">
        <v>8282</v>
      </c>
      <c r="S2303" s="7" t="s">
        <v>8286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17">
        <f t="shared" si="140"/>
        <v>41639.083333333328</v>
      </c>
      <c r="K2304" s="7">
        <v>1385585434</v>
      </c>
      <c r="L2304" s="17">
        <f t="shared" si="141"/>
        <v>41605.660115740735</v>
      </c>
      <c r="M2304" s="7" t="b">
        <v>1</v>
      </c>
      <c r="N2304" s="7">
        <v>85</v>
      </c>
      <c r="O2304" s="7" t="b">
        <v>1</v>
      </c>
      <c r="P2304" s="14">
        <f t="shared" si="142"/>
        <v>1.7065217391304348</v>
      </c>
      <c r="Q2304" s="9">
        <f t="shared" si="143"/>
        <v>46.176470588235297</v>
      </c>
      <c r="R2304" s="7" t="s">
        <v>8282</v>
      </c>
      <c r="S2304" s="7" t="s">
        <v>8286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17">
        <f t="shared" si="140"/>
        <v>40889.944398148145</v>
      </c>
      <c r="K2305" s="7">
        <v>1320287996</v>
      </c>
      <c r="L2305" s="17">
        <f t="shared" si="141"/>
        <v>40849.902731481481</v>
      </c>
      <c r="M2305" s="7" t="b">
        <v>1</v>
      </c>
      <c r="N2305" s="7">
        <v>103</v>
      </c>
      <c r="O2305" s="7" t="b">
        <v>1</v>
      </c>
      <c r="P2305" s="14">
        <f t="shared" si="142"/>
        <v>1.0935829457364341</v>
      </c>
      <c r="Q2305" s="9">
        <f t="shared" si="143"/>
        <v>68.481650485436887</v>
      </c>
      <c r="R2305" s="7" t="s">
        <v>8282</v>
      </c>
      <c r="S2305" s="7" t="s">
        <v>8286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17">
        <f t="shared" si="140"/>
        <v>40543.999305555553</v>
      </c>
      <c r="K2306" s="7">
        <v>1290281691</v>
      </c>
      <c r="L2306" s="17">
        <f t="shared" si="141"/>
        <v>40502.607534722221</v>
      </c>
      <c r="M2306" s="7" t="b">
        <v>1</v>
      </c>
      <c r="N2306" s="7">
        <v>113</v>
      </c>
      <c r="O2306" s="7" t="b">
        <v>1</v>
      </c>
      <c r="P2306" s="14">
        <f t="shared" si="142"/>
        <v>1.0070033333333335</v>
      </c>
      <c r="Q2306" s="9">
        <f t="shared" si="143"/>
        <v>53.469203539823013</v>
      </c>
      <c r="R2306" s="7" t="s">
        <v>8282</v>
      </c>
      <c r="S2306" s="7" t="s">
        <v>8286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17">
        <f t="shared" ref="J2307:J2370" si="144">(((I2307/60)/60)/24)+DATE(1970,1,1)+(-5/24)</f>
        <v>41859.541666666664</v>
      </c>
      <c r="K2307" s="7">
        <v>1405356072</v>
      </c>
      <c r="L2307" s="17">
        <f t="shared" ref="L2307:L2370" si="145">(((K2307/60)/60)/24)+DATE(1970,1,1)+(-5/24)</f>
        <v>41834.486944444441</v>
      </c>
      <c r="M2307" s="7" t="b">
        <v>1</v>
      </c>
      <c r="N2307" s="7">
        <v>167</v>
      </c>
      <c r="O2307" s="7" t="b">
        <v>1</v>
      </c>
      <c r="P2307" s="14">
        <f t="shared" ref="P2307:P2370" si="146">IFERROR(E2307/D2307,0)</f>
        <v>1.0122777777777778</v>
      </c>
      <c r="Q2307" s="9">
        <f t="shared" ref="Q2307:Q2370" si="147">IFERROR(E2307/N2307,0)</f>
        <v>109.10778443113773</v>
      </c>
      <c r="R2307" s="7" t="s">
        <v>8282</v>
      </c>
      <c r="S2307" s="7" t="s">
        <v>8286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17">
        <f t="shared" si="144"/>
        <v>40977.959826388884</v>
      </c>
      <c r="K2308" s="7">
        <v>1328760129</v>
      </c>
      <c r="L2308" s="17">
        <f t="shared" si="145"/>
        <v>40947.959826388884</v>
      </c>
      <c r="M2308" s="7" t="b">
        <v>1</v>
      </c>
      <c r="N2308" s="7">
        <v>73</v>
      </c>
      <c r="O2308" s="7" t="b">
        <v>1</v>
      </c>
      <c r="P2308" s="14">
        <f t="shared" si="146"/>
        <v>1.0675857142857144</v>
      </c>
      <c r="Q2308" s="9">
        <f t="shared" si="147"/>
        <v>51.185616438356163</v>
      </c>
      <c r="R2308" s="7" t="s">
        <v>8282</v>
      </c>
      <c r="S2308" s="7" t="s">
        <v>8286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17">
        <f t="shared" si="144"/>
        <v>41034.59407407407</v>
      </c>
      <c r="K2309" s="7">
        <v>1333653333</v>
      </c>
      <c r="L2309" s="17">
        <f t="shared" si="145"/>
        <v>41004.594131944439</v>
      </c>
      <c r="M2309" s="7" t="b">
        <v>1</v>
      </c>
      <c r="N2309" s="7">
        <v>75</v>
      </c>
      <c r="O2309" s="7" t="b">
        <v>1</v>
      </c>
      <c r="P2309" s="14">
        <f t="shared" si="146"/>
        <v>1.0665777537961894</v>
      </c>
      <c r="Q2309" s="9">
        <f t="shared" si="147"/>
        <v>27.936800000000002</v>
      </c>
      <c r="R2309" s="7" t="s">
        <v>8282</v>
      </c>
      <c r="S2309" s="7" t="s">
        <v>8286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17">
        <f t="shared" si="144"/>
        <v>41879.833333333328</v>
      </c>
      <c r="K2310" s="7">
        <v>1406847996</v>
      </c>
      <c r="L2310" s="17">
        <f t="shared" si="145"/>
        <v>41851.754583333335</v>
      </c>
      <c r="M2310" s="7" t="b">
        <v>1</v>
      </c>
      <c r="N2310" s="7">
        <v>614</v>
      </c>
      <c r="O2310" s="7" t="b">
        <v>1</v>
      </c>
      <c r="P2310" s="14">
        <f t="shared" si="146"/>
        <v>1.0130622</v>
      </c>
      <c r="Q2310" s="9">
        <f t="shared" si="147"/>
        <v>82.496921824104234</v>
      </c>
      <c r="R2310" s="7" t="s">
        <v>8282</v>
      </c>
      <c r="S2310" s="7" t="s">
        <v>8286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17">
        <f t="shared" si="144"/>
        <v>41342.779363425921</v>
      </c>
      <c r="K2311" s="7">
        <v>1359848537</v>
      </c>
      <c r="L2311" s="17">
        <f t="shared" si="145"/>
        <v>41307.779363425921</v>
      </c>
      <c r="M2311" s="7" t="b">
        <v>1</v>
      </c>
      <c r="N2311" s="7">
        <v>107</v>
      </c>
      <c r="O2311" s="7" t="b">
        <v>1</v>
      </c>
      <c r="P2311" s="14">
        <f t="shared" si="146"/>
        <v>1.0667450000000001</v>
      </c>
      <c r="Q2311" s="9">
        <f t="shared" si="147"/>
        <v>59.817476635514019</v>
      </c>
      <c r="R2311" s="7" t="s">
        <v>8282</v>
      </c>
      <c r="S2311" s="7" t="s">
        <v>8286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17">
        <f t="shared" si="144"/>
        <v>41354.54415509259</v>
      </c>
      <c r="K2312" s="7">
        <v>1361300615</v>
      </c>
      <c r="L2312" s="17">
        <f t="shared" si="145"/>
        <v>41324.585821759254</v>
      </c>
      <c r="M2312" s="7" t="b">
        <v>1</v>
      </c>
      <c r="N2312" s="7">
        <v>1224</v>
      </c>
      <c r="O2312" s="7" t="b">
        <v>1</v>
      </c>
      <c r="P2312" s="14">
        <f t="shared" si="146"/>
        <v>4.288397837837838</v>
      </c>
      <c r="Q2312" s="9">
        <f t="shared" si="147"/>
        <v>64.816470588235291</v>
      </c>
      <c r="R2312" s="7" t="s">
        <v>8282</v>
      </c>
      <c r="S2312" s="7" t="s">
        <v>8286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17">
        <f t="shared" si="144"/>
        <v>41765.796168981477</v>
      </c>
      <c r="K2313" s="7">
        <v>1396829189</v>
      </c>
      <c r="L2313" s="17">
        <f t="shared" si="145"/>
        <v>41735.796168981477</v>
      </c>
      <c r="M2313" s="7" t="b">
        <v>1</v>
      </c>
      <c r="N2313" s="7">
        <v>104</v>
      </c>
      <c r="O2313" s="7" t="b">
        <v>1</v>
      </c>
      <c r="P2313" s="14">
        <f t="shared" si="146"/>
        <v>1.0411111111111111</v>
      </c>
      <c r="Q2313" s="9">
        <f t="shared" si="147"/>
        <v>90.09615384615384</v>
      </c>
      <c r="R2313" s="7" t="s">
        <v>8282</v>
      </c>
      <c r="S2313" s="7" t="s">
        <v>8286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17">
        <f t="shared" si="144"/>
        <v>41747.75</v>
      </c>
      <c r="K2314" s="7">
        <v>1395155478</v>
      </c>
      <c r="L2314" s="17">
        <f t="shared" si="145"/>
        <v>41716.424513888887</v>
      </c>
      <c r="M2314" s="7" t="b">
        <v>1</v>
      </c>
      <c r="N2314" s="7">
        <v>79</v>
      </c>
      <c r="O2314" s="7" t="b">
        <v>1</v>
      </c>
      <c r="P2314" s="14">
        <f t="shared" si="146"/>
        <v>1.0786666666666667</v>
      </c>
      <c r="Q2314" s="9">
        <f t="shared" si="147"/>
        <v>40.962025316455694</v>
      </c>
      <c r="R2314" s="7" t="s">
        <v>8282</v>
      </c>
      <c r="S2314" s="7" t="s">
        <v>8286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17">
        <f t="shared" si="144"/>
        <v>41032.750300925924</v>
      </c>
      <c r="K2315" s="7">
        <v>1333494026</v>
      </c>
      <c r="L2315" s="17">
        <f t="shared" si="145"/>
        <v>41002.750300925924</v>
      </c>
      <c r="M2315" s="7" t="b">
        <v>1</v>
      </c>
      <c r="N2315" s="7">
        <v>157</v>
      </c>
      <c r="O2315" s="7" t="b">
        <v>1</v>
      </c>
      <c r="P2315" s="14">
        <f t="shared" si="146"/>
        <v>1.7584040000000001</v>
      </c>
      <c r="Q2315" s="9">
        <f t="shared" si="147"/>
        <v>56.000127388535034</v>
      </c>
      <c r="R2315" s="7" t="s">
        <v>8282</v>
      </c>
      <c r="S2315" s="7" t="s">
        <v>8286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17">
        <f t="shared" si="144"/>
        <v>41067.343252314815</v>
      </c>
      <c r="K2316" s="7">
        <v>1336482857</v>
      </c>
      <c r="L2316" s="17">
        <f t="shared" si="145"/>
        <v>41037.343252314815</v>
      </c>
      <c r="M2316" s="7" t="b">
        <v>1</v>
      </c>
      <c r="N2316" s="7">
        <v>50</v>
      </c>
      <c r="O2316" s="7" t="b">
        <v>1</v>
      </c>
      <c r="P2316" s="14">
        <f t="shared" si="146"/>
        <v>1.5697000000000001</v>
      </c>
      <c r="Q2316" s="9">
        <f t="shared" si="147"/>
        <v>37.672800000000002</v>
      </c>
      <c r="R2316" s="7" t="s">
        <v>8282</v>
      </c>
      <c r="S2316" s="7" t="s">
        <v>8286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17">
        <f t="shared" si="144"/>
        <v>41034.517858796295</v>
      </c>
      <c r="K2317" s="7">
        <v>1333646743</v>
      </c>
      <c r="L2317" s="17">
        <f t="shared" si="145"/>
        <v>41004.517858796295</v>
      </c>
      <c r="M2317" s="7" t="b">
        <v>1</v>
      </c>
      <c r="N2317" s="7">
        <v>64</v>
      </c>
      <c r="O2317" s="7" t="b">
        <v>1</v>
      </c>
      <c r="P2317" s="14">
        <f t="shared" si="146"/>
        <v>1.026</v>
      </c>
      <c r="Q2317" s="9">
        <f t="shared" si="147"/>
        <v>40.078125</v>
      </c>
      <c r="R2317" s="7" t="s">
        <v>8282</v>
      </c>
      <c r="S2317" s="7" t="s">
        <v>8286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17">
        <f t="shared" si="144"/>
        <v>40156.558333333334</v>
      </c>
      <c r="K2318" s="7">
        <v>1253726650</v>
      </c>
      <c r="L2318" s="17">
        <f t="shared" si="145"/>
        <v>40079.516782407409</v>
      </c>
      <c r="M2318" s="7" t="b">
        <v>1</v>
      </c>
      <c r="N2318" s="7">
        <v>200</v>
      </c>
      <c r="O2318" s="7" t="b">
        <v>1</v>
      </c>
      <c r="P2318" s="14">
        <f t="shared" si="146"/>
        <v>1.0404266666666666</v>
      </c>
      <c r="Q2318" s="9">
        <f t="shared" si="147"/>
        <v>78.031999999999996</v>
      </c>
      <c r="R2318" s="7" t="s">
        <v>8282</v>
      </c>
      <c r="S2318" s="7" t="s">
        <v>8286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17">
        <f t="shared" si="144"/>
        <v>40224</v>
      </c>
      <c r="K2319" s="7">
        <v>1263474049</v>
      </c>
      <c r="L2319" s="17">
        <f t="shared" si="145"/>
        <v>40192.33390046296</v>
      </c>
      <c r="M2319" s="7" t="b">
        <v>1</v>
      </c>
      <c r="N2319" s="7">
        <v>22</v>
      </c>
      <c r="O2319" s="7" t="b">
        <v>1</v>
      </c>
      <c r="P2319" s="14">
        <f t="shared" si="146"/>
        <v>1.04</v>
      </c>
      <c r="Q2319" s="9">
        <f t="shared" si="147"/>
        <v>18.90909090909091</v>
      </c>
      <c r="R2319" s="7" t="s">
        <v>8282</v>
      </c>
      <c r="S2319" s="7" t="s">
        <v>8286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17">
        <f t="shared" si="144"/>
        <v>40081.957638888889</v>
      </c>
      <c r="K2320" s="7">
        <v>1251214014</v>
      </c>
      <c r="L2320" s="17">
        <f t="shared" si="145"/>
        <v>40050.435347222221</v>
      </c>
      <c r="M2320" s="7" t="b">
        <v>1</v>
      </c>
      <c r="N2320" s="7">
        <v>163</v>
      </c>
      <c r="O2320" s="7" t="b">
        <v>1</v>
      </c>
      <c r="P2320" s="14">
        <f t="shared" si="146"/>
        <v>1.2105999999999999</v>
      </c>
      <c r="Q2320" s="9">
        <f t="shared" si="147"/>
        <v>37.134969325153371</v>
      </c>
      <c r="R2320" s="7" t="s">
        <v>8282</v>
      </c>
      <c r="S2320" s="7" t="s">
        <v>8286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17">
        <f t="shared" si="144"/>
        <v>41622.873668981476</v>
      </c>
      <c r="K2321" s="7">
        <v>1384480685</v>
      </c>
      <c r="L2321" s="17">
        <f t="shared" si="145"/>
        <v>41592.873668981476</v>
      </c>
      <c r="M2321" s="7" t="b">
        <v>1</v>
      </c>
      <c r="N2321" s="7">
        <v>77</v>
      </c>
      <c r="O2321" s="7" t="b">
        <v>1</v>
      </c>
      <c r="P2321" s="14">
        <f t="shared" si="146"/>
        <v>1.077</v>
      </c>
      <c r="Q2321" s="9">
        <f t="shared" si="147"/>
        <v>41.961038961038959</v>
      </c>
      <c r="R2321" s="7" t="s">
        <v>8282</v>
      </c>
      <c r="S2321" s="7" t="s">
        <v>8286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17">
        <f t="shared" si="144"/>
        <v>41731.567129629628</v>
      </c>
      <c r="K2322" s="7">
        <v>1393443400</v>
      </c>
      <c r="L2322" s="17">
        <f t="shared" si="145"/>
        <v>41696.608796296292</v>
      </c>
      <c r="M2322" s="7" t="b">
        <v>1</v>
      </c>
      <c r="N2322" s="7">
        <v>89</v>
      </c>
      <c r="O2322" s="7" t="b">
        <v>1</v>
      </c>
      <c r="P2322" s="14">
        <f t="shared" si="146"/>
        <v>1.0866</v>
      </c>
      <c r="Q2322" s="9">
        <f t="shared" si="147"/>
        <v>61.044943820224717</v>
      </c>
      <c r="R2322" s="7" t="s">
        <v>8282</v>
      </c>
      <c r="S2322" s="7" t="s">
        <v>8286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17">
        <f t="shared" si="144"/>
        <v>42829.010428240734</v>
      </c>
      <c r="K2323" s="7">
        <v>1488694501</v>
      </c>
      <c r="L2323" s="17">
        <f t="shared" si="145"/>
        <v>42799.052094907405</v>
      </c>
      <c r="M2323" s="7" t="b">
        <v>0</v>
      </c>
      <c r="N2323" s="7">
        <v>64</v>
      </c>
      <c r="O2323" s="7" t="b">
        <v>0</v>
      </c>
      <c r="P2323" s="14">
        <f t="shared" si="146"/>
        <v>0.39120962394619685</v>
      </c>
      <c r="Q2323" s="9">
        <f t="shared" si="147"/>
        <v>64.53125</v>
      </c>
      <c r="R2323" s="7" t="s">
        <v>8293</v>
      </c>
      <c r="S2323" s="7" t="s">
        <v>8309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17">
        <f t="shared" si="144"/>
        <v>42834.645474537036</v>
      </c>
      <c r="K2324" s="7">
        <v>1489181369</v>
      </c>
      <c r="L2324" s="17">
        <f t="shared" si="145"/>
        <v>42804.687141203707</v>
      </c>
      <c r="M2324" s="7" t="b">
        <v>0</v>
      </c>
      <c r="N2324" s="7">
        <v>4</v>
      </c>
      <c r="O2324" s="7" t="b">
        <v>0</v>
      </c>
      <c r="P2324" s="14">
        <f t="shared" si="146"/>
        <v>3.1481481481481478E-2</v>
      </c>
      <c r="Q2324" s="9">
        <f t="shared" si="147"/>
        <v>21.25</v>
      </c>
      <c r="R2324" s="7" t="s">
        <v>8293</v>
      </c>
      <c r="S2324" s="7" t="s">
        <v>8309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17">
        <f t="shared" si="144"/>
        <v>42814.54684027777</v>
      </c>
      <c r="K2325" s="7">
        <v>1489428447</v>
      </c>
      <c r="L2325" s="17">
        <f t="shared" si="145"/>
        <v>42807.54684027777</v>
      </c>
      <c r="M2325" s="7" t="b">
        <v>0</v>
      </c>
      <c r="N2325" s="7">
        <v>4</v>
      </c>
      <c r="O2325" s="7" t="b">
        <v>0</v>
      </c>
      <c r="P2325" s="14">
        <f t="shared" si="146"/>
        <v>0.48</v>
      </c>
      <c r="Q2325" s="9">
        <f t="shared" si="147"/>
        <v>30</v>
      </c>
      <c r="R2325" s="7" t="s">
        <v>8293</v>
      </c>
      <c r="S2325" s="7" t="s">
        <v>8309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17">
        <f t="shared" si="144"/>
        <v>42820.635243055549</v>
      </c>
      <c r="K2326" s="7">
        <v>1487970885</v>
      </c>
      <c r="L2326" s="17">
        <f t="shared" si="145"/>
        <v>42790.67690972222</v>
      </c>
      <c r="M2326" s="7" t="b">
        <v>0</v>
      </c>
      <c r="N2326" s="7">
        <v>61</v>
      </c>
      <c r="O2326" s="7" t="b">
        <v>0</v>
      </c>
      <c r="P2326" s="14">
        <f t="shared" si="146"/>
        <v>0.20733333333333334</v>
      </c>
      <c r="Q2326" s="9">
        <f t="shared" si="147"/>
        <v>25.491803278688526</v>
      </c>
      <c r="R2326" s="7" t="s">
        <v>8293</v>
      </c>
      <c r="S2326" s="7" t="s">
        <v>8309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17">
        <f t="shared" si="144"/>
        <v>42823.772349537037</v>
      </c>
      <c r="K2327" s="7">
        <v>1488241931</v>
      </c>
      <c r="L2327" s="17">
        <f t="shared" si="145"/>
        <v>42793.814016203702</v>
      </c>
      <c r="M2327" s="7" t="b">
        <v>0</v>
      </c>
      <c r="N2327" s="7">
        <v>7</v>
      </c>
      <c r="O2327" s="7" t="b">
        <v>0</v>
      </c>
      <c r="P2327" s="14">
        <f t="shared" si="146"/>
        <v>0.08</v>
      </c>
      <c r="Q2327" s="9">
        <f t="shared" si="147"/>
        <v>11.428571428571429</v>
      </c>
      <c r="R2327" s="7" t="s">
        <v>8293</v>
      </c>
      <c r="S2327" s="7" t="s">
        <v>8309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17">
        <f t="shared" si="144"/>
        <v>42855.499999999993</v>
      </c>
      <c r="K2328" s="7">
        <v>1489106948</v>
      </c>
      <c r="L2328" s="17">
        <f t="shared" si="145"/>
        <v>42803.825787037036</v>
      </c>
      <c r="M2328" s="7" t="b">
        <v>0</v>
      </c>
      <c r="N2328" s="7">
        <v>1</v>
      </c>
      <c r="O2328" s="7" t="b">
        <v>0</v>
      </c>
      <c r="P2328" s="14">
        <f t="shared" si="146"/>
        <v>7.1999999999999998E-3</v>
      </c>
      <c r="Q2328" s="9">
        <f t="shared" si="147"/>
        <v>108</v>
      </c>
      <c r="R2328" s="7" t="s">
        <v>8293</v>
      </c>
      <c r="S2328" s="7" t="s">
        <v>8309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17">
        <f t="shared" si="144"/>
        <v>41877.708796296298</v>
      </c>
      <c r="K2329" s="7">
        <v>1406066440</v>
      </c>
      <c r="L2329" s="17">
        <f t="shared" si="145"/>
        <v>41842.708796296298</v>
      </c>
      <c r="M2329" s="7" t="b">
        <v>1</v>
      </c>
      <c r="N2329" s="7">
        <v>3355</v>
      </c>
      <c r="O2329" s="7" t="b">
        <v>1</v>
      </c>
      <c r="P2329" s="14">
        <f t="shared" si="146"/>
        <v>5.2609431428571432</v>
      </c>
      <c r="Q2329" s="9">
        <f t="shared" si="147"/>
        <v>54.883162444113267</v>
      </c>
      <c r="R2329" s="7" t="s">
        <v>8293</v>
      </c>
      <c r="S2329" s="7" t="s">
        <v>8309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17">
        <f t="shared" si="144"/>
        <v>42169.573344907411</v>
      </c>
      <c r="K2330" s="7">
        <v>1431715537</v>
      </c>
      <c r="L2330" s="17">
        <f t="shared" si="145"/>
        <v>42139.573344907411</v>
      </c>
      <c r="M2330" s="7" t="b">
        <v>1</v>
      </c>
      <c r="N2330" s="7">
        <v>537</v>
      </c>
      <c r="O2330" s="7" t="b">
        <v>1</v>
      </c>
      <c r="P2330" s="14">
        <f t="shared" si="146"/>
        <v>2.5445000000000002</v>
      </c>
      <c r="Q2330" s="9">
        <f t="shared" si="147"/>
        <v>47.383612662942269</v>
      </c>
      <c r="R2330" s="7" t="s">
        <v>8293</v>
      </c>
      <c r="S2330" s="7" t="s">
        <v>8309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17">
        <f t="shared" si="144"/>
        <v>41837.416041666664</v>
      </c>
      <c r="K2331" s="7">
        <v>1403017146</v>
      </c>
      <c r="L2331" s="17">
        <f t="shared" si="145"/>
        <v>41807.416041666664</v>
      </c>
      <c r="M2331" s="7" t="b">
        <v>1</v>
      </c>
      <c r="N2331" s="7">
        <v>125</v>
      </c>
      <c r="O2331" s="7" t="b">
        <v>1</v>
      </c>
      <c r="P2331" s="14">
        <f t="shared" si="146"/>
        <v>1.0591999999999999</v>
      </c>
      <c r="Q2331" s="9">
        <f t="shared" si="147"/>
        <v>211.84</v>
      </c>
      <c r="R2331" s="7" t="s">
        <v>8293</v>
      </c>
      <c r="S2331" s="7" t="s">
        <v>8309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17">
        <f t="shared" si="144"/>
        <v>42362.791666666664</v>
      </c>
      <c r="K2332" s="7">
        <v>1448400943</v>
      </c>
      <c r="L2332" s="17">
        <f t="shared" si="145"/>
        <v>42332.691469907404</v>
      </c>
      <c r="M2332" s="7" t="b">
        <v>1</v>
      </c>
      <c r="N2332" s="7">
        <v>163</v>
      </c>
      <c r="O2332" s="7" t="b">
        <v>1</v>
      </c>
      <c r="P2332" s="14">
        <f t="shared" si="146"/>
        <v>1.0242285714285715</v>
      </c>
      <c r="Q2332" s="9">
        <f t="shared" si="147"/>
        <v>219.92638036809817</v>
      </c>
      <c r="R2332" s="7" t="s">
        <v>8293</v>
      </c>
      <c r="S2332" s="7" t="s">
        <v>8309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17">
        <f t="shared" si="144"/>
        <v>41868.797337962962</v>
      </c>
      <c r="K2333" s="7">
        <v>1405728490</v>
      </c>
      <c r="L2333" s="17">
        <f t="shared" si="145"/>
        <v>41838.797337962962</v>
      </c>
      <c r="M2333" s="7" t="b">
        <v>1</v>
      </c>
      <c r="N2333" s="7">
        <v>283</v>
      </c>
      <c r="O2333" s="7" t="b">
        <v>1</v>
      </c>
      <c r="P2333" s="14">
        <f t="shared" si="146"/>
        <v>1.4431375</v>
      </c>
      <c r="Q2333" s="9">
        <f t="shared" si="147"/>
        <v>40.795406360424032</v>
      </c>
      <c r="R2333" s="7" t="s">
        <v>8293</v>
      </c>
      <c r="S2333" s="7" t="s">
        <v>8309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17">
        <f t="shared" si="144"/>
        <v>42041.419803240737</v>
      </c>
      <c r="K2334" s="7">
        <v>1420643071</v>
      </c>
      <c r="L2334" s="17">
        <f t="shared" si="145"/>
        <v>42011.419803240737</v>
      </c>
      <c r="M2334" s="7" t="b">
        <v>1</v>
      </c>
      <c r="N2334" s="7">
        <v>352</v>
      </c>
      <c r="O2334" s="7" t="b">
        <v>1</v>
      </c>
      <c r="P2334" s="14">
        <f t="shared" si="146"/>
        <v>1.06308</v>
      </c>
      <c r="Q2334" s="9">
        <f t="shared" si="147"/>
        <v>75.502840909090907</v>
      </c>
      <c r="R2334" s="7" t="s">
        <v>8293</v>
      </c>
      <c r="S2334" s="7" t="s">
        <v>8309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17">
        <f t="shared" si="144"/>
        <v>41788.534722222219</v>
      </c>
      <c r="K2335" s="7">
        <v>1399563390</v>
      </c>
      <c r="L2335" s="17">
        <f t="shared" si="145"/>
        <v>41767.442013888889</v>
      </c>
      <c r="M2335" s="7" t="b">
        <v>1</v>
      </c>
      <c r="N2335" s="7">
        <v>94</v>
      </c>
      <c r="O2335" s="7" t="b">
        <v>1</v>
      </c>
      <c r="P2335" s="14">
        <f t="shared" si="146"/>
        <v>2.1216666666666666</v>
      </c>
      <c r="Q2335" s="9">
        <f t="shared" si="147"/>
        <v>13.542553191489361</v>
      </c>
      <c r="R2335" s="7" t="s">
        <v>8293</v>
      </c>
      <c r="S2335" s="7" t="s">
        <v>8309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17">
        <f t="shared" si="144"/>
        <v>41948.523611111108</v>
      </c>
      <c r="K2336" s="7">
        <v>1412611498</v>
      </c>
      <c r="L2336" s="17">
        <f t="shared" si="145"/>
        <v>41918.461782407401</v>
      </c>
      <c r="M2336" s="7" t="b">
        <v>1</v>
      </c>
      <c r="N2336" s="7">
        <v>67</v>
      </c>
      <c r="O2336" s="7" t="b">
        <v>1</v>
      </c>
      <c r="P2336" s="14">
        <f t="shared" si="146"/>
        <v>1.0195000000000001</v>
      </c>
      <c r="Q2336" s="9">
        <f t="shared" si="147"/>
        <v>60.865671641791046</v>
      </c>
      <c r="R2336" s="7" t="s">
        <v>8293</v>
      </c>
      <c r="S2336" s="7" t="s">
        <v>8309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17">
        <f t="shared" si="144"/>
        <v>41801.363923611112</v>
      </c>
      <c r="K2337" s="7">
        <v>1399902243</v>
      </c>
      <c r="L2337" s="17">
        <f t="shared" si="145"/>
        <v>41771.363923611112</v>
      </c>
      <c r="M2337" s="7" t="b">
        <v>1</v>
      </c>
      <c r="N2337" s="7">
        <v>221</v>
      </c>
      <c r="O2337" s="7" t="b">
        <v>1</v>
      </c>
      <c r="P2337" s="14">
        <f t="shared" si="146"/>
        <v>1.0227200000000001</v>
      </c>
      <c r="Q2337" s="9">
        <f t="shared" si="147"/>
        <v>115.69230769230769</v>
      </c>
      <c r="R2337" s="7" t="s">
        <v>8293</v>
      </c>
      <c r="S2337" s="7" t="s">
        <v>8309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17">
        <f t="shared" si="144"/>
        <v>41706.716377314813</v>
      </c>
      <c r="K2338" s="7">
        <v>1390860695</v>
      </c>
      <c r="L2338" s="17">
        <f t="shared" si="145"/>
        <v>41666.716377314813</v>
      </c>
      <c r="M2338" s="7" t="b">
        <v>1</v>
      </c>
      <c r="N2338" s="7">
        <v>2165</v>
      </c>
      <c r="O2338" s="7" t="b">
        <v>1</v>
      </c>
      <c r="P2338" s="14">
        <f t="shared" si="146"/>
        <v>5.2073254999999996</v>
      </c>
      <c r="Q2338" s="9">
        <f t="shared" si="147"/>
        <v>48.104623556581984</v>
      </c>
      <c r="R2338" s="7" t="s">
        <v>8293</v>
      </c>
      <c r="S2338" s="7" t="s">
        <v>8309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17">
        <f t="shared" si="144"/>
        <v>41816.432210648149</v>
      </c>
      <c r="K2339" s="7">
        <v>1401204143</v>
      </c>
      <c r="L2339" s="17">
        <f t="shared" si="145"/>
        <v>41786.432210648149</v>
      </c>
      <c r="M2339" s="7" t="b">
        <v>1</v>
      </c>
      <c r="N2339" s="7">
        <v>179</v>
      </c>
      <c r="O2339" s="7" t="b">
        <v>1</v>
      </c>
      <c r="P2339" s="14">
        <f t="shared" si="146"/>
        <v>1.1065833333333333</v>
      </c>
      <c r="Q2339" s="9">
        <f t="shared" si="147"/>
        <v>74.184357541899445</v>
      </c>
      <c r="R2339" s="7" t="s">
        <v>8293</v>
      </c>
      <c r="S2339" s="7" t="s">
        <v>8309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17">
        <f t="shared" si="144"/>
        <v>41819.688472222217</v>
      </c>
      <c r="K2340" s="7">
        <v>1401485484</v>
      </c>
      <c r="L2340" s="17">
        <f t="shared" si="145"/>
        <v>41789.688472222217</v>
      </c>
      <c r="M2340" s="7" t="b">
        <v>1</v>
      </c>
      <c r="N2340" s="7">
        <v>123</v>
      </c>
      <c r="O2340" s="7" t="b">
        <v>1</v>
      </c>
      <c r="P2340" s="14">
        <f t="shared" si="146"/>
        <v>1.0114333333333334</v>
      </c>
      <c r="Q2340" s="9">
        <f t="shared" si="147"/>
        <v>123.34552845528455</v>
      </c>
      <c r="R2340" s="7" t="s">
        <v>8293</v>
      </c>
      <c r="S2340" s="7" t="s">
        <v>8309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17">
        <f t="shared" si="144"/>
        <v>42723.124305555553</v>
      </c>
      <c r="K2341" s="7">
        <v>1479496309</v>
      </c>
      <c r="L2341" s="17">
        <f t="shared" si="145"/>
        <v>42692.591539351844</v>
      </c>
      <c r="M2341" s="7" t="b">
        <v>1</v>
      </c>
      <c r="N2341" s="7">
        <v>1104</v>
      </c>
      <c r="O2341" s="7" t="b">
        <v>1</v>
      </c>
      <c r="P2341" s="14">
        <f t="shared" si="146"/>
        <v>2.9420799999999998</v>
      </c>
      <c r="Q2341" s="9">
        <f t="shared" si="147"/>
        <v>66.623188405797094</v>
      </c>
      <c r="R2341" s="7" t="s">
        <v>8293</v>
      </c>
      <c r="S2341" s="7" t="s">
        <v>8309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17">
        <f t="shared" si="144"/>
        <v>42673.434467592589</v>
      </c>
      <c r="K2342" s="7">
        <v>1475249138</v>
      </c>
      <c r="L2342" s="17">
        <f t="shared" si="145"/>
        <v>42643.434467592589</v>
      </c>
      <c r="M2342" s="7" t="b">
        <v>1</v>
      </c>
      <c r="N2342" s="7">
        <v>403</v>
      </c>
      <c r="O2342" s="7" t="b">
        <v>1</v>
      </c>
      <c r="P2342" s="14">
        <f t="shared" si="146"/>
        <v>1.0577749999999999</v>
      </c>
      <c r="Q2342" s="9">
        <f t="shared" si="147"/>
        <v>104.99007444168734</v>
      </c>
      <c r="R2342" s="7" t="s">
        <v>8293</v>
      </c>
      <c r="S2342" s="7" t="s">
        <v>8309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17">
        <f t="shared" si="144"/>
        <v>42197.605370370373</v>
      </c>
      <c r="K2343" s="7">
        <v>1434137504</v>
      </c>
      <c r="L2343" s="17">
        <f t="shared" si="145"/>
        <v>42167.605370370373</v>
      </c>
      <c r="M2343" s="7" t="b">
        <v>0</v>
      </c>
      <c r="N2343" s="7">
        <v>0</v>
      </c>
      <c r="O2343" s="7" t="b">
        <v>0</v>
      </c>
      <c r="P2343" s="14">
        <f t="shared" si="146"/>
        <v>0</v>
      </c>
      <c r="Q2343" s="9">
        <f t="shared" si="147"/>
        <v>0</v>
      </c>
      <c r="R2343" s="7" t="s">
        <v>8276</v>
      </c>
      <c r="S2343" s="7" t="s">
        <v>8277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17">
        <f t="shared" si="144"/>
        <v>41918</v>
      </c>
      <c r="K2344" s="7">
        <v>1410799870</v>
      </c>
      <c r="L2344" s="17">
        <f t="shared" si="145"/>
        <v>41897.49386574074</v>
      </c>
      <c r="M2344" s="7" t="b">
        <v>0</v>
      </c>
      <c r="N2344" s="7">
        <v>0</v>
      </c>
      <c r="O2344" s="7" t="b">
        <v>0</v>
      </c>
      <c r="P2344" s="14">
        <f t="shared" si="146"/>
        <v>0</v>
      </c>
      <c r="Q2344" s="9">
        <f t="shared" si="147"/>
        <v>0</v>
      </c>
      <c r="R2344" s="7" t="s">
        <v>8276</v>
      </c>
      <c r="S2344" s="7" t="s">
        <v>8277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17">
        <f t="shared" si="144"/>
        <v>42377.615972222215</v>
      </c>
      <c r="K2345" s="7">
        <v>1447962505</v>
      </c>
      <c r="L2345" s="17">
        <f t="shared" si="145"/>
        <v>42327.616956018515</v>
      </c>
      <c r="M2345" s="7" t="b">
        <v>0</v>
      </c>
      <c r="N2345" s="7">
        <v>1</v>
      </c>
      <c r="O2345" s="7" t="b">
        <v>0</v>
      </c>
      <c r="P2345" s="14">
        <f t="shared" si="146"/>
        <v>0.03</v>
      </c>
      <c r="Q2345" s="9">
        <f t="shared" si="147"/>
        <v>300</v>
      </c>
      <c r="R2345" s="7" t="s">
        <v>8276</v>
      </c>
      <c r="S2345" s="7" t="s">
        <v>8277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17">
        <f t="shared" si="144"/>
        <v>42545.519317129627</v>
      </c>
      <c r="K2346" s="7">
        <v>1464197269</v>
      </c>
      <c r="L2346" s="17">
        <f t="shared" si="145"/>
        <v>42515.519317129627</v>
      </c>
      <c r="M2346" s="7" t="b">
        <v>0</v>
      </c>
      <c r="N2346" s="7">
        <v>1</v>
      </c>
      <c r="O2346" s="7" t="b">
        <v>0</v>
      </c>
      <c r="P2346" s="14">
        <f t="shared" si="146"/>
        <v>1E-3</v>
      </c>
      <c r="Q2346" s="9">
        <f t="shared" si="147"/>
        <v>1</v>
      </c>
      <c r="R2346" s="7" t="s">
        <v>8276</v>
      </c>
      <c r="S2346" s="7" t="s">
        <v>8277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17">
        <f t="shared" si="144"/>
        <v>42094.777083333327</v>
      </c>
      <c r="K2347" s="7">
        <v>1424822556</v>
      </c>
      <c r="L2347" s="17">
        <f t="shared" si="145"/>
        <v>42059.79347222222</v>
      </c>
      <c r="M2347" s="7" t="b">
        <v>0</v>
      </c>
      <c r="N2347" s="7">
        <v>0</v>
      </c>
      <c r="O2347" s="7" t="b">
        <v>0</v>
      </c>
      <c r="P2347" s="14">
        <f t="shared" si="146"/>
        <v>0</v>
      </c>
      <c r="Q2347" s="9">
        <f t="shared" si="147"/>
        <v>0</v>
      </c>
      <c r="R2347" s="7" t="s">
        <v>8276</v>
      </c>
      <c r="S2347" s="7" t="s">
        <v>8277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17">
        <f t="shared" si="144"/>
        <v>42660.590636574074</v>
      </c>
      <c r="K2348" s="7">
        <v>1472843431</v>
      </c>
      <c r="L2348" s="17">
        <f t="shared" si="145"/>
        <v>42615.590636574074</v>
      </c>
      <c r="M2348" s="7" t="b">
        <v>0</v>
      </c>
      <c r="N2348" s="7">
        <v>3</v>
      </c>
      <c r="O2348" s="7" t="b">
        <v>0</v>
      </c>
      <c r="P2348" s="14">
        <f t="shared" si="146"/>
        <v>6.4999999999999997E-4</v>
      </c>
      <c r="Q2348" s="9">
        <f t="shared" si="147"/>
        <v>13</v>
      </c>
      <c r="R2348" s="7" t="s">
        <v>8276</v>
      </c>
      <c r="S2348" s="7" t="s">
        <v>8277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17">
        <f t="shared" si="144"/>
        <v>42607.399027777778</v>
      </c>
      <c r="K2349" s="7">
        <v>1469543676</v>
      </c>
      <c r="L2349" s="17">
        <f t="shared" si="145"/>
        <v>42577.399027777778</v>
      </c>
      <c r="M2349" s="7" t="b">
        <v>0</v>
      </c>
      <c r="N2349" s="7">
        <v>1</v>
      </c>
      <c r="O2349" s="7" t="b">
        <v>0</v>
      </c>
      <c r="P2349" s="14">
        <f t="shared" si="146"/>
        <v>1.4999999999999999E-2</v>
      </c>
      <c r="Q2349" s="9">
        <f t="shared" si="147"/>
        <v>15</v>
      </c>
      <c r="R2349" s="7" t="s">
        <v>8276</v>
      </c>
      <c r="S2349" s="7" t="s">
        <v>8277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17">
        <f t="shared" si="144"/>
        <v>42420.723819444444</v>
      </c>
      <c r="K2350" s="7">
        <v>1450822938</v>
      </c>
      <c r="L2350" s="17">
        <f t="shared" si="145"/>
        <v>42360.723819444444</v>
      </c>
      <c r="M2350" s="7" t="b">
        <v>0</v>
      </c>
      <c r="N2350" s="7">
        <v>5</v>
      </c>
      <c r="O2350" s="7" t="b">
        <v>0</v>
      </c>
      <c r="P2350" s="14">
        <f t="shared" si="146"/>
        <v>3.8571428571428572E-3</v>
      </c>
      <c r="Q2350" s="9">
        <f t="shared" si="147"/>
        <v>54</v>
      </c>
      <c r="R2350" s="7" t="s">
        <v>8276</v>
      </c>
      <c r="S2350" s="7" t="s">
        <v>8277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17">
        <f t="shared" si="144"/>
        <v>42227.567453703705</v>
      </c>
      <c r="K2351" s="7">
        <v>1436812628</v>
      </c>
      <c r="L2351" s="17">
        <f t="shared" si="145"/>
        <v>42198.567453703705</v>
      </c>
      <c r="M2351" s="7" t="b">
        <v>0</v>
      </c>
      <c r="N2351" s="7">
        <v>0</v>
      </c>
      <c r="O2351" s="7" t="b">
        <v>0</v>
      </c>
      <c r="P2351" s="14">
        <f t="shared" si="146"/>
        <v>0</v>
      </c>
      <c r="Q2351" s="9">
        <f t="shared" si="147"/>
        <v>0</v>
      </c>
      <c r="R2351" s="7" t="s">
        <v>8276</v>
      </c>
      <c r="S2351" s="7" t="s">
        <v>8277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17">
        <f t="shared" si="144"/>
        <v>42738.633912037032</v>
      </c>
      <c r="K2352" s="7">
        <v>1480882370</v>
      </c>
      <c r="L2352" s="17">
        <f t="shared" si="145"/>
        <v>42708.633912037032</v>
      </c>
      <c r="M2352" s="7" t="b">
        <v>0</v>
      </c>
      <c r="N2352" s="7">
        <v>0</v>
      </c>
      <c r="O2352" s="7" t="b">
        <v>0</v>
      </c>
      <c r="P2352" s="14">
        <f t="shared" si="146"/>
        <v>0</v>
      </c>
      <c r="Q2352" s="9">
        <f t="shared" si="147"/>
        <v>0</v>
      </c>
      <c r="R2352" s="7" t="s">
        <v>8276</v>
      </c>
      <c r="S2352" s="7" t="s">
        <v>8277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17">
        <f t="shared" si="144"/>
        <v>42123.892812500002</v>
      </c>
      <c r="K2353" s="7">
        <v>1427768739</v>
      </c>
      <c r="L2353" s="17">
        <f t="shared" si="145"/>
        <v>42093.892812500002</v>
      </c>
      <c r="M2353" s="7" t="b">
        <v>0</v>
      </c>
      <c r="N2353" s="7">
        <v>7</v>
      </c>
      <c r="O2353" s="7" t="b">
        <v>0</v>
      </c>
      <c r="P2353" s="14">
        <f t="shared" si="146"/>
        <v>5.7142857142857143E-3</v>
      </c>
      <c r="Q2353" s="9">
        <f t="shared" si="147"/>
        <v>15.428571428571429</v>
      </c>
      <c r="R2353" s="7" t="s">
        <v>8276</v>
      </c>
      <c r="S2353" s="7" t="s">
        <v>8277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17">
        <f t="shared" si="144"/>
        <v>42161.425370370365</v>
      </c>
      <c r="K2354" s="7">
        <v>1428419552</v>
      </c>
      <c r="L2354" s="17">
        <f t="shared" si="145"/>
        <v>42101.425370370365</v>
      </c>
      <c r="M2354" s="7" t="b">
        <v>0</v>
      </c>
      <c r="N2354" s="7">
        <v>0</v>
      </c>
      <c r="O2354" s="7" t="b">
        <v>0</v>
      </c>
      <c r="P2354" s="14">
        <f t="shared" si="146"/>
        <v>0</v>
      </c>
      <c r="Q2354" s="9">
        <f t="shared" si="147"/>
        <v>0</v>
      </c>
      <c r="R2354" s="7" t="s">
        <v>8276</v>
      </c>
      <c r="S2354" s="7" t="s">
        <v>8277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17">
        <f t="shared" si="144"/>
        <v>42115.467847222222</v>
      </c>
      <c r="K2355" s="7">
        <v>1428596022</v>
      </c>
      <c r="L2355" s="17">
        <f t="shared" si="145"/>
        <v>42103.467847222222</v>
      </c>
      <c r="M2355" s="7" t="b">
        <v>0</v>
      </c>
      <c r="N2355" s="7">
        <v>0</v>
      </c>
      <c r="O2355" s="7" t="b">
        <v>0</v>
      </c>
      <c r="P2355" s="14">
        <f t="shared" si="146"/>
        <v>0</v>
      </c>
      <c r="Q2355" s="9">
        <f t="shared" si="147"/>
        <v>0</v>
      </c>
      <c r="R2355" s="7" t="s">
        <v>8276</v>
      </c>
      <c r="S2355" s="7" t="s">
        <v>8277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17">
        <f t="shared" si="144"/>
        <v>42014.51458333333</v>
      </c>
      <c r="K2356" s="7">
        <v>1415726460</v>
      </c>
      <c r="L2356" s="17">
        <f t="shared" si="145"/>
        <v>41954.51458333333</v>
      </c>
      <c r="M2356" s="7" t="b">
        <v>0</v>
      </c>
      <c r="N2356" s="7">
        <v>1</v>
      </c>
      <c r="O2356" s="7" t="b">
        <v>0</v>
      </c>
      <c r="P2356" s="14">
        <f t="shared" si="146"/>
        <v>7.1428571428571429E-4</v>
      </c>
      <c r="Q2356" s="9">
        <f t="shared" si="147"/>
        <v>25</v>
      </c>
      <c r="R2356" s="7" t="s">
        <v>8276</v>
      </c>
      <c r="S2356" s="7" t="s">
        <v>8277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17">
        <f t="shared" si="144"/>
        <v>42126.709907407399</v>
      </c>
      <c r="K2357" s="7">
        <v>1428012136</v>
      </c>
      <c r="L2357" s="17">
        <f t="shared" si="145"/>
        <v>42096.709907407399</v>
      </c>
      <c r="M2357" s="7" t="b">
        <v>0</v>
      </c>
      <c r="N2357" s="7">
        <v>2</v>
      </c>
      <c r="O2357" s="7" t="b">
        <v>0</v>
      </c>
      <c r="P2357" s="14">
        <f t="shared" si="146"/>
        <v>6.875E-3</v>
      </c>
      <c r="Q2357" s="9">
        <f t="shared" si="147"/>
        <v>27.5</v>
      </c>
      <c r="R2357" s="7" t="s">
        <v>8276</v>
      </c>
      <c r="S2357" s="7" t="s">
        <v>8277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17">
        <f t="shared" si="144"/>
        <v>42160.575277777774</v>
      </c>
      <c r="K2358" s="7">
        <v>1430938104</v>
      </c>
      <c r="L2358" s="17">
        <f t="shared" si="145"/>
        <v>42130.575277777774</v>
      </c>
      <c r="M2358" s="7" t="b">
        <v>0</v>
      </c>
      <c r="N2358" s="7">
        <v>0</v>
      </c>
      <c r="O2358" s="7" t="b">
        <v>0</v>
      </c>
      <c r="P2358" s="14">
        <f t="shared" si="146"/>
        <v>0</v>
      </c>
      <c r="Q2358" s="9">
        <f t="shared" si="147"/>
        <v>0</v>
      </c>
      <c r="R2358" s="7" t="s">
        <v>8276</v>
      </c>
      <c r="S2358" s="7" t="s">
        <v>8277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17">
        <f t="shared" si="144"/>
        <v>42294.411782407398</v>
      </c>
      <c r="K2359" s="7">
        <v>1442501578</v>
      </c>
      <c r="L2359" s="17">
        <f t="shared" si="145"/>
        <v>42264.411782407398</v>
      </c>
      <c r="M2359" s="7" t="b">
        <v>0</v>
      </c>
      <c r="N2359" s="7">
        <v>0</v>
      </c>
      <c r="O2359" s="7" t="b">
        <v>0</v>
      </c>
      <c r="P2359" s="14">
        <f t="shared" si="146"/>
        <v>0</v>
      </c>
      <c r="Q2359" s="9">
        <f t="shared" si="147"/>
        <v>0</v>
      </c>
      <c r="R2359" s="7" t="s">
        <v>8276</v>
      </c>
      <c r="S2359" s="7" t="s">
        <v>8277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17">
        <f t="shared" si="144"/>
        <v>42034.818749999999</v>
      </c>
      <c r="K2360" s="7">
        <v>1417818036</v>
      </c>
      <c r="L2360" s="17">
        <f t="shared" si="145"/>
        <v>41978.722638888888</v>
      </c>
      <c r="M2360" s="7" t="b">
        <v>0</v>
      </c>
      <c r="N2360" s="7">
        <v>0</v>
      </c>
      <c r="O2360" s="7" t="b">
        <v>0</v>
      </c>
      <c r="P2360" s="14">
        <f t="shared" si="146"/>
        <v>0</v>
      </c>
      <c r="Q2360" s="9">
        <f t="shared" si="147"/>
        <v>0</v>
      </c>
      <c r="R2360" s="7" t="s">
        <v>8276</v>
      </c>
      <c r="S2360" s="7" t="s">
        <v>8277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17">
        <f t="shared" si="144"/>
        <v>42219.441249999996</v>
      </c>
      <c r="K2361" s="7">
        <v>1433432124</v>
      </c>
      <c r="L2361" s="17">
        <f t="shared" si="145"/>
        <v>42159.441249999996</v>
      </c>
      <c r="M2361" s="7" t="b">
        <v>0</v>
      </c>
      <c r="N2361" s="7">
        <v>3</v>
      </c>
      <c r="O2361" s="7" t="b">
        <v>0</v>
      </c>
      <c r="P2361" s="14">
        <f t="shared" si="146"/>
        <v>0.14680000000000001</v>
      </c>
      <c r="Q2361" s="9">
        <f t="shared" si="147"/>
        <v>367</v>
      </c>
      <c r="R2361" s="7" t="s">
        <v>8276</v>
      </c>
      <c r="S2361" s="7" t="s">
        <v>8277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17">
        <f t="shared" si="144"/>
        <v>42407.498611111114</v>
      </c>
      <c r="K2362" s="7">
        <v>1452272280</v>
      </c>
      <c r="L2362" s="17">
        <f t="shared" si="145"/>
        <v>42377.498611111114</v>
      </c>
      <c r="M2362" s="7" t="b">
        <v>0</v>
      </c>
      <c r="N2362" s="7">
        <v>1</v>
      </c>
      <c r="O2362" s="7" t="b">
        <v>0</v>
      </c>
      <c r="P2362" s="14">
        <f t="shared" si="146"/>
        <v>4.0000000000000002E-4</v>
      </c>
      <c r="Q2362" s="9">
        <f t="shared" si="147"/>
        <v>2</v>
      </c>
      <c r="R2362" s="7" t="s">
        <v>8276</v>
      </c>
      <c r="S2362" s="7" t="s">
        <v>8277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17">
        <f t="shared" si="144"/>
        <v>42490.708333333336</v>
      </c>
      <c r="K2363" s="7">
        <v>1459975008</v>
      </c>
      <c r="L2363" s="17">
        <f t="shared" si="145"/>
        <v>42466.650555555556</v>
      </c>
      <c r="M2363" s="7" t="b">
        <v>0</v>
      </c>
      <c r="N2363" s="7">
        <v>0</v>
      </c>
      <c r="O2363" s="7" t="b">
        <v>0</v>
      </c>
      <c r="P2363" s="14">
        <f t="shared" si="146"/>
        <v>0</v>
      </c>
      <c r="Q2363" s="9">
        <f t="shared" si="147"/>
        <v>0</v>
      </c>
      <c r="R2363" s="7" t="s">
        <v>8276</v>
      </c>
      <c r="S2363" s="7" t="s">
        <v>8277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17">
        <f t="shared" si="144"/>
        <v>41984.47997685185</v>
      </c>
      <c r="K2364" s="7">
        <v>1415723470</v>
      </c>
      <c r="L2364" s="17">
        <f t="shared" si="145"/>
        <v>41954.47997685185</v>
      </c>
      <c r="M2364" s="7" t="b">
        <v>0</v>
      </c>
      <c r="N2364" s="7">
        <v>2</v>
      </c>
      <c r="O2364" s="7" t="b">
        <v>0</v>
      </c>
      <c r="P2364" s="14">
        <f t="shared" si="146"/>
        <v>0.2857142857142857</v>
      </c>
      <c r="Q2364" s="9">
        <f t="shared" si="147"/>
        <v>60</v>
      </c>
      <c r="R2364" s="7" t="s">
        <v>8276</v>
      </c>
      <c r="S2364" s="7" t="s">
        <v>8277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17">
        <f t="shared" si="144"/>
        <v>42366.803240740737</v>
      </c>
      <c r="K2365" s="7">
        <v>1447460200</v>
      </c>
      <c r="L2365" s="17">
        <f t="shared" si="145"/>
        <v>42321.803240740737</v>
      </c>
      <c r="M2365" s="7" t="b">
        <v>0</v>
      </c>
      <c r="N2365" s="7">
        <v>0</v>
      </c>
      <c r="O2365" s="7" t="b">
        <v>0</v>
      </c>
      <c r="P2365" s="14">
        <f t="shared" si="146"/>
        <v>0</v>
      </c>
      <c r="Q2365" s="9">
        <f t="shared" si="147"/>
        <v>0</v>
      </c>
      <c r="R2365" s="7" t="s">
        <v>8276</v>
      </c>
      <c r="S2365" s="7" t="s">
        <v>8277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17">
        <f t="shared" si="144"/>
        <v>42303.726342592585</v>
      </c>
      <c r="K2366" s="7">
        <v>1441146356</v>
      </c>
      <c r="L2366" s="17">
        <f t="shared" si="145"/>
        <v>42248.726342592585</v>
      </c>
      <c r="M2366" s="7" t="b">
        <v>0</v>
      </c>
      <c r="N2366" s="7">
        <v>0</v>
      </c>
      <c r="O2366" s="7" t="b">
        <v>0</v>
      </c>
      <c r="P2366" s="14">
        <f t="shared" si="146"/>
        <v>0</v>
      </c>
      <c r="Q2366" s="9">
        <f t="shared" si="147"/>
        <v>0</v>
      </c>
      <c r="R2366" s="7" t="s">
        <v>8276</v>
      </c>
      <c r="S2366" s="7" t="s">
        <v>8277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17">
        <f t="shared" si="144"/>
        <v>42386.749999999993</v>
      </c>
      <c r="K2367" s="7">
        <v>1449596425</v>
      </c>
      <c r="L2367" s="17">
        <f t="shared" si="145"/>
        <v>42346.528067129628</v>
      </c>
      <c r="M2367" s="7" t="b">
        <v>0</v>
      </c>
      <c r="N2367" s="7">
        <v>0</v>
      </c>
      <c r="O2367" s="7" t="b">
        <v>0</v>
      </c>
      <c r="P2367" s="14">
        <f t="shared" si="146"/>
        <v>0</v>
      </c>
      <c r="Q2367" s="9">
        <f t="shared" si="147"/>
        <v>0</v>
      </c>
      <c r="R2367" s="7" t="s">
        <v>8276</v>
      </c>
      <c r="S2367" s="7" t="s">
        <v>8277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17">
        <f t="shared" si="144"/>
        <v>42298.323298611103</v>
      </c>
      <c r="K2368" s="7">
        <v>1442839533</v>
      </c>
      <c r="L2368" s="17">
        <f t="shared" si="145"/>
        <v>42268.323298611103</v>
      </c>
      <c r="M2368" s="7" t="b">
        <v>0</v>
      </c>
      <c r="N2368" s="7">
        <v>27</v>
      </c>
      <c r="O2368" s="7" t="b">
        <v>0</v>
      </c>
      <c r="P2368" s="14">
        <f t="shared" si="146"/>
        <v>0.1052</v>
      </c>
      <c r="Q2368" s="9">
        <f t="shared" si="147"/>
        <v>97.407407407407405</v>
      </c>
      <c r="R2368" s="7" t="s">
        <v>8276</v>
      </c>
      <c r="S2368" s="7" t="s">
        <v>8277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17">
        <f t="shared" si="144"/>
        <v>42485.720092592594</v>
      </c>
      <c r="K2369" s="7">
        <v>1456442216</v>
      </c>
      <c r="L2369" s="17">
        <f t="shared" si="145"/>
        <v>42425.761759259258</v>
      </c>
      <c r="M2369" s="7" t="b">
        <v>0</v>
      </c>
      <c r="N2369" s="7">
        <v>14</v>
      </c>
      <c r="O2369" s="7" t="b">
        <v>0</v>
      </c>
      <c r="P2369" s="14">
        <f t="shared" si="146"/>
        <v>1.34E-2</v>
      </c>
      <c r="Q2369" s="9">
        <f t="shared" si="147"/>
        <v>47.857142857142854</v>
      </c>
      <c r="R2369" s="7" t="s">
        <v>8276</v>
      </c>
      <c r="S2369" s="7" t="s">
        <v>8277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17">
        <f t="shared" si="144"/>
        <v>42108.471817129634</v>
      </c>
      <c r="K2370" s="7">
        <v>1425143965</v>
      </c>
      <c r="L2370" s="17">
        <f t="shared" si="145"/>
        <v>42063.513483796291</v>
      </c>
      <c r="M2370" s="7" t="b">
        <v>0</v>
      </c>
      <c r="N2370" s="7">
        <v>2</v>
      </c>
      <c r="O2370" s="7" t="b">
        <v>0</v>
      </c>
      <c r="P2370" s="14">
        <f t="shared" si="146"/>
        <v>2.5000000000000001E-3</v>
      </c>
      <c r="Q2370" s="9">
        <f t="shared" si="147"/>
        <v>50</v>
      </c>
      <c r="R2370" s="7" t="s">
        <v>8276</v>
      </c>
      <c r="S2370" s="7" t="s">
        <v>8277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17">
        <f t="shared" ref="J2371:J2434" si="148">(((I2371/60)/60)/24)+DATE(1970,1,1)+(-5/24)</f>
        <v>42410.60429398148</v>
      </c>
      <c r="K2371" s="7">
        <v>1452540611</v>
      </c>
      <c r="L2371" s="17">
        <f t="shared" ref="L2371:L2434" si="149">(((K2371/60)/60)/24)+DATE(1970,1,1)+(-5/24)</f>
        <v>42380.60429398148</v>
      </c>
      <c r="M2371" s="7" t="b">
        <v>0</v>
      </c>
      <c r="N2371" s="7">
        <v>0</v>
      </c>
      <c r="O2371" s="7" t="b">
        <v>0</v>
      </c>
      <c r="P2371" s="14">
        <f t="shared" ref="P2371:P2434" si="150">IFERROR(E2371/D2371,0)</f>
        <v>0</v>
      </c>
      <c r="Q2371" s="9">
        <f t="shared" ref="Q2371:Q2434" si="151">IFERROR(E2371/N2371,0)</f>
        <v>0</v>
      </c>
      <c r="R2371" s="7" t="s">
        <v>8276</v>
      </c>
      <c r="S2371" s="7" t="s">
        <v>8277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17">
        <f t="shared" si="148"/>
        <v>41990.980798611105</v>
      </c>
      <c r="K2372" s="7">
        <v>1416285141</v>
      </c>
      <c r="L2372" s="17">
        <f t="shared" si="149"/>
        <v>41960.980798611105</v>
      </c>
      <c r="M2372" s="7" t="b">
        <v>0</v>
      </c>
      <c r="N2372" s="7">
        <v>4</v>
      </c>
      <c r="O2372" s="7" t="b">
        <v>0</v>
      </c>
      <c r="P2372" s="14">
        <f t="shared" si="150"/>
        <v>3.2799999999999999E-3</v>
      </c>
      <c r="Q2372" s="9">
        <f t="shared" si="151"/>
        <v>20.5</v>
      </c>
      <c r="R2372" s="7" t="s">
        <v>8276</v>
      </c>
      <c r="S2372" s="7" t="s">
        <v>8277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17">
        <f t="shared" si="148"/>
        <v>42180.569398148145</v>
      </c>
      <c r="K2373" s="7">
        <v>1432665596</v>
      </c>
      <c r="L2373" s="17">
        <f t="shared" si="149"/>
        <v>42150.569398148145</v>
      </c>
      <c r="M2373" s="7" t="b">
        <v>0</v>
      </c>
      <c r="N2373" s="7">
        <v>0</v>
      </c>
      <c r="O2373" s="7" t="b">
        <v>0</v>
      </c>
      <c r="P2373" s="14">
        <f t="shared" si="150"/>
        <v>0</v>
      </c>
      <c r="Q2373" s="9">
        <f t="shared" si="151"/>
        <v>0</v>
      </c>
      <c r="R2373" s="7" t="s">
        <v>8276</v>
      </c>
      <c r="S2373" s="7" t="s">
        <v>8277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17">
        <f t="shared" si="148"/>
        <v>42117.860775462956</v>
      </c>
      <c r="K2374" s="7">
        <v>1427247571</v>
      </c>
      <c r="L2374" s="17">
        <f t="shared" si="149"/>
        <v>42087.860775462956</v>
      </c>
      <c r="M2374" s="7" t="b">
        <v>0</v>
      </c>
      <c r="N2374" s="7">
        <v>6</v>
      </c>
      <c r="O2374" s="7" t="b">
        <v>0</v>
      </c>
      <c r="P2374" s="14">
        <f t="shared" si="150"/>
        <v>3.272727272727273E-2</v>
      </c>
      <c r="Q2374" s="9">
        <f t="shared" si="151"/>
        <v>30</v>
      </c>
      <c r="R2374" s="7" t="s">
        <v>8276</v>
      </c>
      <c r="S2374" s="7" t="s">
        <v>8277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17">
        <f t="shared" si="148"/>
        <v>42245.453981481485</v>
      </c>
      <c r="K2375" s="7">
        <v>1438271624</v>
      </c>
      <c r="L2375" s="17">
        <f t="shared" si="149"/>
        <v>42215.453981481485</v>
      </c>
      <c r="M2375" s="7" t="b">
        <v>0</v>
      </c>
      <c r="N2375" s="7">
        <v>1</v>
      </c>
      <c r="O2375" s="7" t="b">
        <v>0</v>
      </c>
      <c r="P2375" s="14">
        <f t="shared" si="150"/>
        <v>5.8823529411764708E-5</v>
      </c>
      <c r="Q2375" s="9">
        <f t="shared" si="151"/>
        <v>50</v>
      </c>
      <c r="R2375" s="7" t="s">
        <v>8276</v>
      </c>
      <c r="S2375" s="7" t="s">
        <v>8277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17">
        <f t="shared" si="148"/>
        <v>42047.634953703695</v>
      </c>
      <c r="K2376" s="7">
        <v>1421180060</v>
      </c>
      <c r="L2376" s="17">
        <f t="shared" si="149"/>
        <v>42017.634953703695</v>
      </c>
      <c r="M2376" s="7" t="b">
        <v>0</v>
      </c>
      <c r="N2376" s="7">
        <v>1</v>
      </c>
      <c r="O2376" s="7" t="b">
        <v>0</v>
      </c>
      <c r="P2376" s="14">
        <f t="shared" si="150"/>
        <v>4.5454545454545455E-4</v>
      </c>
      <c r="Q2376" s="9">
        <f t="shared" si="151"/>
        <v>10</v>
      </c>
      <c r="R2376" s="7" t="s">
        <v>8276</v>
      </c>
      <c r="S2376" s="7" t="s">
        <v>8277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17">
        <f t="shared" si="148"/>
        <v>42622.627743055556</v>
      </c>
      <c r="K2377" s="7">
        <v>1470859437</v>
      </c>
      <c r="L2377" s="17">
        <f t="shared" si="149"/>
        <v>42592.627743055556</v>
      </c>
      <c r="M2377" s="7" t="b">
        <v>0</v>
      </c>
      <c r="N2377" s="7">
        <v>0</v>
      </c>
      <c r="O2377" s="7" t="b">
        <v>0</v>
      </c>
      <c r="P2377" s="14">
        <f t="shared" si="150"/>
        <v>0</v>
      </c>
      <c r="Q2377" s="9">
        <f t="shared" si="151"/>
        <v>0</v>
      </c>
      <c r="R2377" s="7" t="s">
        <v>8276</v>
      </c>
      <c r="S2377" s="7" t="s">
        <v>8277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17">
        <f t="shared" si="148"/>
        <v>42348.717199074068</v>
      </c>
      <c r="K2378" s="7">
        <v>1447193566</v>
      </c>
      <c r="L2378" s="17">
        <f t="shared" si="149"/>
        <v>42318.717199074068</v>
      </c>
      <c r="M2378" s="7" t="b">
        <v>0</v>
      </c>
      <c r="N2378" s="7">
        <v>4</v>
      </c>
      <c r="O2378" s="7" t="b">
        <v>0</v>
      </c>
      <c r="P2378" s="14">
        <f t="shared" si="150"/>
        <v>0.10877666666666666</v>
      </c>
      <c r="Q2378" s="9">
        <f t="shared" si="151"/>
        <v>81.582499999999996</v>
      </c>
      <c r="R2378" s="7" t="s">
        <v>8276</v>
      </c>
      <c r="S2378" s="7" t="s">
        <v>8277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17">
        <f t="shared" si="148"/>
        <v>42699.703506944446</v>
      </c>
      <c r="K2379" s="7">
        <v>1477515183</v>
      </c>
      <c r="L2379" s="17">
        <f t="shared" si="149"/>
        <v>42669.661840277775</v>
      </c>
      <c r="M2379" s="7" t="b">
        <v>0</v>
      </c>
      <c r="N2379" s="7">
        <v>0</v>
      </c>
      <c r="O2379" s="7" t="b">
        <v>0</v>
      </c>
      <c r="P2379" s="14">
        <f t="shared" si="150"/>
        <v>0</v>
      </c>
      <c r="Q2379" s="9">
        <f t="shared" si="151"/>
        <v>0</v>
      </c>
      <c r="R2379" s="7" t="s">
        <v>8276</v>
      </c>
      <c r="S2379" s="7" t="s">
        <v>8277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17">
        <f t="shared" si="148"/>
        <v>42241.804745370369</v>
      </c>
      <c r="K2380" s="7">
        <v>1438042730</v>
      </c>
      <c r="L2380" s="17">
        <f t="shared" si="149"/>
        <v>42212.804745370369</v>
      </c>
      <c r="M2380" s="7" t="b">
        <v>0</v>
      </c>
      <c r="N2380" s="7">
        <v>0</v>
      </c>
      <c r="O2380" s="7" t="b">
        <v>0</v>
      </c>
      <c r="P2380" s="14">
        <f t="shared" si="150"/>
        <v>0</v>
      </c>
      <c r="Q2380" s="9">
        <f t="shared" si="151"/>
        <v>0</v>
      </c>
      <c r="R2380" s="7" t="s">
        <v>8276</v>
      </c>
      <c r="S2380" s="7" t="s">
        <v>8277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17">
        <f t="shared" si="148"/>
        <v>42281.808055555557</v>
      </c>
      <c r="K2381" s="7">
        <v>1440116616</v>
      </c>
      <c r="L2381" s="17">
        <f t="shared" si="149"/>
        <v>42236.808055555557</v>
      </c>
      <c r="M2381" s="7" t="b">
        <v>0</v>
      </c>
      <c r="N2381" s="7">
        <v>0</v>
      </c>
      <c r="O2381" s="7" t="b">
        <v>0</v>
      </c>
      <c r="P2381" s="14">
        <f t="shared" si="150"/>
        <v>0</v>
      </c>
      <c r="Q2381" s="9">
        <f t="shared" si="151"/>
        <v>0</v>
      </c>
      <c r="R2381" s="7" t="s">
        <v>8276</v>
      </c>
      <c r="S2381" s="7" t="s">
        <v>8277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17">
        <f t="shared" si="148"/>
        <v>42278.584976851846</v>
      </c>
      <c r="K2382" s="7">
        <v>1441134142</v>
      </c>
      <c r="L2382" s="17">
        <f t="shared" si="149"/>
        <v>42248.584976851846</v>
      </c>
      <c r="M2382" s="7" t="b">
        <v>0</v>
      </c>
      <c r="N2382" s="7">
        <v>3</v>
      </c>
      <c r="O2382" s="7" t="b">
        <v>0</v>
      </c>
      <c r="P2382" s="14">
        <f t="shared" si="150"/>
        <v>3.6666666666666666E-3</v>
      </c>
      <c r="Q2382" s="9">
        <f t="shared" si="151"/>
        <v>18.333333333333332</v>
      </c>
      <c r="R2382" s="7" t="s">
        <v>8276</v>
      </c>
      <c r="S2382" s="7" t="s">
        <v>8277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17">
        <f t="shared" si="148"/>
        <v>42104.727407407401</v>
      </c>
      <c r="K2383" s="7">
        <v>1426112848</v>
      </c>
      <c r="L2383" s="17">
        <f t="shared" si="149"/>
        <v>42074.727407407401</v>
      </c>
      <c r="M2383" s="7" t="b">
        <v>0</v>
      </c>
      <c r="N2383" s="7">
        <v>7</v>
      </c>
      <c r="O2383" s="7" t="b">
        <v>0</v>
      </c>
      <c r="P2383" s="14">
        <f t="shared" si="150"/>
        <v>1.8193398957730169E-2</v>
      </c>
      <c r="Q2383" s="9">
        <f t="shared" si="151"/>
        <v>224.42857142857142</v>
      </c>
      <c r="R2383" s="7" t="s">
        <v>8276</v>
      </c>
      <c r="S2383" s="7" t="s">
        <v>8277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17">
        <f t="shared" si="148"/>
        <v>42219.979201388887</v>
      </c>
      <c r="K2384" s="7">
        <v>1436502603</v>
      </c>
      <c r="L2384" s="17">
        <f t="shared" si="149"/>
        <v>42194.979201388887</v>
      </c>
      <c r="M2384" s="7" t="b">
        <v>0</v>
      </c>
      <c r="N2384" s="7">
        <v>2</v>
      </c>
      <c r="O2384" s="7" t="b">
        <v>0</v>
      </c>
      <c r="P2384" s="14">
        <f t="shared" si="150"/>
        <v>2.5000000000000001E-2</v>
      </c>
      <c r="Q2384" s="9">
        <f t="shared" si="151"/>
        <v>37.5</v>
      </c>
      <c r="R2384" s="7" t="s">
        <v>8276</v>
      </c>
      <c r="S2384" s="7" t="s">
        <v>8277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17">
        <f t="shared" si="148"/>
        <v>42056.848460648143</v>
      </c>
      <c r="K2385" s="7">
        <v>1421976107</v>
      </c>
      <c r="L2385" s="17">
        <f t="shared" si="149"/>
        <v>42026.848460648143</v>
      </c>
      <c r="M2385" s="7" t="b">
        <v>0</v>
      </c>
      <c r="N2385" s="7">
        <v>3</v>
      </c>
      <c r="O2385" s="7" t="b">
        <v>0</v>
      </c>
      <c r="P2385" s="14">
        <f t="shared" si="150"/>
        <v>4.3499999999999997E-2</v>
      </c>
      <c r="Q2385" s="9">
        <f t="shared" si="151"/>
        <v>145</v>
      </c>
      <c r="R2385" s="7" t="s">
        <v>8276</v>
      </c>
      <c r="S2385" s="7" t="s">
        <v>8277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17">
        <f t="shared" si="148"/>
        <v>41956.900960648149</v>
      </c>
      <c r="K2386" s="7">
        <v>1413337043</v>
      </c>
      <c r="L2386" s="17">
        <f t="shared" si="149"/>
        <v>41926.859293981477</v>
      </c>
      <c r="M2386" s="7" t="b">
        <v>0</v>
      </c>
      <c r="N2386" s="7">
        <v>8</v>
      </c>
      <c r="O2386" s="7" t="b">
        <v>0</v>
      </c>
      <c r="P2386" s="14">
        <f t="shared" si="150"/>
        <v>8.0000000000000002E-3</v>
      </c>
      <c r="Q2386" s="9">
        <f t="shared" si="151"/>
        <v>1</v>
      </c>
      <c r="R2386" s="7" t="s">
        <v>8276</v>
      </c>
      <c r="S2386" s="7" t="s">
        <v>8277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17">
        <f t="shared" si="148"/>
        <v>42221.493425925924</v>
      </c>
      <c r="K2387" s="7">
        <v>1436201432</v>
      </c>
      <c r="L2387" s="17">
        <f t="shared" si="149"/>
        <v>42191.493425925924</v>
      </c>
      <c r="M2387" s="7" t="b">
        <v>0</v>
      </c>
      <c r="N2387" s="7">
        <v>7</v>
      </c>
      <c r="O2387" s="7" t="b">
        <v>0</v>
      </c>
      <c r="P2387" s="14">
        <f t="shared" si="150"/>
        <v>1.2123076923076924E-2</v>
      </c>
      <c r="Q2387" s="9">
        <f t="shared" si="151"/>
        <v>112.57142857142857</v>
      </c>
      <c r="R2387" s="7" t="s">
        <v>8276</v>
      </c>
      <c r="S2387" s="7" t="s">
        <v>8277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17">
        <f t="shared" si="148"/>
        <v>42014.629907407405</v>
      </c>
      <c r="K2388" s="7">
        <v>1415736424</v>
      </c>
      <c r="L2388" s="17">
        <f t="shared" si="149"/>
        <v>41954.629907407405</v>
      </c>
      <c r="M2388" s="7" t="b">
        <v>0</v>
      </c>
      <c r="N2388" s="7">
        <v>0</v>
      </c>
      <c r="O2388" s="7" t="b">
        <v>0</v>
      </c>
      <c r="P2388" s="14">
        <f t="shared" si="150"/>
        <v>0</v>
      </c>
      <c r="Q2388" s="9">
        <f t="shared" si="151"/>
        <v>0</v>
      </c>
      <c r="R2388" s="7" t="s">
        <v>8276</v>
      </c>
      <c r="S2388" s="7" t="s">
        <v>8277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17">
        <f t="shared" si="148"/>
        <v>42573.418287037035</v>
      </c>
      <c r="K2389" s="7">
        <v>1465311740</v>
      </c>
      <c r="L2389" s="17">
        <f t="shared" si="149"/>
        <v>42528.418287037035</v>
      </c>
      <c r="M2389" s="7" t="b">
        <v>0</v>
      </c>
      <c r="N2389" s="7">
        <v>3</v>
      </c>
      <c r="O2389" s="7" t="b">
        <v>0</v>
      </c>
      <c r="P2389" s="14">
        <f t="shared" si="150"/>
        <v>6.8399999999999997E-3</v>
      </c>
      <c r="Q2389" s="9">
        <f t="shared" si="151"/>
        <v>342</v>
      </c>
      <c r="R2389" s="7" t="s">
        <v>8276</v>
      </c>
      <c r="S2389" s="7" t="s">
        <v>8277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17">
        <f t="shared" si="148"/>
        <v>42019.603472222218</v>
      </c>
      <c r="K2390" s="7">
        <v>1418761759</v>
      </c>
      <c r="L2390" s="17">
        <f t="shared" si="149"/>
        <v>41989.645358796297</v>
      </c>
      <c r="M2390" s="7" t="b">
        <v>0</v>
      </c>
      <c r="N2390" s="7">
        <v>8</v>
      </c>
      <c r="O2390" s="7" t="b">
        <v>0</v>
      </c>
      <c r="P2390" s="14">
        <f t="shared" si="150"/>
        <v>1.2513513513513513E-2</v>
      </c>
      <c r="Q2390" s="9">
        <f t="shared" si="151"/>
        <v>57.875</v>
      </c>
      <c r="R2390" s="7" t="s">
        <v>8276</v>
      </c>
      <c r="S2390" s="7" t="s">
        <v>8277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17">
        <f t="shared" si="148"/>
        <v>42210.707638888889</v>
      </c>
      <c r="K2391" s="7">
        <v>1435160452</v>
      </c>
      <c r="L2391" s="17">
        <f t="shared" si="149"/>
        <v>42179.445046296292</v>
      </c>
      <c r="M2391" s="7" t="b">
        <v>0</v>
      </c>
      <c r="N2391" s="7">
        <v>1</v>
      </c>
      <c r="O2391" s="7" t="b">
        <v>0</v>
      </c>
      <c r="P2391" s="14">
        <f t="shared" si="150"/>
        <v>1.8749999999999999E-3</v>
      </c>
      <c r="Q2391" s="9">
        <f t="shared" si="151"/>
        <v>30</v>
      </c>
      <c r="R2391" s="7" t="s">
        <v>8276</v>
      </c>
      <c r="S2391" s="7" t="s">
        <v>8277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17">
        <f t="shared" si="148"/>
        <v>42008.053981481477</v>
      </c>
      <c r="K2392" s="7">
        <v>1416896264</v>
      </c>
      <c r="L2392" s="17">
        <f t="shared" si="149"/>
        <v>41968.053981481477</v>
      </c>
      <c r="M2392" s="7" t="b">
        <v>0</v>
      </c>
      <c r="N2392" s="7">
        <v>0</v>
      </c>
      <c r="O2392" s="7" t="b">
        <v>0</v>
      </c>
      <c r="P2392" s="14">
        <f t="shared" si="150"/>
        <v>0</v>
      </c>
      <c r="Q2392" s="9">
        <f t="shared" si="151"/>
        <v>0</v>
      </c>
      <c r="R2392" s="7" t="s">
        <v>8276</v>
      </c>
      <c r="S2392" s="7" t="s">
        <v>8277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17">
        <f t="shared" si="148"/>
        <v>42094.544490740744</v>
      </c>
      <c r="K2393" s="7">
        <v>1425236644</v>
      </c>
      <c r="L2393" s="17">
        <f t="shared" si="149"/>
        <v>42064.586157407401</v>
      </c>
      <c r="M2393" s="7" t="b">
        <v>0</v>
      </c>
      <c r="N2393" s="7">
        <v>1</v>
      </c>
      <c r="O2393" s="7" t="b">
        <v>0</v>
      </c>
      <c r="P2393" s="14">
        <f t="shared" si="150"/>
        <v>1.25E-3</v>
      </c>
      <c r="Q2393" s="9">
        <f t="shared" si="151"/>
        <v>25</v>
      </c>
      <c r="R2393" s="7" t="s">
        <v>8276</v>
      </c>
      <c r="S2393" s="7" t="s">
        <v>8277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17">
        <f t="shared" si="148"/>
        <v>42305.912303240737</v>
      </c>
      <c r="K2394" s="7">
        <v>1443495223</v>
      </c>
      <c r="L2394" s="17">
        <f t="shared" si="149"/>
        <v>42275.912303240737</v>
      </c>
      <c r="M2394" s="7" t="b">
        <v>0</v>
      </c>
      <c r="N2394" s="7">
        <v>0</v>
      </c>
      <c r="O2394" s="7" t="b">
        <v>0</v>
      </c>
      <c r="P2394" s="14">
        <f t="shared" si="150"/>
        <v>0</v>
      </c>
      <c r="Q2394" s="9">
        <f t="shared" si="151"/>
        <v>0</v>
      </c>
      <c r="R2394" s="7" t="s">
        <v>8276</v>
      </c>
      <c r="S2394" s="7" t="s">
        <v>8277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17">
        <f t="shared" si="148"/>
        <v>42224.440011574072</v>
      </c>
      <c r="K2395" s="7">
        <v>1436456017</v>
      </c>
      <c r="L2395" s="17">
        <f t="shared" si="149"/>
        <v>42194.440011574072</v>
      </c>
      <c r="M2395" s="7" t="b">
        <v>0</v>
      </c>
      <c r="N2395" s="7">
        <v>1</v>
      </c>
      <c r="O2395" s="7" t="b">
        <v>0</v>
      </c>
      <c r="P2395" s="14">
        <f t="shared" si="150"/>
        <v>5.0000000000000001E-4</v>
      </c>
      <c r="Q2395" s="9">
        <f t="shared" si="151"/>
        <v>50</v>
      </c>
      <c r="R2395" s="7" t="s">
        <v>8276</v>
      </c>
      <c r="S2395" s="7" t="s">
        <v>8277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17">
        <f t="shared" si="148"/>
        <v>42061.15385416666</v>
      </c>
      <c r="K2396" s="7">
        <v>1422348093</v>
      </c>
      <c r="L2396" s="17">
        <f t="shared" si="149"/>
        <v>42031.15385416666</v>
      </c>
      <c r="M2396" s="7" t="b">
        <v>0</v>
      </c>
      <c r="N2396" s="7">
        <v>2</v>
      </c>
      <c r="O2396" s="7" t="b">
        <v>0</v>
      </c>
      <c r="P2396" s="14">
        <f t="shared" si="150"/>
        <v>5.9999999999999995E-4</v>
      </c>
      <c r="Q2396" s="9">
        <f t="shared" si="151"/>
        <v>1.5</v>
      </c>
      <c r="R2396" s="7" t="s">
        <v>8276</v>
      </c>
      <c r="S2396" s="7" t="s">
        <v>8277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17">
        <f t="shared" si="148"/>
        <v>42745.164583333331</v>
      </c>
      <c r="K2397" s="7">
        <v>1481597687</v>
      </c>
      <c r="L2397" s="17">
        <f t="shared" si="149"/>
        <v>42716.913043981483</v>
      </c>
      <c r="M2397" s="7" t="b">
        <v>0</v>
      </c>
      <c r="N2397" s="7">
        <v>0</v>
      </c>
      <c r="O2397" s="7" t="b">
        <v>0</v>
      </c>
      <c r="P2397" s="14">
        <f t="shared" si="150"/>
        <v>0</v>
      </c>
      <c r="Q2397" s="9">
        <f t="shared" si="151"/>
        <v>0</v>
      </c>
      <c r="R2397" s="7" t="s">
        <v>8276</v>
      </c>
      <c r="S2397" s="7" t="s">
        <v>8277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17">
        <f t="shared" si="148"/>
        <v>42292.640717592592</v>
      </c>
      <c r="K2398" s="7">
        <v>1442348558</v>
      </c>
      <c r="L2398" s="17">
        <f t="shared" si="149"/>
        <v>42262.640717592592</v>
      </c>
      <c r="M2398" s="7" t="b">
        <v>0</v>
      </c>
      <c r="N2398" s="7">
        <v>1</v>
      </c>
      <c r="O2398" s="7" t="b">
        <v>0</v>
      </c>
      <c r="P2398" s="14">
        <f t="shared" si="150"/>
        <v>2E-3</v>
      </c>
      <c r="Q2398" s="9">
        <f t="shared" si="151"/>
        <v>10</v>
      </c>
      <c r="R2398" s="7" t="s">
        <v>8276</v>
      </c>
      <c r="S2398" s="7" t="s">
        <v>8277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17">
        <f t="shared" si="148"/>
        <v>42006.676574074074</v>
      </c>
      <c r="K2399" s="7">
        <v>1417641256</v>
      </c>
      <c r="L2399" s="17">
        <f t="shared" si="149"/>
        <v>41976.676574074074</v>
      </c>
      <c r="M2399" s="7" t="b">
        <v>0</v>
      </c>
      <c r="N2399" s="7">
        <v>0</v>
      </c>
      <c r="O2399" s="7" t="b">
        <v>0</v>
      </c>
      <c r="P2399" s="14">
        <f t="shared" si="150"/>
        <v>0</v>
      </c>
      <c r="Q2399" s="9">
        <f t="shared" si="151"/>
        <v>0</v>
      </c>
      <c r="R2399" s="7" t="s">
        <v>8276</v>
      </c>
      <c r="S2399" s="7" t="s">
        <v>8277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17">
        <f t="shared" si="148"/>
        <v>42187.708148148151</v>
      </c>
      <c r="K2400" s="7">
        <v>1433282384</v>
      </c>
      <c r="L2400" s="17">
        <f t="shared" si="149"/>
        <v>42157.708148148151</v>
      </c>
      <c r="M2400" s="7" t="b">
        <v>0</v>
      </c>
      <c r="N2400" s="7">
        <v>0</v>
      </c>
      <c r="O2400" s="7" t="b">
        <v>0</v>
      </c>
      <c r="P2400" s="14">
        <f t="shared" si="150"/>
        <v>0</v>
      </c>
      <c r="Q2400" s="9">
        <f t="shared" si="151"/>
        <v>0</v>
      </c>
      <c r="R2400" s="7" t="s">
        <v>8276</v>
      </c>
      <c r="S2400" s="7" t="s">
        <v>8277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17">
        <f t="shared" si="148"/>
        <v>41991.644745370366</v>
      </c>
      <c r="K2401" s="7">
        <v>1415910506</v>
      </c>
      <c r="L2401" s="17">
        <f t="shared" si="149"/>
        <v>41956.644745370366</v>
      </c>
      <c r="M2401" s="7" t="b">
        <v>0</v>
      </c>
      <c r="N2401" s="7">
        <v>0</v>
      </c>
      <c r="O2401" s="7" t="b">
        <v>0</v>
      </c>
      <c r="P2401" s="14">
        <f t="shared" si="150"/>
        <v>0</v>
      </c>
      <c r="Q2401" s="9">
        <f t="shared" si="151"/>
        <v>0</v>
      </c>
      <c r="R2401" s="7" t="s">
        <v>8276</v>
      </c>
      <c r="S2401" s="7" t="s">
        <v>8277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17">
        <f t="shared" si="148"/>
        <v>42474.059768518513</v>
      </c>
      <c r="K2402" s="7">
        <v>1458023164</v>
      </c>
      <c r="L2402" s="17">
        <f t="shared" si="149"/>
        <v>42444.059768518513</v>
      </c>
      <c r="M2402" s="7" t="b">
        <v>0</v>
      </c>
      <c r="N2402" s="7">
        <v>0</v>
      </c>
      <c r="O2402" s="7" t="b">
        <v>0</v>
      </c>
      <c r="P2402" s="14">
        <f t="shared" si="150"/>
        <v>0</v>
      </c>
      <c r="Q2402" s="9">
        <f t="shared" si="151"/>
        <v>0</v>
      </c>
      <c r="R2402" s="7" t="s">
        <v>8276</v>
      </c>
      <c r="S2402" s="7" t="s">
        <v>8277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17">
        <f t="shared" si="148"/>
        <v>42434.614537037036</v>
      </c>
      <c r="K2403" s="7">
        <v>1452023096</v>
      </c>
      <c r="L2403" s="17">
        <f t="shared" si="149"/>
        <v>42374.614537037036</v>
      </c>
      <c r="M2403" s="7" t="b">
        <v>0</v>
      </c>
      <c r="N2403" s="7">
        <v>9</v>
      </c>
      <c r="O2403" s="7" t="b">
        <v>0</v>
      </c>
      <c r="P2403" s="14">
        <f t="shared" si="150"/>
        <v>7.1785714285714283E-3</v>
      </c>
      <c r="Q2403" s="9">
        <f t="shared" si="151"/>
        <v>22.333333333333332</v>
      </c>
      <c r="R2403" s="7" t="s">
        <v>8293</v>
      </c>
      <c r="S2403" s="7" t="s">
        <v>8294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17">
        <f t="shared" si="148"/>
        <v>42137.47142361111</v>
      </c>
      <c r="K2404" s="7">
        <v>1428941931</v>
      </c>
      <c r="L2404" s="17">
        <f t="shared" si="149"/>
        <v>42107.47142361111</v>
      </c>
      <c r="M2404" s="7" t="b">
        <v>0</v>
      </c>
      <c r="N2404" s="7">
        <v>1</v>
      </c>
      <c r="O2404" s="7" t="b">
        <v>0</v>
      </c>
      <c r="P2404" s="14">
        <f t="shared" si="150"/>
        <v>4.3333333333333331E-3</v>
      </c>
      <c r="Q2404" s="9">
        <f t="shared" si="151"/>
        <v>52</v>
      </c>
      <c r="R2404" s="7" t="s">
        <v>8293</v>
      </c>
      <c r="S2404" s="7" t="s">
        <v>8294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17">
        <f t="shared" si="148"/>
        <v>42459.632615740738</v>
      </c>
      <c r="K2405" s="7">
        <v>1454188258</v>
      </c>
      <c r="L2405" s="17">
        <f t="shared" si="149"/>
        <v>42399.674282407403</v>
      </c>
      <c r="M2405" s="7" t="b">
        <v>0</v>
      </c>
      <c r="N2405" s="7">
        <v>12</v>
      </c>
      <c r="O2405" s="7" t="b">
        <v>0</v>
      </c>
      <c r="P2405" s="14">
        <f t="shared" si="150"/>
        <v>0.16833333333333333</v>
      </c>
      <c r="Q2405" s="9">
        <f t="shared" si="151"/>
        <v>16.833333333333332</v>
      </c>
      <c r="R2405" s="7" t="s">
        <v>8293</v>
      </c>
      <c r="S2405" s="7" t="s">
        <v>8294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17">
        <f t="shared" si="148"/>
        <v>42371.831099537034</v>
      </c>
      <c r="K2406" s="7">
        <v>1449190607</v>
      </c>
      <c r="L2406" s="17">
        <f t="shared" si="149"/>
        <v>42341.831099537034</v>
      </c>
      <c r="M2406" s="7" t="b">
        <v>0</v>
      </c>
      <c r="N2406" s="7">
        <v>0</v>
      </c>
      <c r="O2406" s="7" t="b">
        <v>0</v>
      </c>
      <c r="P2406" s="14">
        <f t="shared" si="150"/>
        <v>0</v>
      </c>
      <c r="Q2406" s="9">
        <f t="shared" si="151"/>
        <v>0</v>
      </c>
      <c r="R2406" s="7" t="s">
        <v>8293</v>
      </c>
      <c r="S2406" s="7" t="s">
        <v>8294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17">
        <f t="shared" si="148"/>
        <v>42616.377025462956</v>
      </c>
      <c r="K2407" s="7">
        <v>1471096975</v>
      </c>
      <c r="L2407" s="17">
        <f t="shared" si="149"/>
        <v>42595.377025462956</v>
      </c>
      <c r="M2407" s="7" t="b">
        <v>0</v>
      </c>
      <c r="N2407" s="7">
        <v>20</v>
      </c>
      <c r="O2407" s="7" t="b">
        <v>0</v>
      </c>
      <c r="P2407" s="14">
        <f t="shared" si="150"/>
        <v>0.22520000000000001</v>
      </c>
      <c r="Q2407" s="9">
        <f t="shared" si="151"/>
        <v>56.3</v>
      </c>
      <c r="R2407" s="7" t="s">
        <v>8293</v>
      </c>
      <c r="S2407" s="7" t="s">
        <v>8294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17">
        <f t="shared" si="148"/>
        <v>42022.902662037035</v>
      </c>
      <c r="K2408" s="7">
        <v>1418179190</v>
      </c>
      <c r="L2408" s="17">
        <f t="shared" si="149"/>
        <v>41982.902662037035</v>
      </c>
      <c r="M2408" s="7" t="b">
        <v>0</v>
      </c>
      <c r="N2408" s="7">
        <v>16</v>
      </c>
      <c r="O2408" s="7" t="b">
        <v>0</v>
      </c>
      <c r="P2408" s="14">
        <f t="shared" si="150"/>
        <v>0.41384615384615386</v>
      </c>
      <c r="Q2408" s="9">
        <f t="shared" si="151"/>
        <v>84.0625</v>
      </c>
      <c r="R2408" s="7" t="s">
        <v>8293</v>
      </c>
      <c r="S2408" s="7" t="s">
        <v>8294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17">
        <f t="shared" si="148"/>
        <v>42105.041666666664</v>
      </c>
      <c r="K2409" s="7">
        <v>1426772928</v>
      </c>
      <c r="L2409" s="17">
        <f t="shared" si="149"/>
        <v>42082.367222222216</v>
      </c>
      <c r="M2409" s="7" t="b">
        <v>0</v>
      </c>
      <c r="N2409" s="7">
        <v>33</v>
      </c>
      <c r="O2409" s="7" t="b">
        <v>0</v>
      </c>
      <c r="P2409" s="14">
        <f t="shared" si="150"/>
        <v>0.25259090909090909</v>
      </c>
      <c r="Q2409" s="9">
        <f t="shared" si="151"/>
        <v>168.39393939393941</v>
      </c>
      <c r="R2409" s="7" t="s">
        <v>8293</v>
      </c>
      <c r="S2409" s="7" t="s">
        <v>8294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17">
        <f t="shared" si="148"/>
        <v>41948.974039351851</v>
      </c>
      <c r="K2410" s="7">
        <v>1412652157</v>
      </c>
      <c r="L2410" s="17">
        <f t="shared" si="149"/>
        <v>41918.93237268518</v>
      </c>
      <c r="M2410" s="7" t="b">
        <v>0</v>
      </c>
      <c r="N2410" s="7">
        <v>2</v>
      </c>
      <c r="O2410" s="7" t="b">
        <v>0</v>
      </c>
      <c r="P2410" s="14">
        <f t="shared" si="150"/>
        <v>2E-3</v>
      </c>
      <c r="Q2410" s="9">
        <f t="shared" si="151"/>
        <v>15</v>
      </c>
      <c r="R2410" s="7" t="s">
        <v>8293</v>
      </c>
      <c r="S2410" s="7" t="s">
        <v>8294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17">
        <f t="shared" si="148"/>
        <v>42234.667534722219</v>
      </c>
      <c r="K2411" s="7">
        <v>1437339675</v>
      </c>
      <c r="L2411" s="17">
        <f t="shared" si="149"/>
        <v>42204.667534722219</v>
      </c>
      <c r="M2411" s="7" t="b">
        <v>0</v>
      </c>
      <c r="N2411" s="7">
        <v>6</v>
      </c>
      <c r="O2411" s="7" t="b">
        <v>0</v>
      </c>
      <c r="P2411" s="14">
        <f t="shared" si="150"/>
        <v>1.84E-2</v>
      </c>
      <c r="Q2411" s="9">
        <f t="shared" si="151"/>
        <v>76.666666666666671</v>
      </c>
      <c r="R2411" s="7" t="s">
        <v>8293</v>
      </c>
      <c r="S2411" s="7" t="s">
        <v>8294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17">
        <f t="shared" si="148"/>
        <v>42254.199942129628</v>
      </c>
      <c r="K2412" s="7">
        <v>1439027275</v>
      </c>
      <c r="L2412" s="17">
        <f t="shared" si="149"/>
        <v>42224.199942129628</v>
      </c>
      <c r="M2412" s="7" t="b">
        <v>0</v>
      </c>
      <c r="N2412" s="7">
        <v>0</v>
      </c>
      <c r="O2412" s="7" t="b">
        <v>0</v>
      </c>
      <c r="P2412" s="14">
        <f t="shared" si="150"/>
        <v>0</v>
      </c>
      <c r="Q2412" s="9">
        <f t="shared" si="151"/>
        <v>0</v>
      </c>
      <c r="R2412" s="7" t="s">
        <v>8293</v>
      </c>
      <c r="S2412" s="7" t="s">
        <v>8294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17">
        <f t="shared" si="148"/>
        <v>42241.524097222216</v>
      </c>
      <c r="K2413" s="7">
        <v>1437932082</v>
      </c>
      <c r="L2413" s="17">
        <f t="shared" si="149"/>
        <v>42211.524097222216</v>
      </c>
      <c r="M2413" s="7" t="b">
        <v>0</v>
      </c>
      <c r="N2413" s="7">
        <v>3</v>
      </c>
      <c r="O2413" s="7" t="b">
        <v>0</v>
      </c>
      <c r="P2413" s="14">
        <f t="shared" si="150"/>
        <v>6.0400000000000002E-3</v>
      </c>
      <c r="Q2413" s="9">
        <f t="shared" si="151"/>
        <v>50.333333333333336</v>
      </c>
      <c r="R2413" s="7" t="s">
        <v>8293</v>
      </c>
      <c r="S2413" s="7" t="s">
        <v>8294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17">
        <f t="shared" si="148"/>
        <v>42700.570289351854</v>
      </c>
      <c r="K2414" s="7">
        <v>1476294073</v>
      </c>
      <c r="L2414" s="17">
        <f t="shared" si="149"/>
        <v>42655.528622685182</v>
      </c>
      <c r="M2414" s="7" t="b">
        <v>0</v>
      </c>
      <c r="N2414" s="7">
        <v>0</v>
      </c>
      <c r="O2414" s="7" t="b">
        <v>0</v>
      </c>
      <c r="P2414" s="14">
        <f t="shared" si="150"/>
        <v>0</v>
      </c>
      <c r="Q2414" s="9">
        <f t="shared" si="151"/>
        <v>0</v>
      </c>
      <c r="R2414" s="7" t="s">
        <v>8293</v>
      </c>
      <c r="S2414" s="7" t="s">
        <v>8294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17">
        <f t="shared" si="148"/>
        <v>41790.770833333328</v>
      </c>
      <c r="K2415" s="7">
        <v>1398911882</v>
      </c>
      <c r="L2415" s="17">
        <f t="shared" si="149"/>
        <v>41759.901412037034</v>
      </c>
      <c r="M2415" s="7" t="b">
        <v>0</v>
      </c>
      <c r="N2415" s="7">
        <v>3</v>
      </c>
      <c r="O2415" s="7" t="b">
        <v>0</v>
      </c>
      <c r="P2415" s="14">
        <f t="shared" si="150"/>
        <v>8.3333333333333332E-3</v>
      </c>
      <c r="Q2415" s="9">
        <f t="shared" si="151"/>
        <v>8.3333333333333339</v>
      </c>
      <c r="R2415" s="7" t="s">
        <v>8293</v>
      </c>
      <c r="S2415" s="7" t="s">
        <v>8294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17">
        <f t="shared" si="148"/>
        <v>42237.957638888889</v>
      </c>
      <c r="K2416" s="7">
        <v>1436805660</v>
      </c>
      <c r="L2416" s="17">
        <f t="shared" si="149"/>
        <v>42198.486805555549</v>
      </c>
      <c r="M2416" s="7" t="b">
        <v>0</v>
      </c>
      <c r="N2416" s="7">
        <v>13</v>
      </c>
      <c r="O2416" s="7" t="b">
        <v>0</v>
      </c>
      <c r="P2416" s="14">
        <f t="shared" si="150"/>
        <v>3.0666666666666665E-2</v>
      </c>
      <c r="Q2416" s="9">
        <f t="shared" si="151"/>
        <v>35.384615384615387</v>
      </c>
      <c r="R2416" s="7" t="s">
        <v>8293</v>
      </c>
      <c r="S2416" s="7" t="s">
        <v>8294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17">
        <f t="shared" si="148"/>
        <v>42566.654467592591</v>
      </c>
      <c r="K2417" s="7">
        <v>1466023346</v>
      </c>
      <c r="L2417" s="17">
        <f t="shared" si="149"/>
        <v>42536.654467592591</v>
      </c>
      <c r="M2417" s="7" t="b">
        <v>0</v>
      </c>
      <c r="N2417" s="7">
        <v>6</v>
      </c>
      <c r="O2417" s="7" t="b">
        <v>0</v>
      </c>
      <c r="P2417" s="14">
        <f t="shared" si="150"/>
        <v>5.5833333333333334E-3</v>
      </c>
      <c r="Q2417" s="9">
        <f t="shared" si="151"/>
        <v>55.833333333333336</v>
      </c>
      <c r="R2417" s="7" t="s">
        <v>8293</v>
      </c>
      <c r="S2417" s="7" t="s">
        <v>8294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17">
        <f t="shared" si="148"/>
        <v>42077.416666666664</v>
      </c>
      <c r="K2418" s="7">
        <v>1421343743</v>
      </c>
      <c r="L2418" s="17">
        <f t="shared" si="149"/>
        <v>42019.529432870368</v>
      </c>
      <c r="M2418" s="7" t="b">
        <v>0</v>
      </c>
      <c r="N2418" s="7">
        <v>1</v>
      </c>
      <c r="O2418" s="7" t="b">
        <v>0</v>
      </c>
      <c r="P2418" s="14">
        <f t="shared" si="150"/>
        <v>2.5000000000000001E-4</v>
      </c>
      <c r="Q2418" s="9">
        <f t="shared" si="151"/>
        <v>5</v>
      </c>
      <c r="R2418" s="7" t="s">
        <v>8293</v>
      </c>
      <c r="S2418" s="7" t="s">
        <v>8294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17">
        <f t="shared" si="148"/>
        <v>41861.675775462958</v>
      </c>
      <c r="K2419" s="7">
        <v>1405113187</v>
      </c>
      <c r="L2419" s="17">
        <f t="shared" si="149"/>
        <v>41831.675775462958</v>
      </c>
      <c r="M2419" s="7" t="b">
        <v>0</v>
      </c>
      <c r="N2419" s="7">
        <v>0</v>
      </c>
      <c r="O2419" s="7" t="b">
        <v>0</v>
      </c>
      <c r="P2419" s="14">
        <f t="shared" si="150"/>
        <v>0</v>
      </c>
      <c r="Q2419" s="9">
        <f t="shared" si="151"/>
        <v>0</v>
      </c>
      <c r="R2419" s="7" t="s">
        <v>8293</v>
      </c>
      <c r="S2419" s="7" t="s">
        <v>8294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17">
        <f t="shared" si="148"/>
        <v>42087.606990740744</v>
      </c>
      <c r="K2420" s="7">
        <v>1422045244</v>
      </c>
      <c r="L2420" s="17">
        <f t="shared" si="149"/>
        <v>42027.648657407401</v>
      </c>
      <c r="M2420" s="7" t="b">
        <v>0</v>
      </c>
      <c r="N2420" s="7">
        <v>5</v>
      </c>
      <c r="O2420" s="7" t="b">
        <v>0</v>
      </c>
      <c r="P2420" s="14">
        <f t="shared" si="150"/>
        <v>2.0000000000000001E-4</v>
      </c>
      <c r="Q2420" s="9">
        <f t="shared" si="151"/>
        <v>1</v>
      </c>
      <c r="R2420" s="7" t="s">
        <v>8293</v>
      </c>
      <c r="S2420" s="7" t="s">
        <v>8294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17">
        <f t="shared" si="148"/>
        <v>42053.529965277768</v>
      </c>
      <c r="K2421" s="7">
        <v>1419097389</v>
      </c>
      <c r="L2421" s="17">
        <f t="shared" si="149"/>
        <v>41993.529965277768</v>
      </c>
      <c r="M2421" s="7" t="b">
        <v>0</v>
      </c>
      <c r="N2421" s="7">
        <v>0</v>
      </c>
      <c r="O2421" s="7" t="b">
        <v>0</v>
      </c>
      <c r="P2421" s="14">
        <f t="shared" si="150"/>
        <v>0</v>
      </c>
      <c r="Q2421" s="9">
        <f t="shared" si="151"/>
        <v>0</v>
      </c>
      <c r="R2421" s="7" t="s">
        <v>8293</v>
      </c>
      <c r="S2421" s="7" t="s">
        <v>8294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17">
        <f t="shared" si="148"/>
        <v>41952.862210648142</v>
      </c>
      <c r="K2422" s="7">
        <v>1410396095</v>
      </c>
      <c r="L2422" s="17">
        <f t="shared" si="149"/>
        <v>41892.820543981477</v>
      </c>
      <c r="M2422" s="7" t="b">
        <v>0</v>
      </c>
      <c r="N2422" s="7">
        <v>36</v>
      </c>
      <c r="O2422" s="7" t="b">
        <v>0</v>
      </c>
      <c r="P2422" s="14">
        <f t="shared" si="150"/>
        <v>0.14825133372851215</v>
      </c>
      <c r="Q2422" s="9">
        <f t="shared" si="151"/>
        <v>69.472222222222229</v>
      </c>
      <c r="R2422" s="7" t="s">
        <v>8293</v>
      </c>
      <c r="S2422" s="7" t="s">
        <v>8294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17">
        <f t="shared" si="148"/>
        <v>42056.479120370372</v>
      </c>
      <c r="K2423" s="7">
        <v>1421944196</v>
      </c>
      <c r="L2423" s="17">
        <f t="shared" si="149"/>
        <v>42026.479120370372</v>
      </c>
      <c r="M2423" s="7" t="b">
        <v>0</v>
      </c>
      <c r="N2423" s="7">
        <v>1</v>
      </c>
      <c r="O2423" s="7" t="b">
        <v>0</v>
      </c>
      <c r="P2423" s="14">
        <f t="shared" si="150"/>
        <v>1.6666666666666666E-4</v>
      </c>
      <c r="Q2423" s="9">
        <f t="shared" si="151"/>
        <v>1</v>
      </c>
      <c r="R2423" s="7" t="s">
        <v>8293</v>
      </c>
      <c r="S2423" s="7" t="s">
        <v>8294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17">
        <f t="shared" si="148"/>
        <v>42074.474953703706</v>
      </c>
      <c r="K2424" s="7">
        <v>1423502636</v>
      </c>
      <c r="L2424" s="17">
        <f t="shared" si="149"/>
        <v>42044.516620370363</v>
      </c>
      <c r="M2424" s="7" t="b">
        <v>0</v>
      </c>
      <c r="N2424" s="7">
        <v>1</v>
      </c>
      <c r="O2424" s="7" t="b">
        <v>0</v>
      </c>
      <c r="P2424" s="14">
        <f t="shared" si="150"/>
        <v>2E-3</v>
      </c>
      <c r="Q2424" s="9">
        <f t="shared" si="151"/>
        <v>1</v>
      </c>
      <c r="R2424" s="7" t="s">
        <v>8293</v>
      </c>
      <c r="S2424" s="7" t="s">
        <v>8294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17">
        <f t="shared" si="148"/>
        <v>42004.496412037035</v>
      </c>
      <c r="K2425" s="7">
        <v>1417452890</v>
      </c>
      <c r="L2425" s="17">
        <f t="shared" si="149"/>
        <v>41974.496412037035</v>
      </c>
      <c r="M2425" s="7" t="b">
        <v>0</v>
      </c>
      <c r="N2425" s="7">
        <v>1</v>
      </c>
      <c r="O2425" s="7" t="b">
        <v>0</v>
      </c>
      <c r="P2425" s="14">
        <f t="shared" si="150"/>
        <v>1.3333333333333334E-4</v>
      </c>
      <c r="Q2425" s="9">
        <f t="shared" si="151"/>
        <v>8</v>
      </c>
      <c r="R2425" s="7" t="s">
        <v>8293</v>
      </c>
      <c r="S2425" s="7" t="s">
        <v>8294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17">
        <f t="shared" si="148"/>
        <v>41939.684120370366</v>
      </c>
      <c r="K2426" s="7">
        <v>1411853108</v>
      </c>
      <c r="L2426" s="17">
        <f t="shared" si="149"/>
        <v>41909.684120370366</v>
      </c>
      <c r="M2426" s="7" t="b">
        <v>0</v>
      </c>
      <c r="N2426" s="7">
        <v>9</v>
      </c>
      <c r="O2426" s="7" t="b">
        <v>0</v>
      </c>
      <c r="P2426" s="14">
        <f t="shared" si="150"/>
        <v>1.24E-2</v>
      </c>
      <c r="Q2426" s="9">
        <f t="shared" si="151"/>
        <v>34.444444444444443</v>
      </c>
      <c r="R2426" s="7" t="s">
        <v>8293</v>
      </c>
      <c r="S2426" s="7" t="s">
        <v>8294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17">
        <f t="shared" si="148"/>
        <v>42517.711111111108</v>
      </c>
      <c r="K2427" s="7">
        <v>1463090149</v>
      </c>
      <c r="L2427" s="17">
        <f t="shared" si="149"/>
        <v>42502.705428240741</v>
      </c>
      <c r="M2427" s="7" t="b">
        <v>0</v>
      </c>
      <c r="N2427" s="7">
        <v>1</v>
      </c>
      <c r="O2427" s="7" t="b">
        <v>0</v>
      </c>
      <c r="P2427" s="14">
        <f t="shared" si="150"/>
        <v>2.8571428571428574E-4</v>
      </c>
      <c r="Q2427" s="9">
        <f t="shared" si="151"/>
        <v>1</v>
      </c>
      <c r="R2427" s="7" t="s">
        <v>8293</v>
      </c>
      <c r="S2427" s="7" t="s">
        <v>8294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17">
        <f t="shared" si="148"/>
        <v>42223.961712962955</v>
      </c>
      <c r="K2428" s="7">
        <v>1433822692</v>
      </c>
      <c r="L2428" s="17">
        <f t="shared" si="149"/>
        <v>42163.961712962955</v>
      </c>
      <c r="M2428" s="7" t="b">
        <v>0</v>
      </c>
      <c r="N2428" s="7">
        <v>0</v>
      </c>
      <c r="O2428" s="7" t="b">
        <v>0</v>
      </c>
      <c r="P2428" s="14">
        <f t="shared" si="150"/>
        <v>0</v>
      </c>
      <c r="Q2428" s="9">
        <f t="shared" si="151"/>
        <v>0</v>
      </c>
      <c r="R2428" s="7" t="s">
        <v>8293</v>
      </c>
      <c r="S2428" s="7" t="s">
        <v>8294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17">
        <f t="shared" si="148"/>
        <v>42452.068668981483</v>
      </c>
      <c r="K2429" s="7">
        <v>1455262733</v>
      </c>
      <c r="L2429" s="17">
        <f t="shared" si="149"/>
        <v>42412.11033564814</v>
      </c>
      <c r="M2429" s="7" t="b">
        <v>0</v>
      </c>
      <c r="N2429" s="7">
        <v>1</v>
      </c>
      <c r="O2429" s="7" t="b">
        <v>0</v>
      </c>
      <c r="P2429" s="14">
        <f t="shared" si="150"/>
        <v>2.0000000000000002E-5</v>
      </c>
      <c r="Q2429" s="9">
        <f t="shared" si="151"/>
        <v>1</v>
      </c>
      <c r="R2429" s="7" t="s">
        <v>8293</v>
      </c>
      <c r="S2429" s="7" t="s">
        <v>8294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17">
        <f t="shared" si="148"/>
        <v>42075.534155092588</v>
      </c>
      <c r="K2430" s="7">
        <v>1423594151</v>
      </c>
      <c r="L2430" s="17">
        <f t="shared" si="149"/>
        <v>42045.575821759259</v>
      </c>
      <c r="M2430" s="7" t="b">
        <v>0</v>
      </c>
      <c r="N2430" s="7">
        <v>1</v>
      </c>
      <c r="O2430" s="7" t="b">
        <v>0</v>
      </c>
      <c r="P2430" s="14">
        <f t="shared" si="150"/>
        <v>2.8571428571428571E-5</v>
      </c>
      <c r="Q2430" s="9">
        <f t="shared" si="151"/>
        <v>1</v>
      </c>
      <c r="R2430" s="7" t="s">
        <v>8293</v>
      </c>
      <c r="S2430" s="7" t="s">
        <v>8294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17">
        <f t="shared" si="148"/>
        <v>42771.488888888889</v>
      </c>
      <c r="K2431" s="7">
        <v>1483131966</v>
      </c>
      <c r="L2431" s="17">
        <f t="shared" si="149"/>
        <v>42734.670902777776</v>
      </c>
      <c r="M2431" s="7" t="b">
        <v>0</v>
      </c>
      <c r="N2431" s="7">
        <v>4</v>
      </c>
      <c r="O2431" s="7" t="b">
        <v>0</v>
      </c>
      <c r="P2431" s="14">
        <f t="shared" si="150"/>
        <v>1.4321428571428572E-2</v>
      </c>
      <c r="Q2431" s="9">
        <f t="shared" si="151"/>
        <v>501.25</v>
      </c>
      <c r="R2431" s="7" t="s">
        <v>8293</v>
      </c>
      <c r="S2431" s="7" t="s">
        <v>8294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17">
        <f t="shared" si="148"/>
        <v>42411.922499999993</v>
      </c>
      <c r="K2432" s="7">
        <v>1452654504</v>
      </c>
      <c r="L2432" s="17">
        <f t="shared" si="149"/>
        <v>42381.922499999993</v>
      </c>
      <c r="M2432" s="7" t="b">
        <v>0</v>
      </c>
      <c r="N2432" s="7">
        <v>2</v>
      </c>
      <c r="O2432" s="7" t="b">
        <v>0</v>
      </c>
      <c r="P2432" s="14">
        <f t="shared" si="150"/>
        <v>7.0000000000000001E-3</v>
      </c>
      <c r="Q2432" s="9">
        <f t="shared" si="151"/>
        <v>10.5</v>
      </c>
      <c r="R2432" s="7" t="s">
        <v>8293</v>
      </c>
      <c r="S2432" s="7" t="s">
        <v>8294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17">
        <f t="shared" si="148"/>
        <v>42548.891354166662</v>
      </c>
      <c r="K2433" s="7">
        <v>1461896613</v>
      </c>
      <c r="L2433" s="17">
        <f t="shared" si="149"/>
        <v>42488.891354166662</v>
      </c>
      <c r="M2433" s="7" t="b">
        <v>0</v>
      </c>
      <c r="N2433" s="7">
        <v>2</v>
      </c>
      <c r="O2433" s="7" t="b">
        <v>0</v>
      </c>
      <c r="P2433" s="14">
        <f t="shared" si="150"/>
        <v>2.0000000000000002E-5</v>
      </c>
      <c r="Q2433" s="9">
        <f t="shared" si="151"/>
        <v>1</v>
      </c>
      <c r="R2433" s="7" t="s">
        <v>8293</v>
      </c>
      <c r="S2433" s="7" t="s">
        <v>8294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17">
        <f t="shared" si="148"/>
        <v>42071.010381944441</v>
      </c>
      <c r="K2434" s="7">
        <v>1423199697</v>
      </c>
      <c r="L2434" s="17">
        <f t="shared" si="149"/>
        <v>42041.010381944441</v>
      </c>
      <c r="M2434" s="7" t="b">
        <v>0</v>
      </c>
      <c r="N2434" s="7">
        <v>2</v>
      </c>
      <c r="O2434" s="7" t="b">
        <v>0</v>
      </c>
      <c r="P2434" s="14">
        <f t="shared" si="150"/>
        <v>1.4285714285714287E-4</v>
      </c>
      <c r="Q2434" s="9">
        <f t="shared" si="151"/>
        <v>1</v>
      </c>
      <c r="R2434" s="7" t="s">
        <v>8293</v>
      </c>
      <c r="S2434" s="7" t="s">
        <v>8294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17">
        <f t="shared" ref="J2435:J2498" si="152">(((I2435/60)/60)/24)+DATE(1970,1,1)+(-5/24)</f>
        <v>42427.691469907404</v>
      </c>
      <c r="K2435" s="7">
        <v>1454016943</v>
      </c>
      <c r="L2435" s="17">
        <f t="shared" ref="L2435:L2498" si="153">(((K2435/60)/60)/24)+DATE(1970,1,1)+(-5/24)</f>
        <v>42397.691469907404</v>
      </c>
      <c r="M2435" s="7" t="b">
        <v>0</v>
      </c>
      <c r="N2435" s="7">
        <v>0</v>
      </c>
      <c r="O2435" s="7" t="b">
        <v>0</v>
      </c>
      <c r="P2435" s="14">
        <f t="shared" ref="P2435:P2498" si="154">IFERROR(E2435/D2435,0)</f>
        <v>0</v>
      </c>
      <c r="Q2435" s="9">
        <f t="shared" ref="Q2435:Q2498" si="155">IFERROR(E2435/N2435,0)</f>
        <v>0</v>
      </c>
      <c r="R2435" s="7" t="s">
        <v>8293</v>
      </c>
      <c r="S2435" s="7" t="s">
        <v>8294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17">
        <f t="shared" si="152"/>
        <v>42219.977708333325</v>
      </c>
      <c r="K2436" s="7">
        <v>1435206474</v>
      </c>
      <c r="L2436" s="17">
        <f t="shared" si="153"/>
        <v>42179.977708333325</v>
      </c>
      <c r="M2436" s="7" t="b">
        <v>0</v>
      </c>
      <c r="N2436" s="7">
        <v>2</v>
      </c>
      <c r="O2436" s="7" t="b">
        <v>0</v>
      </c>
      <c r="P2436" s="14">
        <f t="shared" si="154"/>
        <v>1.2999999999999999E-3</v>
      </c>
      <c r="Q2436" s="9">
        <f t="shared" si="155"/>
        <v>13</v>
      </c>
      <c r="R2436" s="7" t="s">
        <v>8293</v>
      </c>
      <c r="S2436" s="7" t="s">
        <v>8294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17">
        <f t="shared" si="152"/>
        <v>42282.069282407399</v>
      </c>
      <c r="K2437" s="7">
        <v>1441435186</v>
      </c>
      <c r="L2437" s="17">
        <f t="shared" si="153"/>
        <v>42252.069282407399</v>
      </c>
      <c r="M2437" s="7" t="b">
        <v>0</v>
      </c>
      <c r="N2437" s="7">
        <v>4</v>
      </c>
      <c r="O2437" s="7" t="b">
        <v>0</v>
      </c>
      <c r="P2437" s="14">
        <f t="shared" si="154"/>
        <v>4.8960000000000002E-3</v>
      </c>
      <c r="Q2437" s="9">
        <f t="shared" si="155"/>
        <v>306</v>
      </c>
      <c r="R2437" s="7" t="s">
        <v>8293</v>
      </c>
      <c r="S2437" s="7" t="s">
        <v>8294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17">
        <f t="shared" si="152"/>
        <v>42398.407060185178</v>
      </c>
      <c r="K2438" s="7">
        <v>1448894770</v>
      </c>
      <c r="L2438" s="17">
        <f t="shared" si="153"/>
        <v>42338.407060185178</v>
      </c>
      <c r="M2438" s="7" t="b">
        <v>0</v>
      </c>
      <c r="N2438" s="7">
        <v>2</v>
      </c>
      <c r="O2438" s="7" t="b">
        <v>0</v>
      </c>
      <c r="P2438" s="14">
        <f t="shared" si="154"/>
        <v>3.8461538461538462E-4</v>
      </c>
      <c r="Q2438" s="9">
        <f t="shared" si="155"/>
        <v>22.5</v>
      </c>
      <c r="R2438" s="7" t="s">
        <v>8293</v>
      </c>
      <c r="S2438" s="7" t="s">
        <v>8294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17">
        <f t="shared" si="152"/>
        <v>42080.541666666664</v>
      </c>
      <c r="K2439" s="7">
        <v>1422400188</v>
      </c>
      <c r="L2439" s="17">
        <f t="shared" si="153"/>
        <v>42031.756805555553</v>
      </c>
      <c r="M2439" s="7" t="b">
        <v>0</v>
      </c>
      <c r="N2439" s="7">
        <v>0</v>
      </c>
      <c r="O2439" s="7" t="b">
        <v>0</v>
      </c>
      <c r="P2439" s="14">
        <f t="shared" si="154"/>
        <v>0</v>
      </c>
      <c r="Q2439" s="9">
        <f t="shared" si="155"/>
        <v>0</v>
      </c>
      <c r="R2439" s="7" t="s">
        <v>8293</v>
      </c>
      <c r="S2439" s="7" t="s">
        <v>8294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17">
        <f t="shared" si="152"/>
        <v>42345.748402777775</v>
      </c>
      <c r="K2440" s="7">
        <v>1444341462</v>
      </c>
      <c r="L2440" s="17">
        <f t="shared" si="153"/>
        <v>42285.706736111104</v>
      </c>
      <c r="M2440" s="7" t="b">
        <v>0</v>
      </c>
      <c r="N2440" s="7">
        <v>1</v>
      </c>
      <c r="O2440" s="7" t="b">
        <v>0</v>
      </c>
      <c r="P2440" s="14">
        <f t="shared" si="154"/>
        <v>3.3333333333333335E-3</v>
      </c>
      <c r="Q2440" s="9">
        <f t="shared" si="155"/>
        <v>50</v>
      </c>
      <c r="R2440" s="7" t="s">
        <v>8293</v>
      </c>
      <c r="S2440" s="7" t="s">
        <v>8294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17">
        <f t="shared" si="152"/>
        <v>42295.610289351847</v>
      </c>
      <c r="K2441" s="7">
        <v>1442605129</v>
      </c>
      <c r="L2441" s="17">
        <f t="shared" si="153"/>
        <v>42265.610289351847</v>
      </c>
      <c r="M2441" s="7" t="b">
        <v>0</v>
      </c>
      <c r="N2441" s="7">
        <v>0</v>
      </c>
      <c r="O2441" s="7" t="b">
        <v>0</v>
      </c>
      <c r="P2441" s="14">
        <f t="shared" si="154"/>
        <v>0</v>
      </c>
      <c r="Q2441" s="9">
        <f t="shared" si="155"/>
        <v>0</v>
      </c>
      <c r="R2441" s="7" t="s">
        <v>8293</v>
      </c>
      <c r="S2441" s="7" t="s">
        <v>8294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17">
        <f t="shared" si="152"/>
        <v>42413.691122685181</v>
      </c>
      <c r="K2442" s="7">
        <v>1452807313</v>
      </c>
      <c r="L2442" s="17">
        <f t="shared" si="153"/>
        <v>42383.691122685181</v>
      </c>
      <c r="M2442" s="7" t="b">
        <v>0</v>
      </c>
      <c r="N2442" s="7">
        <v>2</v>
      </c>
      <c r="O2442" s="7" t="b">
        <v>0</v>
      </c>
      <c r="P2442" s="14">
        <f t="shared" si="154"/>
        <v>2E-3</v>
      </c>
      <c r="Q2442" s="9">
        <f t="shared" si="155"/>
        <v>5</v>
      </c>
      <c r="R2442" s="7" t="s">
        <v>8293</v>
      </c>
      <c r="S2442" s="7" t="s">
        <v>8294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17">
        <f t="shared" si="152"/>
        <v>42207.999305555553</v>
      </c>
      <c r="K2443" s="7">
        <v>1435806054</v>
      </c>
      <c r="L2443" s="17">
        <f t="shared" si="153"/>
        <v>42186.917291666665</v>
      </c>
      <c r="M2443" s="7" t="b">
        <v>0</v>
      </c>
      <c r="N2443" s="7">
        <v>109</v>
      </c>
      <c r="O2443" s="7" t="b">
        <v>1</v>
      </c>
      <c r="P2443" s="14">
        <f t="shared" si="154"/>
        <v>1.0788</v>
      </c>
      <c r="Q2443" s="9">
        <f t="shared" si="155"/>
        <v>74.22935779816514</v>
      </c>
      <c r="R2443" s="7" t="s">
        <v>8293</v>
      </c>
      <c r="S2443" s="7" t="s">
        <v>8309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17">
        <f t="shared" si="152"/>
        <v>42082.416990740741</v>
      </c>
      <c r="K2444" s="7">
        <v>1424188828</v>
      </c>
      <c r="L2444" s="17">
        <f t="shared" si="153"/>
        <v>42052.458657407398</v>
      </c>
      <c r="M2444" s="7" t="b">
        <v>0</v>
      </c>
      <c r="N2444" s="7">
        <v>372</v>
      </c>
      <c r="O2444" s="7" t="b">
        <v>1</v>
      </c>
      <c r="P2444" s="14">
        <f t="shared" si="154"/>
        <v>1.2594166666666666</v>
      </c>
      <c r="Q2444" s="9">
        <f t="shared" si="155"/>
        <v>81.252688172043008</v>
      </c>
      <c r="R2444" s="7" t="s">
        <v>8293</v>
      </c>
      <c r="S2444" s="7" t="s">
        <v>8309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17">
        <f t="shared" si="152"/>
        <v>41866.416921296295</v>
      </c>
      <c r="K2445" s="7">
        <v>1405522822</v>
      </c>
      <c r="L2445" s="17">
        <f t="shared" si="153"/>
        <v>41836.416921296295</v>
      </c>
      <c r="M2445" s="7" t="b">
        <v>0</v>
      </c>
      <c r="N2445" s="7">
        <v>311</v>
      </c>
      <c r="O2445" s="7" t="b">
        <v>1</v>
      </c>
      <c r="P2445" s="14">
        <f t="shared" si="154"/>
        <v>2.0251494999999999</v>
      </c>
      <c r="Q2445" s="9">
        <f t="shared" si="155"/>
        <v>130.23469453376205</v>
      </c>
      <c r="R2445" s="7" t="s">
        <v>8293</v>
      </c>
      <c r="S2445" s="7" t="s">
        <v>8309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17">
        <f t="shared" si="152"/>
        <v>42515.54619212963</v>
      </c>
      <c r="K2446" s="7">
        <v>1461607591</v>
      </c>
      <c r="L2446" s="17">
        <f t="shared" si="153"/>
        <v>42485.54619212963</v>
      </c>
      <c r="M2446" s="7" t="b">
        <v>0</v>
      </c>
      <c r="N2446" s="7">
        <v>61</v>
      </c>
      <c r="O2446" s="7" t="b">
        <v>1</v>
      </c>
      <c r="P2446" s="14">
        <f t="shared" si="154"/>
        <v>1.0860000000000001</v>
      </c>
      <c r="Q2446" s="9">
        <f t="shared" si="155"/>
        <v>53.409836065573771</v>
      </c>
      <c r="R2446" s="7" t="s">
        <v>8293</v>
      </c>
      <c r="S2446" s="7" t="s">
        <v>8309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17">
        <f t="shared" si="152"/>
        <v>42272.981724537036</v>
      </c>
      <c r="K2447" s="7">
        <v>1440650021</v>
      </c>
      <c r="L2447" s="17">
        <f t="shared" si="153"/>
        <v>42242.981724537036</v>
      </c>
      <c r="M2447" s="7" t="b">
        <v>0</v>
      </c>
      <c r="N2447" s="7">
        <v>115</v>
      </c>
      <c r="O2447" s="7" t="b">
        <v>1</v>
      </c>
      <c r="P2447" s="14">
        <f t="shared" si="154"/>
        <v>1.728</v>
      </c>
      <c r="Q2447" s="9">
        <f t="shared" si="155"/>
        <v>75.130434782608702</v>
      </c>
      <c r="R2447" s="7" t="s">
        <v>8293</v>
      </c>
      <c r="S2447" s="7" t="s">
        <v>8309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17">
        <f t="shared" si="152"/>
        <v>42700.436006944445</v>
      </c>
      <c r="K2448" s="7">
        <v>1477578471</v>
      </c>
      <c r="L2448" s="17">
        <f t="shared" si="153"/>
        <v>42670.394340277773</v>
      </c>
      <c r="M2448" s="7" t="b">
        <v>0</v>
      </c>
      <c r="N2448" s="7">
        <v>111</v>
      </c>
      <c r="O2448" s="7" t="b">
        <v>1</v>
      </c>
      <c r="P2448" s="14">
        <f t="shared" si="154"/>
        <v>1.6798</v>
      </c>
      <c r="Q2448" s="9">
        <f t="shared" si="155"/>
        <v>75.666666666666671</v>
      </c>
      <c r="R2448" s="7" t="s">
        <v>8293</v>
      </c>
      <c r="S2448" s="7" t="s">
        <v>8309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17">
        <f t="shared" si="152"/>
        <v>42685.958333333336</v>
      </c>
      <c r="K2449" s="7">
        <v>1476184593</v>
      </c>
      <c r="L2449" s="17">
        <f t="shared" si="153"/>
        <v>42654.26149305555</v>
      </c>
      <c r="M2449" s="7" t="b">
        <v>0</v>
      </c>
      <c r="N2449" s="7">
        <v>337</v>
      </c>
      <c r="O2449" s="7" t="b">
        <v>1</v>
      </c>
      <c r="P2449" s="14">
        <f t="shared" si="154"/>
        <v>4.2720000000000002</v>
      </c>
      <c r="Q2449" s="9">
        <f t="shared" si="155"/>
        <v>31.691394658753708</v>
      </c>
      <c r="R2449" s="7" t="s">
        <v>8293</v>
      </c>
      <c r="S2449" s="7" t="s">
        <v>8309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17">
        <f t="shared" si="152"/>
        <v>42613.025000000001</v>
      </c>
      <c r="K2450" s="7">
        <v>1472110513</v>
      </c>
      <c r="L2450" s="17">
        <f t="shared" si="153"/>
        <v>42607.107789351845</v>
      </c>
      <c r="M2450" s="7" t="b">
        <v>0</v>
      </c>
      <c r="N2450" s="7">
        <v>9</v>
      </c>
      <c r="O2450" s="7" t="b">
        <v>1</v>
      </c>
      <c r="P2450" s="14">
        <f t="shared" si="154"/>
        <v>1.075</v>
      </c>
      <c r="Q2450" s="9">
        <f t="shared" si="155"/>
        <v>47.777777777777779</v>
      </c>
      <c r="R2450" s="7" t="s">
        <v>8293</v>
      </c>
      <c r="S2450" s="7" t="s">
        <v>8309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17">
        <f t="shared" si="152"/>
        <v>41972.975868055553</v>
      </c>
      <c r="K2451" s="7">
        <v>1414725915</v>
      </c>
      <c r="L2451" s="17">
        <f t="shared" si="153"/>
        <v>41942.934201388889</v>
      </c>
      <c r="M2451" s="7" t="b">
        <v>0</v>
      </c>
      <c r="N2451" s="7">
        <v>120</v>
      </c>
      <c r="O2451" s="7" t="b">
        <v>1</v>
      </c>
      <c r="P2451" s="14">
        <f t="shared" si="154"/>
        <v>1.08</v>
      </c>
      <c r="Q2451" s="9">
        <f t="shared" si="155"/>
        <v>90</v>
      </c>
      <c r="R2451" s="7" t="s">
        <v>8293</v>
      </c>
      <c r="S2451" s="7" t="s">
        <v>8309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17">
        <f t="shared" si="152"/>
        <v>41939.924305555556</v>
      </c>
      <c r="K2452" s="7">
        <v>1411177456</v>
      </c>
      <c r="L2452" s="17">
        <f t="shared" si="153"/>
        <v>41901.864074074074</v>
      </c>
      <c r="M2452" s="7" t="b">
        <v>0</v>
      </c>
      <c r="N2452" s="7">
        <v>102</v>
      </c>
      <c r="O2452" s="7" t="b">
        <v>1</v>
      </c>
      <c r="P2452" s="14">
        <f t="shared" si="154"/>
        <v>1.0153353333333335</v>
      </c>
      <c r="Q2452" s="9">
        <f t="shared" si="155"/>
        <v>149.31401960784314</v>
      </c>
      <c r="R2452" s="7" t="s">
        <v>8293</v>
      </c>
      <c r="S2452" s="7" t="s">
        <v>8309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17">
        <f t="shared" si="152"/>
        <v>42799.700115740743</v>
      </c>
      <c r="K2453" s="7">
        <v>1487022490</v>
      </c>
      <c r="L2453" s="17">
        <f t="shared" si="153"/>
        <v>42779.700115740743</v>
      </c>
      <c r="M2453" s="7" t="b">
        <v>0</v>
      </c>
      <c r="N2453" s="7">
        <v>186</v>
      </c>
      <c r="O2453" s="7" t="b">
        <v>1</v>
      </c>
      <c r="P2453" s="14">
        <f t="shared" si="154"/>
        <v>1.1545000000000001</v>
      </c>
      <c r="Q2453" s="9">
        <f t="shared" si="155"/>
        <v>62.06989247311828</v>
      </c>
      <c r="R2453" s="7" t="s">
        <v>8293</v>
      </c>
      <c r="S2453" s="7" t="s">
        <v>8309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17">
        <f t="shared" si="152"/>
        <v>42367.749999999993</v>
      </c>
      <c r="K2454" s="7">
        <v>1448914500</v>
      </c>
      <c r="L2454" s="17">
        <f t="shared" si="153"/>
        <v>42338.635416666664</v>
      </c>
      <c r="M2454" s="7" t="b">
        <v>0</v>
      </c>
      <c r="N2454" s="7">
        <v>15</v>
      </c>
      <c r="O2454" s="7" t="b">
        <v>1</v>
      </c>
      <c r="P2454" s="14">
        <f t="shared" si="154"/>
        <v>1.335</v>
      </c>
      <c r="Q2454" s="9">
        <f t="shared" si="155"/>
        <v>53.4</v>
      </c>
      <c r="R2454" s="7" t="s">
        <v>8293</v>
      </c>
      <c r="S2454" s="7" t="s">
        <v>8309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17">
        <f t="shared" si="152"/>
        <v>42768.483900462961</v>
      </c>
      <c r="K2455" s="7">
        <v>1483461409</v>
      </c>
      <c r="L2455" s="17">
        <f t="shared" si="153"/>
        <v>42738.483900462961</v>
      </c>
      <c r="M2455" s="7" t="b">
        <v>0</v>
      </c>
      <c r="N2455" s="7">
        <v>67</v>
      </c>
      <c r="O2455" s="7" t="b">
        <v>1</v>
      </c>
      <c r="P2455" s="14">
        <f t="shared" si="154"/>
        <v>1.5469999999999999</v>
      </c>
      <c r="Q2455" s="9">
        <f t="shared" si="155"/>
        <v>69.268656716417908</v>
      </c>
      <c r="R2455" s="7" t="s">
        <v>8293</v>
      </c>
      <c r="S2455" s="7" t="s">
        <v>8309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17">
        <f t="shared" si="152"/>
        <v>42804.99314814814</v>
      </c>
      <c r="K2456" s="7">
        <v>1486183808</v>
      </c>
      <c r="L2456" s="17">
        <f t="shared" si="153"/>
        <v>42769.99314814814</v>
      </c>
      <c r="M2456" s="7" t="b">
        <v>0</v>
      </c>
      <c r="N2456" s="7">
        <v>130</v>
      </c>
      <c r="O2456" s="7" t="b">
        <v>1</v>
      </c>
      <c r="P2456" s="14">
        <f t="shared" si="154"/>
        <v>1.0084571428571429</v>
      </c>
      <c r="Q2456" s="9">
        <f t="shared" si="155"/>
        <v>271.50769230769231</v>
      </c>
      <c r="R2456" s="7" t="s">
        <v>8293</v>
      </c>
      <c r="S2456" s="7" t="s">
        <v>8309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17">
        <f t="shared" si="152"/>
        <v>42480.573495370372</v>
      </c>
      <c r="K2457" s="7">
        <v>1458758750</v>
      </c>
      <c r="L2457" s="17">
        <f t="shared" si="153"/>
        <v>42452.573495370372</v>
      </c>
      <c r="M2457" s="7" t="b">
        <v>0</v>
      </c>
      <c r="N2457" s="7">
        <v>16</v>
      </c>
      <c r="O2457" s="7" t="b">
        <v>1</v>
      </c>
      <c r="P2457" s="14">
        <f t="shared" si="154"/>
        <v>1.82</v>
      </c>
      <c r="Q2457" s="9">
        <f t="shared" si="155"/>
        <v>34.125</v>
      </c>
      <c r="R2457" s="7" t="s">
        <v>8293</v>
      </c>
      <c r="S2457" s="7" t="s">
        <v>8309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17">
        <f t="shared" si="152"/>
        <v>42791.752766203703</v>
      </c>
      <c r="K2458" s="7">
        <v>1485471839</v>
      </c>
      <c r="L2458" s="17">
        <f t="shared" si="153"/>
        <v>42761.752766203703</v>
      </c>
      <c r="M2458" s="7" t="b">
        <v>0</v>
      </c>
      <c r="N2458" s="7">
        <v>67</v>
      </c>
      <c r="O2458" s="7" t="b">
        <v>1</v>
      </c>
      <c r="P2458" s="14">
        <f t="shared" si="154"/>
        <v>1.8086666666666666</v>
      </c>
      <c r="Q2458" s="9">
        <f t="shared" si="155"/>
        <v>40.492537313432834</v>
      </c>
      <c r="R2458" s="7" t="s">
        <v>8293</v>
      </c>
      <c r="S2458" s="7" t="s">
        <v>8309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17">
        <f t="shared" si="152"/>
        <v>42453.352500000001</v>
      </c>
      <c r="K2459" s="7">
        <v>1456237656</v>
      </c>
      <c r="L2459" s="17">
        <f t="shared" si="153"/>
        <v>42423.394166666665</v>
      </c>
      <c r="M2459" s="7" t="b">
        <v>0</v>
      </c>
      <c r="N2459" s="7">
        <v>124</v>
      </c>
      <c r="O2459" s="7" t="b">
        <v>1</v>
      </c>
      <c r="P2459" s="14">
        <f t="shared" si="154"/>
        <v>1.0230434782608695</v>
      </c>
      <c r="Q2459" s="9">
        <f t="shared" si="155"/>
        <v>189.75806451612902</v>
      </c>
      <c r="R2459" s="7" t="s">
        <v>8293</v>
      </c>
      <c r="S2459" s="7" t="s">
        <v>8309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17">
        <f t="shared" si="152"/>
        <v>42530.583333333336</v>
      </c>
      <c r="K2460" s="7">
        <v>1462481718</v>
      </c>
      <c r="L2460" s="17">
        <f t="shared" si="153"/>
        <v>42495.663402777776</v>
      </c>
      <c r="M2460" s="7" t="b">
        <v>0</v>
      </c>
      <c r="N2460" s="7">
        <v>80</v>
      </c>
      <c r="O2460" s="7" t="b">
        <v>1</v>
      </c>
      <c r="P2460" s="14">
        <f t="shared" si="154"/>
        <v>1.1017999999999999</v>
      </c>
      <c r="Q2460" s="9">
        <f t="shared" si="155"/>
        <v>68.862499999999997</v>
      </c>
      <c r="R2460" s="7" t="s">
        <v>8293</v>
      </c>
      <c r="S2460" s="7" t="s">
        <v>8309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17">
        <f t="shared" si="152"/>
        <v>42452.387557870366</v>
      </c>
      <c r="K2461" s="7">
        <v>1454858285</v>
      </c>
      <c r="L2461" s="17">
        <f t="shared" si="153"/>
        <v>42407.429224537038</v>
      </c>
      <c r="M2461" s="7" t="b">
        <v>0</v>
      </c>
      <c r="N2461" s="7">
        <v>282</v>
      </c>
      <c r="O2461" s="7" t="b">
        <v>1</v>
      </c>
      <c r="P2461" s="14">
        <f t="shared" si="154"/>
        <v>1.0225</v>
      </c>
      <c r="Q2461" s="9">
        <f t="shared" si="155"/>
        <v>108.77659574468085</v>
      </c>
      <c r="R2461" s="7" t="s">
        <v>8293</v>
      </c>
      <c r="S2461" s="7" t="s">
        <v>8309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17">
        <f t="shared" si="152"/>
        <v>42737.970138888886</v>
      </c>
      <c r="K2462" s="7">
        <v>1480480167</v>
      </c>
      <c r="L2462" s="17">
        <f t="shared" si="153"/>
        <v>42703.978784722225</v>
      </c>
      <c r="M2462" s="7" t="b">
        <v>0</v>
      </c>
      <c r="N2462" s="7">
        <v>68</v>
      </c>
      <c r="O2462" s="7" t="b">
        <v>1</v>
      </c>
      <c r="P2462" s="14">
        <f t="shared" si="154"/>
        <v>1.0078823529411765</v>
      </c>
      <c r="Q2462" s="9">
        <f t="shared" si="155"/>
        <v>125.98529411764706</v>
      </c>
      <c r="R2462" s="7" t="s">
        <v>8293</v>
      </c>
      <c r="S2462" s="7" t="s">
        <v>8309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17">
        <f t="shared" si="152"/>
        <v>40816.916666666664</v>
      </c>
      <c r="K2463" s="7">
        <v>1314577097</v>
      </c>
      <c r="L2463" s="17">
        <f t="shared" si="153"/>
        <v>40783.804363425923</v>
      </c>
      <c r="M2463" s="7" t="b">
        <v>0</v>
      </c>
      <c r="N2463" s="7">
        <v>86</v>
      </c>
      <c r="O2463" s="7" t="b">
        <v>1</v>
      </c>
      <c r="P2463" s="14">
        <f t="shared" si="154"/>
        <v>1.038</v>
      </c>
      <c r="Q2463" s="9">
        <f t="shared" si="155"/>
        <v>90.523255813953483</v>
      </c>
      <c r="R2463" s="7" t="s">
        <v>8282</v>
      </c>
      <c r="S2463" s="7" t="s">
        <v>8286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17">
        <f t="shared" si="152"/>
        <v>41108.977962962963</v>
      </c>
      <c r="K2464" s="7">
        <v>1340944096</v>
      </c>
      <c r="L2464" s="17">
        <f t="shared" si="153"/>
        <v>41088.977962962963</v>
      </c>
      <c r="M2464" s="7" t="b">
        <v>0</v>
      </c>
      <c r="N2464" s="7">
        <v>115</v>
      </c>
      <c r="O2464" s="7" t="b">
        <v>1</v>
      </c>
      <c r="P2464" s="14">
        <f t="shared" si="154"/>
        <v>1.1070833333333334</v>
      </c>
      <c r="Q2464" s="9">
        <f t="shared" si="155"/>
        <v>28.880434782608695</v>
      </c>
      <c r="R2464" s="7" t="s">
        <v>8282</v>
      </c>
      <c r="S2464" s="7" t="s">
        <v>8286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17">
        <f t="shared" si="152"/>
        <v>41380.583333333328</v>
      </c>
      <c r="K2465" s="7">
        <v>1362710425</v>
      </c>
      <c r="L2465" s="17">
        <f t="shared" si="153"/>
        <v>41340.903067129628</v>
      </c>
      <c r="M2465" s="7" t="b">
        <v>0</v>
      </c>
      <c r="N2465" s="7">
        <v>75</v>
      </c>
      <c r="O2465" s="7" t="b">
        <v>1</v>
      </c>
      <c r="P2465" s="14">
        <f t="shared" si="154"/>
        <v>1.1625000000000001</v>
      </c>
      <c r="Q2465" s="9">
        <f t="shared" si="155"/>
        <v>31</v>
      </c>
      <c r="R2465" s="7" t="s">
        <v>8282</v>
      </c>
      <c r="S2465" s="7" t="s">
        <v>8286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17">
        <f t="shared" si="152"/>
        <v>42277.603472222218</v>
      </c>
      <c r="K2466" s="7">
        <v>1441143397</v>
      </c>
      <c r="L2466" s="17">
        <f t="shared" si="153"/>
        <v>42248.692094907405</v>
      </c>
      <c r="M2466" s="7" t="b">
        <v>0</v>
      </c>
      <c r="N2466" s="7">
        <v>43</v>
      </c>
      <c r="O2466" s="7" t="b">
        <v>1</v>
      </c>
      <c r="P2466" s="14">
        <f t="shared" si="154"/>
        <v>1.111</v>
      </c>
      <c r="Q2466" s="9">
        <f t="shared" si="155"/>
        <v>51.674418604651166</v>
      </c>
      <c r="R2466" s="7" t="s">
        <v>8282</v>
      </c>
      <c r="S2466" s="7" t="s">
        <v>8286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17">
        <f t="shared" si="152"/>
        <v>41175.510972222219</v>
      </c>
      <c r="K2467" s="7">
        <v>1345828548</v>
      </c>
      <c r="L2467" s="17">
        <f t="shared" si="153"/>
        <v>41145.510972222219</v>
      </c>
      <c r="M2467" s="7" t="b">
        <v>0</v>
      </c>
      <c r="N2467" s="7">
        <v>48</v>
      </c>
      <c r="O2467" s="7" t="b">
        <v>1</v>
      </c>
      <c r="P2467" s="14">
        <f t="shared" si="154"/>
        <v>1.8014285714285714</v>
      </c>
      <c r="Q2467" s="9">
        <f t="shared" si="155"/>
        <v>26.270833333333332</v>
      </c>
      <c r="R2467" s="7" t="s">
        <v>8282</v>
      </c>
      <c r="S2467" s="7" t="s">
        <v>8286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17">
        <f t="shared" si="152"/>
        <v>41402.894131944442</v>
      </c>
      <c r="K2468" s="7">
        <v>1365474453</v>
      </c>
      <c r="L2468" s="17">
        <f t="shared" si="153"/>
        <v>41372.894131944442</v>
      </c>
      <c r="M2468" s="7" t="b">
        <v>0</v>
      </c>
      <c r="N2468" s="7">
        <v>52</v>
      </c>
      <c r="O2468" s="7" t="b">
        <v>1</v>
      </c>
      <c r="P2468" s="14">
        <f t="shared" si="154"/>
        <v>1</v>
      </c>
      <c r="Q2468" s="9">
        <f t="shared" si="155"/>
        <v>48.07692307692308</v>
      </c>
      <c r="R2468" s="7" t="s">
        <v>8282</v>
      </c>
      <c r="S2468" s="7" t="s">
        <v>8286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17">
        <f t="shared" si="152"/>
        <v>41039.5</v>
      </c>
      <c r="K2469" s="7">
        <v>1335473931</v>
      </c>
      <c r="L2469" s="17">
        <f t="shared" si="153"/>
        <v>41025.665868055556</v>
      </c>
      <c r="M2469" s="7" t="b">
        <v>0</v>
      </c>
      <c r="N2469" s="7">
        <v>43</v>
      </c>
      <c r="O2469" s="7" t="b">
        <v>1</v>
      </c>
      <c r="P2469" s="14">
        <f t="shared" si="154"/>
        <v>1.1850000000000001</v>
      </c>
      <c r="Q2469" s="9">
        <f t="shared" si="155"/>
        <v>27.558139534883722</v>
      </c>
      <c r="R2469" s="7" t="s">
        <v>8282</v>
      </c>
      <c r="S2469" s="7" t="s">
        <v>8286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17">
        <f t="shared" si="152"/>
        <v>41210</v>
      </c>
      <c r="K2470" s="7">
        <v>1348285321</v>
      </c>
      <c r="L2470" s="17">
        <f t="shared" si="153"/>
        <v>41173.945844907401</v>
      </c>
      <c r="M2470" s="7" t="b">
        <v>0</v>
      </c>
      <c r="N2470" s="7">
        <v>58</v>
      </c>
      <c r="O2470" s="7" t="b">
        <v>1</v>
      </c>
      <c r="P2470" s="14">
        <f t="shared" si="154"/>
        <v>1.0721700000000001</v>
      </c>
      <c r="Q2470" s="9">
        <f t="shared" si="155"/>
        <v>36.97137931034483</v>
      </c>
      <c r="R2470" s="7" t="s">
        <v>8282</v>
      </c>
      <c r="S2470" s="7" t="s">
        <v>8286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17">
        <f t="shared" si="152"/>
        <v>40582.221400462957</v>
      </c>
      <c r="K2471" s="7">
        <v>1295000329</v>
      </c>
      <c r="L2471" s="17">
        <f t="shared" si="153"/>
        <v>40557.221400462957</v>
      </c>
      <c r="M2471" s="7" t="b">
        <v>0</v>
      </c>
      <c r="N2471" s="7">
        <v>47</v>
      </c>
      <c r="O2471" s="7" t="b">
        <v>1</v>
      </c>
      <c r="P2471" s="14">
        <f t="shared" si="154"/>
        <v>1.1366666666666667</v>
      </c>
      <c r="Q2471" s="9">
        <f t="shared" si="155"/>
        <v>29.021276595744681</v>
      </c>
      <c r="R2471" s="7" t="s">
        <v>8282</v>
      </c>
      <c r="S2471" s="7" t="s">
        <v>8286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17">
        <f t="shared" si="152"/>
        <v>41052.866377314815</v>
      </c>
      <c r="K2472" s="7">
        <v>1335232055</v>
      </c>
      <c r="L2472" s="17">
        <f t="shared" si="153"/>
        <v>41022.866377314815</v>
      </c>
      <c r="M2472" s="7" t="b">
        <v>0</v>
      </c>
      <c r="N2472" s="7">
        <v>36</v>
      </c>
      <c r="O2472" s="7" t="b">
        <v>1</v>
      </c>
      <c r="P2472" s="14">
        <f t="shared" si="154"/>
        <v>1.0316400000000001</v>
      </c>
      <c r="Q2472" s="9">
        <f t="shared" si="155"/>
        <v>28.65666666666667</v>
      </c>
      <c r="R2472" s="7" t="s">
        <v>8282</v>
      </c>
      <c r="S2472" s="7" t="s">
        <v>8286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17">
        <f t="shared" si="152"/>
        <v>40933.784629629627</v>
      </c>
      <c r="K2473" s="7">
        <v>1324079392</v>
      </c>
      <c r="L2473" s="17">
        <f t="shared" si="153"/>
        <v>40893.784629629627</v>
      </c>
      <c r="M2473" s="7" t="b">
        <v>0</v>
      </c>
      <c r="N2473" s="7">
        <v>17</v>
      </c>
      <c r="O2473" s="7" t="b">
        <v>1</v>
      </c>
      <c r="P2473" s="14">
        <f t="shared" si="154"/>
        <v>1.28</v>
      </c>
      <c r="Q2473" s="9">
        <f t="shared" si="155"/>
        <v>37.647058823529413</v>
      </c>
      <c r="R2473" s="7" t="s">
        <v>8282</v>
      </c>
      <c r="S2473" s="7" t="s">
        <v>8286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17">
        <f t="shared" si="152"/>
        <v>40424.835416666661</v>
      </c>
      <c r="K2474" s="7">
        <v>1277433980</v>
      </c>
      <c r="L2474" s="17">
        <f t="shared" si="153"/>
        <v>40353.907175925924</v>
      </c>
      <c r="M2474" s="7" t="b">
        <v>0</v>
      </c>
      <c r="N2474" s="7">
        <v>104</v>
      </c>
      <c r="O2474" s="7" t="b">
        <v>1</v>
      </c>
      <c r="P2474" s="14">
        <f t="shared" si="154"/>
        <v>1.3576026666666667</v>
      </c>
      <c r="Q2474" s="9">
        <f t="shared" si="155"/>
        <v>97.904038461538462</v>
      </c>
      <c r="R2474" s="7" t="s">
        <v>8282</v>
      </c>
      <c r="S2474" s="7" t="s">
        <v>8286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17">
        <f t="shared" si="152"/>
        <v>41223.581817129627</v>
      </c>
      <c r="K2475" s="7">
        <v>1349978269</v>
      </c>
      <c r="L2475" s="17">
        <f t="shared" si="153"/>
        <v>41193.540150462963</v>
      </c>
      <c r="M2475" s="7" t="b">
        <v>0</v>
      </c>
      <c r="N2475" s="7">
        <v>47</v>
      </c>
      <c r="O2475" s="7" t="b">
        <v>1</v>
      </c>
      <c r="P2475" s="14">
        <f t="shared" si="154"/>
        <v>1</v>
      </c>
      <c r="Q2475" s="9">
        <f t="shared" si="155"/>
        <v>42.553191489361701</v>
      </c>
      <c r="R2475" s="7" t="s">
        <v>8282</v>
      </c>
      <c r="S2475" s="7" t="s">
        <v>8286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17">
        <f t="shared" si="152"/>
        <v>40461.80296296296</v>
      </c>
      <c r="K2476" s="7">
        <v>1282868176</v>
      </c>
      <c r="L2476" s="17">
        <f t="shared" si="153"/>
        <v>40416.80296296296</v>
      </c>
      <c r="M2476" s="7" t="b">
        <v>0</v>
      </c>
      <c r="N2476" s="7">
        <v>38</v>
      </c>
      <c r="O2476" s="7" t="b">
        <v>1</v>
      </c>
      <c r="P2476" s="14">
        <f t="shared" si="154"/>
        <v>1.0000360000000001</v>
      </c>
      <c r="Q2476" s="9">
        <f t="shared" si="155"/>
        <v>131.58368421052631</v>
      </c>
      <c r="R2476" s="7" t="s">
        <v>8282</v>
      </c>
      <c r="S2476" s="7" t="s">
        <v>8286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17">
        <f t="shared" si="152"/>
        <v>40369.708333333328</v>
      </c>
      <c r="K2477" s="7">
        <v>1273647255</v>
      </c>
      <c r="L2477" s="17">
        <f t="shared" si="153"/>
        <v>40310.079340277778</v>
      </c>
      <c r="M2477" s="7" t="b">
        <v>0</v>
      </c>
      <c r="N2477" s="7">
        <v>81</v>
      </c>
      <c r="O2477" s="7" t="b">
        <v>1</v>
      </c>
      <c r="P2477" s="14">
        <f t="shared" si="154"/>
        <v>1.0471999999999999</v>
      </c>
      <c r="Q2477" s="9">
        <f t="shared" si="155"/>
        <v>32.320987654320987</v>
      </c>
      <c r="R2477" s="7" t="s">
        <v>8282</v>
      </c>
      <c r="S2477" s="7" t="s">
        <v>8286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17">
        <f t="shared" si="152"/>
        <v>41946.161689814813</v>
      </c>
      <c r="K2478" s="7">
        <v>1412149970</v>
      </c>
      <c r="L2478" s="17">
        <f t="shared" si="153"/>
        <v>41913.120023148142</v>
      </c>
      <c r="M2478" s="7" t="b">
        <v>0</v>
      </c>
      <c r="N2478" s="7">
        <v>55</v>
      </c>
      <c r="O2478" s="7" t="b">
        <v>1</v>
      </c>
      <c r="P2478" s="14">
        <f t="shared" si="154"/>
        <v>1.050225</v>
      </c>
      <c r="Q2478" s="9">
        <f t="shared" si="155"/>
        <v>61.103999999999999</v>
      </c>
      <c r="R2478" s="7" t="s">
        <v>8282</v>
      </c>
      <c r="S2478" s="7" t="s">
        <v>8286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17">
        <f t="shared" si="152"/>
        <v>41133.483159722222</v>
      </c>
      <c r="K2479" s="7">
        <v>1340901345</v>
      </c>
      <c r="L2479" s="17">
        <f t="shared" si="153"/>
        <v>41088.483159722222</v>
      </c>
      <c r="M2479" s="7" t="b">
        <v>0</v>
      </c>
      <c r="N2479" s="7">
        <v>41</v>
      </c>
      <c r="O2479" s="7" t="b">
        <v>1</v>
      </c>
      <c r="P2479" s="14">
        <f t="shared" si="154"/>
        <v>1.7133333333333334</v>
      </c>
      <c r="Q2479" s="9">
        <f t="shared" si="155"/>
        <v>31.341463414634145</v>
      </c>
      <c r="R2479" s="7" t="s">
        <v>8282</v>
      </c>
      <c r="S2479" s="7" t="s">
        <v>8286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17">
        <f t="shared" si="152"/>
        <v>41287.742048611108</v>
      </c>
      <c r="K2480" s="7">
        <v>1355525313</v>
      </c>
      <c r="L2480" s="17">
        <f t="shared" si="153"/>
        <v>41257.742048611108</v>
      </c>
      <c r="M2480" s="7" t="b">
        <v>0</v>
      </c>
      <c r="N2480" s="7">
        <v>79</v>
      </c>
      <c r="O2480" s="7" t="b">
        <v>1</v>
      </c>
      <c r="P2480" s="14">
        <f t="shared" si="154"/>
        <v>1.2749999999999999</v>
      </c>
      <c r="Q2480" s="9">
        <f t="shared" si="155"/>
        <v>129.1139240506329</v>
      </c>
      <c r="R2480" s="7" t="s">
        <v>8282</v>
      </c>
      <c r="S2480" s="7" t="s">
        <v>8286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17">
        <f t="shared" si="152"/>
        <v>41117.875</v>
      </c>
      <c r="K2481" s="7">
        <v>1342545994</v>
      </c>
      <c r="L2481" s="17">
        <f t="shared" si="153"/>
        <v>41107.518449074072</v>
      </c>
      <c r="M2481" s="7" t="b">
        <v>0</v>
      </c>
      <c r="N2481" s="7">
        <v>16</v>
      </c>
      <c r="O2481" s="7" t="b">
        <v>1</v>
      </c>
      <c r="P2481" s="14">
        <f t="shared" si="154"/>
        <v>1.3344333333333334</v>
      </c>
      <c r="Q2481" s="9">
        <f t="shared" si="155"/>
        <v>25.020624999999999</v>
      </c>
      <c r="R2481" s="7" t="s">
        <v>8282</v>
      </c>
      <c r="S2481" s="7" t="s">
        <v>8286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17">
        <f t="shared" si="152"/>
        <v>42287.727824074071</v>
      </c>
      <c r="K2482" s="7">
        <v>1439332084</v>
      </c>
      <c r="L2482" s="17">
        <f t="shared" si="153"/>
        <v>42227.727824074071</v>
      </c>
      <c r="M2482" s="7" t="b">
        <v>0</v>
      </c>
      <c r="N2482" s="7">
        <v>8</v>
      </c>
      <c r="O2482" s="7" t="b">
        <v>1</v>
      </c>
      <c r="P2482" s="14">
        <f t="shared" si="154"/>
        <v>1</v>
      </c>
      <c r="Q2482" s="9">
        <f t="shared" si="155"/>
        <v>250</v>
      </c>
      <c r="R2482" s="7" t="s">
        <v>8282</v>
      </c>
      <c r="S2482" s="7" t="s">
        <v>8286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17">
        <f t="shared" si="152"/>
        <v>41029.437592592592</v>
      </c>
      <c r="K2483" s="7">
        <v>1333207808</v>
      </c>
      <c r="L2483" s="17">
        <f t="shared" si="153"/>
        <v>40999.437592592592</v>
      </c>
      <c r="M2483" s="7" t="b">
        <v>0</v>
      </c>
      <c r="N2483" s="7">
        <v>95</v>
      </c>
      <c r="O2483" s="7" t="b">
        <v>1</v>
      </c>
      <c r="P2483" s="14">
        <f t="shared" si="154"/>
        <v>1.1291099999999998</v>
      </c>
      <c r="Q2483" s="9">
        <f t="shared" si="155"/>
        <v>47.541473684210523</v>
      </c>
      <c r="R2483" s="7" t="s">
        <v>8282</v>
      </c>
      <c r="S2483" s="7" t="s">
        <v>8286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17">
        <f t="shared" si="152"/>
        <v>40756.573877314811</v>
      </c>
      <c r="K2484" s="7">
        <v>1308336383</v>
      </c>
      <c r="L2484" s="17">
        <f t="shared" si="153"/>
        <v>40711.573877314811</v>
      </c>
      <c r="M2484" s="7" t="b">
        <v>0</v>
      </c>
      <c r="N2484" s="7">
        <v>25</v>
      </c>
      <c r="O2484" s="7" t="b">
        <v>1</v>
      </c>
      <c r="P2484" s="14">
        <f t="shared" si="154"/>
        <v>1.0009999999999999</v>
      </c>
      <c r="Q2484" s="9">
        <f t="shared" si="155"/>
        <v>40.04</v>
      </c>
      <c r="R2484" s="7" t="s">
        <v>8282</v>
      </c>
      <c r="S2484" s="7" t="s">
        <v>8286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17">
        <f t="shared" si="152"/>
        <v>41030.500034722223</v>
      </c>
      <c r="K2485" s="7">
        <v>1330711203</v>
      </c>
      <c r="L2485" s="17">
        <f t="shared" si="153"/>
        <v>40970.541701388887</v>
      </c>
      <c r="M2485" s="7" t="b">
        <v>0</v>
      </c>
      <c r="N2485" s="7">
        <v>19</v>
      </c>
      <c r="O2485" s="7" t="b">
        <v>1</v>
      </c>
      <c r="P2485" s="14">
        <f t="shared" si="154"/>
        <v>1.1372727272727272</v>
      </c>
      <c r="Q2485" s="9">
        <f t="shared" si="155"/>
        <v>65.84210526315789</v>
      </c>
      <c r="R2485" s="7" t="s">
        <v>8282</v>
      </c>
      <c r="S2485" s="7" t="s">
        <v>8286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17">
        <f t="shared" si="152"/>
        <v>40801.708368055552</v>
      </c>
      <c r="K2486" s="7">
        <v>1313532003</v>
      </c>
      <c r="L2486" s="17">
        <f t="shared" si="153"/>
        <v>40771.708368055552</v>
      </c>
      <c r="M2486" s="7" t="b">
        <v>0</v>
      </c>
      <c r="N2486" s="7">
        <v>90</v>
      </c>
      <c r="O2486" s="7" t="b">
        <v>1</v>
      </c>
      <c r="P2486" s="14">
        <f t="shared" si="154"/>
        <v>1.1931742857142855</v>
      </c>
      <c r="Q2486" s="9">
        <f t="shared" si="155"/>
        <v>46.401222222222216</v>
      </c>
      <c r="R2486" s="7" t="s">
        <v>8282</v>
      </c>
      <c r="S2486" s="7" t="s">
        <v>8286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17">
        <f t="shared" si="152"/>
        <v>40828.790266203701</v>
      </c>
      <c r="K2487" s="7">
        <v>1315439879</v>
      </c>
      <c r="L2487" s="17">
        <f t="shared" si="153"/>
        <v>40793.790266203701</v>
      </c>
      <c r="M2487" s="7" t="b">
        <v>0</v>
      </c>
      <c r="N2487" s="7">
        <v>41</v>
      </c>
      <c r="O2487" s="7" t="b">
        <v>1</v>
      </c>
      <c r="P2487" s="14">
        <f t="shared" si="154"/>
        <v>1.0325</v>
      </c>
      <c r="Q2487" s="9">
        <f t="shared" si="155"/>
        <v>50.365853658536587</v>
      </c>
      <c r="R2487" s="7" t="s">
        <v>8282</v>
      </c>
      <c r="S2487" s="7" t="s">
        <v>8286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17">
        <f t="shared" si="152"/>
        <v>41021.499722222223</v>
      </c>
      <c r="K2488" s="7">
        <v>1332521976</v>
      </c>
      <c r="L2488" s="17">
        <f t="shared" si="153"/>
        <v>40991.499722222223</v>
      </c>
      <c r="M2488" s="7" t="b">
        <v>0</v>
      </c>
      <c r="N2488" s="7">
        <v>30</v>
      </c>
      <c r="O2488" s="7" t="b">
        <v>1</v>
      </c>
      <c r="P2488" s="14">
        <f t="shared" si="154"/>
        <v>2.6566666666666667</v>
      </c>
      <c r="Q2488" s="9">
        <f t="shared" si="155"/>
        <v>26.566666666666666</v>
      </c>
      <c r="R2488" s="7" t="s">
        <v>8282</v>
      </c>
      <c r="S2488" s="7" t="s">
        <v>8286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17">
        <f t="shared" si="152"/>
        <v>41055.874965277777</v>
      </c>
      <c r="K2489" s="7">
        <v>1335491997</v>
      </c>
      <c r="L2489" s="17">
        <f t="shared" si="153"/>
        <v>41025.874965277777</v>
      </c>
      <c r="M2489" s="7" t="b">
        <v>0</v>
      </c>
      <c r="N2489" s="7">
        <v>38</v>
      </c>
      <c r="O2489" s="7" t="b">
        <v>1</v>
      </c>
      <c r="P2489" s="14">
        <f t="shared" si="154"/>
        <v>1.0005066666666667</v>
      </c>
      <c r="Q2489" s="9">
        <f t="shared" si="155"/>
        <v>39.493684210526318</v>
      </c>
      <c r="R2489" s="7" t="s">
        <v>8282</v>
      </c>
      <c r="S2489" s="7" t="s">
        <v>8286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17">
        <f t="shared" si="152"/>
        <v>40863.466527777775</v>
      </c>
      <c r="K2490" s="7">
        <v>1318864308</v>
      </c>
      <c r="L2490" s="17">
        <f t="shared" si="153"/>
        <v>40833.424861111111</v>
      </c>
      <c r="M2490" s="7" t="b">
        <v>0</v>
      </c>
      <c r="N2490" s="7">
        <v>65</v>
      </c>
      <c r="O2490" s="7" t="b">
        <v>1</v>
      </c>
      <c r="P2490" s="14">
        <f t="shared" si="154"/>
        <v>1.0669999999999999</v>
      </c>
      <c r="Q2490" s="9">
        <f t="shared" si="155"/>
        <v>49.246153846153845</v>
      </c>
      <c r="R2490" s="7" t="s">
        <v>8282</v>
      </c>
      <c r="S2490" s="7" t="s">
        <v>8286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17">
        <f t="shared" si="152"/>
        <v>41403.481932870367</v>
      </c>
      <c r="K2491" s="7">
        <v>1365525239</v>
      </c>
      <c r="L2491" s="17">
        <f t="shared" si="153"/>
        <v>41373.481932870367</v>
      </c>
      <c r="M2491" s="7" t="b">
        <v>0</v>
      </c>
      <c r="N2491" s="7">
        <v>75</v>
      </c>
      <c r="O2491" s="7" t="b">
        <v>1</v>
      </c>
      <c r="P2491" s="14">
        <f t="shared" si="154"/>
        <v>1.3367142857142857</v>
      </c>
      <c r="Q2491" s="9">
        <f t="shared" si="155"/>
        <v>62.38</v>
      </c>
      <c r="R2491" s="7" t="s">
        <v>8282</v>
      </c>
      <c r="S2491" s="7" t="s">
        <v>8286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17">
        <f t="shared" si="152"/>
        <v>41083.019398148142</v>
      </c>
      <c r="K2492" s="7">
        <v>1335245276</v>
      </c>
      <c r="L2492" s="17">
        <f t="shared" si="153"/>
        <v>41023.019398148142</v>
      </c>
      <c r="M2492" s="7" t="b">
        <v>0</v>
      </c>
      <c r="N2492" s="7">
        <v>16</v>
      </c>
      <c r="O2492" s="7" t="b">
        <v>1</v>
      </c>
      <c r="P2492" s="14">
        <f t="shared" si="154"/>
        <v>1.214</v>
      </c>
      <c r="Q2492" s="9">
        <f t="shared" si="155"/>
        <v>37.9375</v>
      </c>
      <c r="R2492" s="7" t="s">
        <v>8282</v>
      </c>
      <c r="S2492" s="7" t="s">
        <v>8286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17">
        <f t="shared" si="152"/>
        <v>40558.868749999994</v>
      </c>
      <c r="K2493" s="7">
        <v>1293739714</v>
      </c>
      <c r="L2493" s="17">
        <f t="shared" si="153"/>
        <v>40542.630949074075</v>
      </c>
      <c r="M2493" s="7" t="b">
        <v>0</v>
      </c>
      <c r="N2493" s="7">
        <v>10</v>
      </c>
      <c r="O2493" s="7" t="b">
        <v>1</v>
      </c>
      <c r="P2493" s="14">
        <f t="shared" si="154"/>
        <v>1.032</v>
      </c>
      <c r="Q2493" s="9">
        <f t="shared" si="155"/>
        <v>51.6</v>
      </c>
      <c r="R2493" s="7" t="s">
        <v>8282</v>
      </c>
      <c r="S2493" s="7" t="s">
        <v>8286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17">
        <f t="shared" si="152"/>
        <v>41076.207638888889</v>
      </c>
      <c r="K2494" s="7">
        <v>1335397188</v>
      </c>
      <c r="L2494" s="17">
        <f t="shared" si="153"/>
        <v>41024.777638888889</v>
      </c>
      <c r="M2494" s="7" t="b">
        <v>0</v>
      </c>
      <c r="N2494" s="7">
        <v>27</v>
      </c>
      <c r="O2494" s="7" t="b">
        <v>1</v>
      </c>
      <c r="P2494" s="14">
        <f t="shared" si="154"/>
        <v>1.25</v>
      </c>
      <c r="Q2494" s="9">
        <f t="shared" si="155"/>
        <v>27.777777777777779</v>
      </c>
      <c r="R2494" s="7" t="s">
        <v>8282</v>
      </c>
      <c r="S2494" s="7" t="s">
        <v>8286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17">
        <f t="shared" si="152"/>
        <v>41392.959953703699</v>
      </c>
      <c r="K2495" s="7">
        <v>1363320140</v>
      </c>
      <c r="L2495" s="17">
        <f t="shared" si="153"/>
        <v>41347.959953703699</v>
      </c>
      <c r="M2495" s="7" t="b">
        <v>0</v>
      </c>
      <c r="N2495" s="7">
        <v>259</v>
      </c>
      <c r="O2495" s="7" t="b">
        <v>1</v>
      </c>
      <c r="P2495" s="14">
        <f t="shared" si="154"/>
        <v>1.2869999999999999</v>
      </c>
      <c r="Q2495" s="9">
        <f t="shared" si="155"/>
        <v>99.382239382239376</v>
      </c>
      <c r="R2495" s="7" t="s">
        <v>8282</v>
      </c>
      <c r="S2495" s="7" t="s">
        <v>8286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17">
        <f t="shared" si="152"/>
        <v>41052.436851851846</v>
      </c>
      <c r="K2496" s="7">
        <v>1335194944</v>
      </c>
      <c r="L2496" s="17">
        <f t="shared" si="153"/>
        <v>41022.436851851846</v>
      </c>
      <c r="M2496" s="7" t="b">
        <v>0</v>
      </c>
      <c r="N2496" s="7">
        <v>39</v>
      </c>
      <c r="O2496" s="7" t="b">
        <v>1</v>
      </c>
      <c r="P2496" s="14">
        <f t="shared" si="154"/>
        <v>1.0100533333333332</v>
      </c>
      <c r="Q2496" s="9">
        <f t="shared" si="155"/>
        <v>38.848205128205123</v>
      </c>
      <c r="R2496" s="7" t="s">
        <v>8282</v>
      </c>
      <c r="S2496" s="7" t="s">
        <v>8286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17">
        <f t="shared" si="152"/>
        <v>41066.738136574073</v>
      </c>
      <c r="K2497" s="7">
        <v>1336430575</v>
      </c>
      <c r="L2497" s="17">
        <f t="shared" si="153"/>
        <v>41036.738136574073</v>
      </c>
      <c r="M2497" s="7" t="b">
        <v>0</v>
      </c>
      <c r="N2497" s="7">
        <v>42</v>
      </c>
      <c r="O2497" s="7" t="b">
        <v>1</v>
      </c>
      <c r="P2497" s="14">
        <f t="shared" si="154"/>
        <v>1.2753666666666665</v>
      </c>
      <c r="Q2497" s="9">
        <f t="shared" si="155"/>
        <v>45.548809523809524</v>
      </c>
      <c r="R2497" s="7" t="s">
        <v>8282</v>
      </c>
      <c r="S2497" s="7" t="s">
        <v>8286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17">
        <f t="shared" si="152"/>
        <v>41362.746435185181</v>
      </c>
      <c r="K2498" s="7">
        <v>1361577292</v>
      </c>
      <c r="L2498" s="17">
        <f t="shared" si="153"/>
        <v>41327.788101851853</v>
      </c>
      <c r="M2498" s="7" t="b">
        <v>0</v>
      </c>
      <c r="N2498" s="7">
        <v>10</v>
      </c>
      <c r="O2498" s="7" t="b">
        <v>1</v>
      </c>
      <c r="P2498" s="14">
        <f t="shared" si="154"/>
        <v>1</v>
      </c>
      <c r="Q2498" s="9">
        <f t="shared" si="155"/>
        <v>600</v>
      </c>
      <c r="R2498" s="7" t="s">
        <v>8282</v>
      </c>
      <c r="S2498" s="7" t="s">
        <v>8286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17">
        <f t="shared" ref="J2499:J2562" si="156">(((I2499/60)/60)/24)+DATE(1970,1,1)+(-5/24)</f>
        <v>40760.670578703699</v>
      </c>
      <c r="K2499" s="7">
        <v>1309986338</v>
      </c>
      <c r="L2499" s="17">
        <f t="shared" ref="L2499:L2562" si="157">(((K2499/60)/60)/24)+DATE(1970,1,1)+(-5/24)</f>
        <v>40730.670578703699</v>
      </c>
      <c r="M2499" s="7" t="b">
        <v>0</v>
      </c>
      <c r="N2499" s="7">
        <v>56</v>
      </c>
      <c r="O2499" s="7" t="b">
        <v>1</v>
      </c>
      <c r="P2499" s="14">
        <f t="shared" ref="P2499:P2562" si="158">IFERROR(E2499/D2499,0)</f>
        <v>1.127715</v>
      </c>
      <c r="Q2499" s="9">
        <f t="shared" ref="Q2499:Q2562" si="159">IFERROR(E2499/N2499,0)</f>
        <v>80.551071428571419</v>
      </c>
      <c r="R2499" s="7" t="s">
        <v>8282</v>
      </c>
      <c r="S2499" s="7" t="s">
        <v>8286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17">
        <f t="shared" si="156"/>
        <v>42031.759108796294</v>
      </c>
      <c r="K2500" s="7">
        <v>1421190787</v>
      </c>
      <c r="L2500" s="17">
        <f t="shared" si="157"/>
        <v>42017.759108796294</v>
      </c>
      <c r="M2500" s="7" t="b">
        <v>0</v>
      </c>
      <c r="N2500" s="7">
        <v>20</v>
      </c>
      <c r="O2500" s="7" t="b">
        <v>1</v>
      </c>
      <c r="P2500" s="14">
        <f t="shared" si="158"/>
        <v>1.056</v>
      </c>
      <c r="Q2500" s="9">
        <f t="shared" si="159"/>
        <v>52.8</v>
      </c>
      <c r="R2500" s="7" t="s">
        <v>8282</v>
      </c>
      <c r="S2500" s="7" t="s">
        <v>8286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17">
        <f t="shared" si="156"/>
        <v>41274.541666666664</v>
      </c>
      <c r="K2501" s="7">
        <v>1352820837</v>
      </c>
      <c r="L2501" s="17">
        <f t="shared" si="157"/>
        <v>41226.440243055549</v>
      </c>
      <c r="M2501" s="7" t="b">
        <v>0</v>
      </c>
      <c r="N2501" s="7">
        <v>170</v>
      </c>
      <c r="O2501" s="7" t="b">
        <v>1</v>
      </c>
      <c r="P2501" s="14">
        <f t="shared" si="158"/>
        <v>2.0262500000000001</v>
      </c>
      <c r="Q2501" s="9">
        <f t="shared" si="159"/>
        <v>47.676470588235297</v>
      </c>
      <c r="R2501" s="7" t="s">
        <v>8282</v>
      </c>
      <c r="S2501" s="7" t="s">
        <v>8286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17">
        <f t="shared" si="156"/>
        <v>41083.564525462964</v>
      </c>
      <c r="K2502" s="7">
        <v>1337884375</v>
      </c>
      <c r="L2502" s="17">
        <f t="shared" si="157"/>
        <v>41053.564525462964</v>
      </c>
      <c r="M2502" s="7" t="b">
        <v>0</v>
      </c>
      <c r="N2502" s="7">
        <v>29</v>
      </c>
      <c r="O2502" s="7" t="b">
        <v>1</v>
      </c>
      <c r="P2502" s="14">
        <f t="shared" si="158"/>
        <v>1.1333333333333333</v>
      </c>
      <c r="Q2502" s="9">
        <f t="shared" si="159"/>
        <v>23.448275862068964</v>
      </c>
      <c r="R2502" s="7" t="s">
        <v>8282</v>
      </c>
      <c r="S2502" s="7" t="s">
        <v>8286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17">
        <f t="shared" si="156"/>
        <v>42274.568333333329</v>
      </c>
      <c r="K2503" s="7">
        <v>1440787104</v>
      </c>
      <c r="L2503" s="17">
        <f t="shared" si="157"/>
        <v>42244.568333333329</v>
      </c>
      <c r="M2503" s="7" t="b">
        <v>0</v>
      </c>
      <c r="N2503" s="7">
        <v>7</v>
      </c>
      <c r="O2503" s="7" t="b">
        <v>0</v>
      </c>
      <c r="P2503" s="14">
        <f t="shared" si="158"/>
        <v>2.5545454545454545E-2</v>
      </c>
      <c r="Q2503" s="9">
        <f t="shared" si="159"/>
        <v>40.142857142857146</v>
      </c>
      <c r="R2503" s="7" t="s">
        <v>8293</v>
      </c>
      <c r="S2503" s="7" t="s">
        <v>8310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17">
        <f t="shared" si="156"/>
        <v>41903.617106481477</v>
      </c>
      <c r="K2504" s="7">
        <v>1407440918</v>
      </c>
      <c r="L2504" s="17">
        <f t="shared" si="157"/>
        <v>41858.617106481477</v>
      </c>
      <c r="M2504" s="7" t="b">
        <v>0</v>
      </c>
      <c r="N2504" s="7">
        <v>5</v>
      </c>
      <c r="O2504" s="7" t="b">
        <v>0</v>
      </c>
      <c r="P2504" s="14">
        <f t="shared" si="158"/>
        <v>7.8181818181818181E-4</v>
      </c>
      <c r="Q2504" s="9">
        <f t="shared" si="159"/>
        <v>17.2</v>
      </c>
      <c r="R2504" s="7" t="s">
        <v>8293</v>
      </c>
      <c r="S2504" s="7" t="s">
        <v>8310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17">
        <f t="shared" si="156"/>
        <v>42528.67083333333</v>
      </c>
      <c r="K2505" s="7">
        <v>1462743308</v>
      </c>
      <c r="L2505" s="17">
        <f t="shared" si="157"/>
        <v>42498.691064814811</v>
      </c>
      <c r="M2505" s="7" t="b">
        <v>0</v>
      </c>
      <c r="N2505" s="7">
        <v>0</v>
      </c>
      <c r="O2505" s="7" t="b">
        <v>0</v>
      </c>
      <c r="P2505" s="14">
        <f t="shared" si="158"/>
        <v>0</v>
      </c>
      <c r="Q2505" s="9">
        <f t="shared" si="159"/>
        <v>0</v>
      </c>
      <c r="R2505" s="7" t="s">
        <v>8293</v>
      </c>
      <c r="S2505" s="7" t="s">
        <v>8310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17">
        <f t="shared" si="156"/>
        <v>41957.848773148151</v>
      </c>
      <c r="K2506" s="7">
        <v>1413418934</v>
      </c>
      <c r="L2506" s="17">
        <f t="shared" si="157"/>
        <v>41927.807106481479</v>
      </c>
      <c r="M2506" s="7" t="b">
        <v>0</v>
      </c>
      <c r="N2506" s="7">
        <v>0</v>
      </c>
      <c r="O2506" s="7" t="b">
        <v>0</v>
      </c>
      <c r="P2506" s="14">
        <f t="shared" si="158"/>
        <v>0</v>
      </c>
      <c r="Q2506" s="9">
        <f t="shared" si="159"/>
        <v>0</v>
      </c>
      <c r="R2506" s="7" t="s">
        <v>8293</v>
      </c>
      <c r="S2506" s="7" t="s">
        <v>8310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17">
        <f t="shared" si="156"/>
        <v>42076.80574074074</v>
      </c>
      <c r="K2507" s="7">
        <v>1423704016</v>
      </c>
      <c r="L2507" s="17">
        <f t="shared" si="157"/>
        <v>42046.847407407404</v>
      </c>
      <c r="M2507" s="7" t="b">
        <v>0</v>
      </c>
      <c r="N2507" s="7">
        <v>0</v>
      </c>
      <c r="O2507" s="7" t="b">
        <v>0</v>
      </c>
      <c r="P2507" s="14">
        <f t="shared" si="158"/>
        <v>0</v>
      </c>
      <c r="Q2507" s="9">
        <f t="shared" si="159"/>
        <v>0</v>
      </c>
      <c r="R2507" s="7" t="s">
        <v>8293</v>
      </c>
      <c r="S2507" s="7" t="s">
        <v>8310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17">
        <f t="shared" si="156"/>
        <v>42280.666666666664</v>
      </c>
      <c r="K2508" s="7">
        <v>1441955269</v>
      </c>
      <c r="L2508" s="17">
        <f t="shared" si="157"/>
        <v>42258.088761574072</v>
      </c>
      <c r="M2508" s="7" t="b">
        <v>0</v>
      </c>
      <c r="N2508" s="7">
        <v>2</v>
      </c>
      <c r="O2508" s="7" t="b">
        <v>0</v>
      </c>
      <c r="P2508" s="14">
        <f t="shared" si="158"/>
        <v>6.0000000000000001E-3</v>
      </c>
      <c r="Q2508" s="9">
        <f t="shared" si="159"/>
        <v>15</v>
      </c>
      <c r="R2508" s="7" t="s">
        <v>8293</v>
      </c>
      <c r="S2508" s="7" t="s">
        <v>8310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17">
        <f t="shared" si="156"/>
        <v>42134.864629629628</v>
      </c>
      <c r="K2509" s="7">
        <v>1428716704</v>
      </c>
      <c r="L2509" s="17">
        <f t="shared" si="157"/>
        <v>42104.864629629628</v>
      </c>
      <c r="M2509" s="7" t="b">
        <v>0</v>
      </c>
      <c r="N2509" s="7">
        <v>0</v>
      </c>
      <c r="O2509" s="7" t="b">
        <v>0</v>
      </c>
      <c r="P2509" s="14">
        <f t="shared" si="158"/>
        <v>0</v>
      </c>
      <c r="Q2509" s="9">
        <f t="shared" si="159"/>
        <v>0</v>
      </c>
      <c r="R2509" s="7" t="s">
        <v>8293</v>
      </c>
      <c r="S2509" s="7" t="s">
        <v>8310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17">
        <f t="shared" si="156"/>
        <v>41865.743449074071</v>
      </c>
      <c r="K2510" s="7">
        <v>1405464634</v>
      </c>
      <c r="L2510" s="17">
        <f t="shared" si="157"/>
        <v>41835.743449074071</v>
      </c>
      <c r="M2510" s="7" t="b">
        <v>0</v>
      </c>
      <c r="N2510" s="7">
        <v>0</v>
      </c>
      <c r="O2510" s="7" t="b">
        <v>0</v>
      </c>
      <c r="P2510" s="14">
        <f t="shared" si="158"/>
        <v>0</v>
      </c>
      <c r="Q2510" s="9">
        <f t="shared" si="159"/>
        <v>0</v>
      </c>
      <c r="R2510" s="7" t="s">
        <v>8293</v>
      </c>
      <c r="S2510" s="7" t="s">
        <v>8310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17">
        <f t="shared" si="156"/>
        <v>42114.559594907405</v>
      </c>
      <c r="K2511" s="7">
        <v>1424719549</v>
      </c>
      <c r="L2511" s="17">
        <f t="shared" si="157"/>
        <v>42058.601261574069</v>
      </c>
      <c r="M2511" s="7" t="b">
        <v>0</v>
      </c>
      <c r="N2511" s="7">
        <v>28</v>
      </c>
      <c r="O2511" s="7" t="b">
        <v>0</v>
      </c>
      <c r="P2511" s="14">
        <f t="shared" si="158"/>
        <v>1.0526315789473684E-2</v>
      </c>
      <c r="Q2511" s="9">
        <f t="shared" si="159"/>
        <v>35.714285714285715</v>
      </c>
      <c r="R2511" s="7" t="s">
        <v>8293</v>
      </c>
      <c r="S2511" s="7" t="s">
        <v>8310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17">
        <f t="shared" si="156"/>
        <v>42138.78902777777</v>
      </c>
      <c r="K2512" s="7">
        <v>1426463772</v>
      </c>
      <c r="L2512" s="17">
        <f t="shared" si="157"/>
        <v>42078.78902777777</v>
      </c>
      <c r="M2512" s="7" t="b">
        <v>0</v>
      </c>
      <c r="N2512" s="7">
        <v>2</v>
      </c>
      <c r="O2512" s="7" t="b">
        <v>0</v>
      </c>
      <c r="P2512" s="14">
        <f t="shared" si="158"/>
        <v>1.5E-3</v>
      </c>
      <c r="Q2512" s="9">
        <f t="shared" si="159"/>
        <v>37.5</v>
      </c>
      <c r="R2512" s="7" t="s">
        <v>8293</v>
      </c>
      <c r="S2512" s="7" t="s">
        <v>8310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17">
        <f t="shared" si="156"/>
        <v>42401.238576388881</v>
      </c>
      <c r="K2513" s="7">
        <v>1451731413</v>
      </c>
      <c r="L2513" s="17">
        <f t="shared" si="157"/>
        <v>42371.238576388881</v>
      </c>
      <c r="M2513" s="7" t="b">
        <v>0</v>
      </c>
      <c r="N2513" s="7">
        <v>0</v>
      </c>
      <c r="O2513" s="7" t="b">
        <v>0</v>
      </c>
      <c r="P2513" s="14">
        <f t="shared" si="158"/>
        <v>0</v>
      </c>
      <c r="Q2513" s="9">
        <f t="shared" si="159"/>
        <v>0</v>
      </c>
      <c r="R2513" s="7" t="s">
        <v>8293</v>
      </c>
      <c r="S2513" s="7" t="s">
        <v>8310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17">
        <f t="shared" si="156"/>
        <v>41986.668530092589</v>
      </c>
      <c r="K2514" s="7">
        <v>1417208561</v>
      </c>
      <c r="L2514" s="17">
        <f t="shared" si="157"/>
        <v>41971.668530092589</v>
      </c>
      <c r="M2514" s="7" t="b">
        <v>0</v>
      </c>
      <c r="N2514" s="7">
        <v>0</v>
      </c>
      <c r="O2514" s="7" t="b">
        <v>0</v>
      </c>
      <c r="P2514" s="14">
        <f t="shared" si="158"/>
        <v>0</v>
      </c>
      <c r="Q2514" s="9">
        <f t="shared" si="159"/>
        <v>0</v>
      </c>
      <c r="R2514" s="7" t="s">
        <v>8293</v>
      </c>
      <c r="S2514" s="7" t="s">
        <v>8310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17">
        <f t="shared" si="156"/>
        <v>42791.798483796294</v>
      </c>
      <c r="K2515" s="7">
        <v>1482883789</v>
      </c>
      <c r="L2515" s="17">
        <f t="shared" si="157"/>
        <v>42731.798483796294</v>
      </c>
      <c r="M2515" s="7" t="b">
        <v>0</v>
      </c>
      <c r="N2515" s="7">
        <v>0</v>
      </c>
      <c r="O2515" s="7" t="b">
        <v>0</v>
      </c>
      <c r="P2515" s="14">
        <f t="shared" si="158"/>
        <v>0</v>
      </c>
      <c r="Q2515" s="9">
        <f t="shared" si="159"/>
        <v>0</v>
      </c>
      <c r="R2515" s="7" t="s">
        <v>8293</v>
      </c>
      <c r="S2515" s="7" t="s">
        <v>8310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17">
        <f t="shared" si="156"/>
        <v>41871.181446759256</v>
      </c>
      <c r="K2516" s="7">
        <v>1407057677</v>
      </c>
      <c r="L2516" s="17">
        <f t="shared" si="157"/>
        <v>41854.181446759256</v>
      </c>
      <c r="M2516" s="7" t="b">
        <v>0</v>
      </c>
      <c r="N2516" s="7">
        <v>4</v>
      </c>
      <c r="O2516" s="7" t="b">
        <v>0</v>
      </c>
      <c r="P2516" s="14">
        <f t="shared" si="158"/>
        <v>1.7500000000000002E-2</v>
      </c>
      <c r="Q2516" s="9">
        <f t="shared" si="159"/>
        <v>52.5</v>
      </c>
      <c r="R2516" s="7" t="s">
        <v>8293</v>
      </c>
      <c r="S2516" s="7" t="s">
        <v>8310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17">
        <f t="shared" si="156"/>
        <v>42057.63140046296</v>
      </c>
      <c r="K2517" s="7">
        <v>1422043753</v>
      </c>
      <c r="L2517" s="17">
        <f t="shared" si="157"/>
        <v>42027.63140046296</v>
      </c>
      <c r="M2517" s="7" t="b">
        <v>0</v>
      </c>
      <c r="N2517" s="7">
        <v>12</v>
      </c>
      <c r="O2517" s="7" t="b">
        <v>0</v>
      </c>
      <c r="P2517" s="14">
        <f t="shared" si="158"/>
        <v>0.186</v>
      </c>
      <c r="Q2517" s="9">
        <f t="shared" si="159"/>
        <v>77.5</v>
      </c>
      <c r="R2517" s="7" t="s">
        <v>8293</v>
      </c>
      <c r="S2517" s="7" t="s">
        <v>8310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17">
        <f t="shared" si="156"/>
        <v>41972.486712962964</v>
      </c>
      <c r="K2518" s="7">
        <v>1414683652</v>
      </c>
      <c r="L2518" s="17">
        <f t="shared" si="157"/>
        <v>41942.445046296292</v>
      </c>
      <c r="M2518" s="7" t="b">
        <v>0</v>
      </c>
      <c r="N2518" s="7">
        <v>0</v>
      </c>
      <c r="O2518" s="7" t="b">
        <v>0</v>
      </c>
      <c r="P2518" s="14">
        <f t="shared" si="158"/>
        <v>0</v>
      </c>
      <c r="Q2518" s="9">
        <f t="shared" si="159"/>
        <v>0</v>
      </c>
      <c r="R2518" s="7" t="s">
        <v>8293</v>
      </c>
      <c r="S2518" s="7" t="s">
        <v>8310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17">
        <f t="shared" si="156"/>
        <v>42082.552430555552</v>
      </c>
      <c r="K2519" s="7">
        <v>1424200530</v>
      </c>
      <c r="L2519" s="17">
        <f t="shared" si="157"/>
        <v>42052.594097222223</v>
      </c>
      <c r="M2519" s="7" t="b">
        <v>0</v>
      </c>
      <c r="N2519" s="7">
        <v>33</v>
      </c>
      <c r="O2519" s="7" t="b">
        <v>0</v>
      </c>
      <c r="P2519" s="14">
        <f t="shared" si="158"/>
        <v>9.8166666666666666E-2</v>
      </c>
      <c r="Q2519" s="9">
        <f t="shared" si="159"/>
        <v>53.545454545454547</v>
      </c>
      <c r="R2519" s="7" t="s">
        <v>8293</v>
      </c>
      <c r="S2519" s="7" t="s">
        <v>8310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17">
        <f t="shared" si="156"/>
        <v>41956.51421296296</v>
      </c>
      <c r="K2520" s="7">
        <v>1413303628</v>
      </c>
      <c r="L2520" s="17">
        <f t="shared" si="157"/>
        <v>41926.472546296296</v>
      </c>
      <c r="M2520" s="7" t="b">
        <v>0</v>
      </c>
      <c r="N2520" s="7">
        <v>0</v>
      </c>
      <c r="O2520" s="7" t="b">
        <v>0</v>
      </c>
      <c r="P2520" s="14">
        <f t="shared" si="158"/>
        <v>0</v>
      </c>
      <c r="Q2520" s="9">
        <f t="shared" si="159"/>
        <v>0</v>
      </c>
      <c r="R2520" s="7" t="s">
        <v>8293</v>
      </c>
      <c r="S2520" s="7" t="s">
        <v>8310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17">
        <f t="shared" si="156"/>
        <v>41838.946805555555</v>
      </c>
      <c r="K2521" s="7">
        <v>1403149404</v>
      </c>
      <c r="L2521" s="17">
        <f t="shared" si="157"/>
        <v>41808.946805555555</v>
      </c>
      <c r="M2521" s="7" t="b">
        <v>0</v>
      </c>
      <c r="N2521" s="7">
        <v>4</v>
      </c>
      <c r="O2521" s="7" t="b">
        <v>0</v>
      </c>
      <c r="P2521" s="14">
        <f t="shared" si="158"/>
        <v>4.3333333333333331E-4</v>
      </c>
      <c r="Q2521" s="9">
        <f t="shared" si="159"/>
        <v>16.25</v>
      </c>
      <c r="R2521" s="7" t="s">
        <v>8293</v>
      </c>
      <c r="S2521" s="7" t="s">
        <v>8310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17">
        <f t="shared" si="156"/>
        <v>42658.597916666658</v>
      </c>
      <c r="K2522" s="7">
        <v>1472567085</v>
      </c>
      <c r="L2522" s="17">
        <f t="shared" si="157"/>
        <v>42612.392187500001</v>
      </c>
      <c r="M2522" s="7" t="b">
        <v>0</v>
      </c>
      <c r="N2522" s="7">
        <v>0</v>
      </c>
      <c r="O2522" s="7" t="b">
        <v>0</v>
      </c>
      <c r="P2522" s="14">
        <f t="shared" si="158"/>
        <v>0</v>
      </c>
      <c r="Q2522" s="9">
        <f t="shared" si="159"/>
        <v>0</v>
      </c>
      <c r="R2522" s="7" t="s">
        <v>8293</v>
      </c>
      <c r="S2522" s="7" t="s">
        <v>8310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17">
        <f t="shared" si="156"/>
        <v>42290.75950231481</v>
      </c>
      <c r="K2523" s="7">
        <v>1442963621</v>
      </c>
      <c r="L2523" s="17">
        <f t="shared" si="157"/>
        <v>42269.75950231481</v>
      </c>
      <c r="M2523" s="7" t="b">
        <v>0</v>
      </c>
      <c r="N2523" s="7">
        <v>132</v>
      </c>
      <c r="O2523" s="7" t="b">
        <v>1</v>
      </c>
      <c r="P2523" s="14">
        <f t="shared" si="158"/>
        <v>1.0948792000000001</v>
      </c>
      <c r="Q2523" s="9">
        <f t="shared" si="159"/>
        <v>103.68174242424243</v>
      </c>
      <c r="R2523" s="7" t="s">
        <v>8282</v>
      </c>
      <c r="S2523" s="7" t="s">
        <v>8311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17">
        <f t="shared" si="156"/>
        <v>42482.411111111105</v>
      </c>
      <c r="K2524" s="7">
        <v>1459431960</v>
      </c>
      <c r="L2524" s="17">
        <f t="shared" si="157"/>
        <v>42460.365277777775</v>
      </c>
      <c r="M2524" s="7" t="b">
        <v>0</v>
      </c>
      <c r="N2524" s="7">
        <v>27</v>
      </c>
      <c r="O2524" s="7" t="b">
        <v>1</v>
      </c>
      <c r="P2524" s="14">
        <f t="shared" si="158"/>
        <v>1</v>
      </c>
      <c r="Q2524" s="9">
        <f t="shared" si="159"/>
        <v>185.18518518518519</v>
      </c>
      <c r="R2524" s="7" t="s">
        <v>8282</v>
      </c>
      <c r="S2524" s="7" t="s">
        <v>8311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17">
        <f t="shared" si="156"/>
        <v>41960.808935185189</v>
      </c>
      <c r="K2525" s="7">
        <v>1413674692</v>
      </c>
      <c r="L2525" s="17">
        <f t="shared" si="157"/>
        <v>41930.767268518517</v>
      </c>
      <c r="M2525" s="7" t="b">
        <v>0</v>
      </c>
      <c r="N2525" s="7">
        <v>26</v>
      </c>
      <c r="O2525" s="7" t="b">
        <v>1</v>
      </c>
      <c r="P2525" s="14">
        <f t="shared" si="158"/>
        <v>1.5644444444444445</v>
      </c>
      <c r="Q2525" s="9">
        <f t="shared" si="159"/>
        <v>54.153846153846153</v>
      </c>
      <c r="R2525" s="7" t="s">
        <v>8282</v>
      </c>
      <c r="S2525" s="7" t="s">
        <v>8311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17">
        <f t="shared" si="156"/>
        <v>41993.979166666664</v>
      </c>
      <c r="K2526" s="7">
        <v>1416338557</v>
      </c>
      <c r="L2526" s="17">
        <f t="shared" si="157"/>
        <v>41961.599039351851</v>
      </c>
      <c r="M2526" s="7" t="b">
        <v>0</v>
      </c>
      <c r="N2526" s="7">
        <v>43</v>
      </c>
      <c r="O2526" s="7" t="b">
        <v>1</v>
      </c>
      <c r="P2526" s="14">
        <f t="shared" si="158"/>
        <v>1.016</v>
      </c>
      <c r="Q2526" s="9">
        <f t="shared" si="159"/>
        <v>177.2093023255814</v>
      </c>
      <c r="R2526" s="7" t="s">
        <v>8282</v>
      </c>
      <c r="S2526" s="7" t="s">
        <v>8311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17">
        <f t="shared" si="156"/>
        <v>41088.636238425926</v>
      </c>
      <c r="K2527" s="7">
        <v>1338322571</v>
      </c>
      <c r="L2527" s="17">
        <f t="shared" si="157"/>
        <v>41058.636238425926</v>
      </c>
      <c r="M2527" s="7" t="b">
        <v>0</v>
      </c>
      <c r="N2527" s="7">
        <v>80</v>
      </c>
      <c r="O2527" s="7" t="b">
        <v>1</v>
      </c>
      <c r="P2527" s="14">
        <f t="shared" si="158"/>
        <v>1.00325</v>
      </c>
      <c r="Q2527" s="9">
        <f t="shared" si="159"/>
        <v>100.325</v>
      </c>
      <c r="R2527" s="7" t="s">
        <v>8282</v>
      </c>
      <c r="S2527" s="7" t="s">
        <v>8311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17">
        <f t="shared" si="156"/>
        <v>41980.999305555553</v>
      </c>
      <c r="K2528" s="7">
        <v>1415585474</v>
      </c>
      <c r="L2528" s="17">
        <f t="shared" si="157"/>
        <v>41952.882800925923</v>
      </c>
      <c r="M2528" s="7" t="b">
        <v>0</v>
      </c>
      <c r="N2528" s="7">
        <v>33</v>
      </c>
      <c r="O2528" s="7" t="b">
        <v>1</v>
      </c>
      <c r="P2528" s="14">
        <f t="shared" si="158"/>
        <v>1.1294999999999999</v>
      </c>
      <c r="Q2528" s="9">
        <f t="shared" si="159"/>
        <v>136.90909090909091</v>
      </c>
      <c r="R2528" s="7" t="s">
        <v>8282</v>
      </c>
      <c r="S2528" s="7" t="s">
        <v>8311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17">
        <f t="shared" si="156"/>
        <v>41564.957638888889</v>
      </c>
      <c r="K2529" s="7">
        <v>1380477691</v>
      </c>
      <c r="L2529" s="17">
        <f t="shared" si="157"/>
        <v>41546.542719907404</v>
      </c>
      <c r="M2529" s="7" t="b">
        <v>0</v>
      </c>
      <c r="N2529" s="7">
        <v>71</v>
      </c>
      <c r="O2529" s="7" t="b">
        <v>1</v>
      </c>
      <c r="P2529" s="14">
        <f t="shared" si="158"/>
        <v>1.02125</v>
      </c>
      <c r="Q2529" s="9">
        <f t="shared" si="159"/>
        <v>57.535211267605632</v>
      </c>
      <c r="R2529" s="7" t="s">
        <v>8282</v>
      </c>
      <c r="S2529" s="7" t="s">
        <v>8311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17">
        <f t="shared" si="156"/>
        <v>42236.249999999993</v>
      </c>
      <c r="K2530" s="7">
        <v>1438459303</v>
      </c>
      <c r="L2530" s="17">
        <f t="shared" si="157"/>
        <v>42217.626192129632</v>
      </c>
      <c r="M2530" s="7" t="b">
        <v>0</v>
      </c>
      <c r="N2530" s="7">
        <v>81</v>
      </c>
      <c r="O2530" s="7" t="b">
        <v>1</v>
      </c>
      <c r="P2530" s="14">
        <f t="shared" si="158"/>
        <v>1.0724974999999999</v>
      </c>
      <c r="Q2530" s="9">
        <f t="shared" si="159"/>
        <v>52.962839506172834</v>
      </c>
      <c r="R2530" s="7" t="s">
        <v>8282</v>
      </c>
      <c r="S2530" s="7" t="s">
        <v>8311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17">
        <f t="shared" si="156"/>
        <v>40992.830729166664</v>
      </c>
      <c r="K2531" s="7">
        <v>1328752575</v>
      </c>
      <c r="L2531" s="17">
        <f t="shared" si="157"/>
        <v>40947.872395833328</v>
      </c>
      <c r="M2531" s="7" t="b">
        <v>0</v>
      </c>
      <c r="N2531" s="7">
        <v>76</v>
      </c>
      <c r="O2531" s="7" t="b">
        <v>1</v>
      </c>
      <c r="P2531" s="14">
        <f t="shared" si="158"/>
        <v>1.0428333333333333</v>
      </c>
      <c r="Q2531" s="9">
        <f t="shared" si="159"/>
        <v>82.328947368421055</v>
      </c>
      <c r="R2531" s="7" t="s">
        <v>8282</v>
      </c>
      <c r="S2531" s="7" t="s">
        <v>8311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17">
        <f t="shared" si="156"/>
        <v>42113.993055555555</v>
      </c>
      <c r="K2532" s="7">
        <v>1426711505</v>
      </c>
      <c r="L2532" s="17">
        <f t="shared" si="157"/>
        <v>42081.656307870369</v>
      </c>
      <c r="M2532" s="7" t="b">
        <v>0</v>
      </c>
      <c r="N2532" s="7">
        <v>48</v>
      </c>
      <c r="O2532" s="7" t="b">
        <v>1</v>
      </c>
      <c r="P2532" s="14">
        <f t="shared" si="158"/>
        <v>1</v>
      </c>
      <c r="Q2532" s="9">
        <f t="shared" si="159"/>
        <v>135.41666666666666</v>
      </c>
      <c r="R2532" s="7" t="s">
        <v>8282</v>
      </c>
      <c r="S2532" s="7" t="s">
        <v>8311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17">
        <f t="shared" si="156"/>
        <v>42230.957638888889</v>
      </c>
      <c r="K2533" s="7">
        <v>1437668354</v>
      </c>
      <c r="L2533" s="17">
        <f t="shared" si="157"/>
        <v>42208.471689814811</v>
      </c>
      <c r="M2533" s="7" t="b">
        <v>0</v>
      </c>
      <c r="N2533" s="7">
        <v>61</v>
      </c>
      <c r="O2533" s="7" t="b">
        <v>1</v>
      </c>
      <c r="P2533" s="14">
        <f t="shared" si="158"/>
        <v>1.004</v>
      </c>
      <c r="Q2533" s="9">
        <f t="shared" si="159"/>
        <v>74.06557377049181</v>
      </c>
      <c r="R2533" s="7" t="s">
        <v>8282</v>
      </c>
      <c r="S2533" s="7" t="s">
        <v>8311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17">
        <f t="shared" si="156"/>
        <v>41137.640810185185</v>
      </c>
      <c r="K2534" s="7">
        <v>1342556566</v>
      </c>
      <c r="L2534" s="17">
        <f t="shared" si="157"/>
        <v>41107.640810185185</v>
      </c>
      <c r="M2534" s="7" t="b">
        <v>0</v>
      </c>
      <c r="N2534" s="7">
        <v>60</v>
      </c>
      <c r="O2534" s="7" t="b">
        <v>1</v>
      </c>
      <c r="P2534" s="14">
        <f t="shared" si="158"/>
        <v>1.26125</v>
      </c>
      <c r="Q2534" s="9">
        <f t="shared" si="159"/>
        <v>84.083333333333329</v>
      </c>
      <c r="R2534" s="7" t="s">
        <v>8282</v>
      </c>
      <c r="S2534" s="7" t="s">
        <v>8311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17">
        <f t="shared" si="156"/>
        <v>41334.542453703703</v>
      </c>
      <c r="K2535" s="7">
        <v>1359568911</v>
      </c>
      <c r="L2535" s="17">
        <f t="shared" si="157"/>
        <v>41304.542951388888</v>
      </c>
      <c r="M2535" s="7" t="b">
        <v>0</v>
      </c>
      <c r="N2535" s="7">
        <v>136</v>
      </c>
      <c r="O2535" s="7" t="b">
        <v>1</v>
      </c>
      <c r="P2535" s="14">
        <f t="shared" si="158"/>
        <v>1.1066666666666667</v>
      </c>
      <c r="Q2535" s="9">
        <f t="shared" si="159"/>
        <v>61.029411764705884</v>
      </c>
      <c r="R2535" s="7" t="s">
        <v>8282</v>
      </c>
      <c r="S2535" s="7" t="s">
        <v>8311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17">
        <f t="shared" si="156"/>
        <v>40179.041666666664</v>
      </c>
      <c r="K2536" s="7">
        <v>1257871712</v>
      </c>
      <c r="L2536" s="17">
        <f t="shared" si="157"/>
        <v>40127.492037037038</v>
      </c>
      <c r="M2536" s="7" t="b">
        <v>0</v>
      </c>
      <c r="N2536" s="7">
        <v>14</v>
      </c>
      <c r="O2536" s="7" t="b">
        <v>1</v>
      </c>
      <c r="P2536" s="14">
        <f t="shared" si="158"/>
        <v>1.05</v>
      </c>
      <c r="Q2536" s="9">
        <f t="shared" si="159"/>
        <v>150</v>
      </c>
      <c r="R2536" s="7" t="s">
        <v>8282</v>
      </c>
      <c r="S2536" s="7" t="s">
        <v>8311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17">
        <f t="shared" si="156"/>
        <v>41974.624363425923</v>
      </c>
      <c r="K2537" s="7">
        <v>1414781945</v>
      </c>
      <c r="L2537" s="17">
        <f t="shared" si="157"/>
        <v>41943.582696759258</v>
      </c>
      <c r="M2537" s="7" t="b">
        <v>0</v>
      </c>
      <c r="N2537" s="7">
        <v>78</v>
      </c>
      <c r="O2537" s="7" t="b">
        <v>1</v>
      </c>
      <c r="P2537" s="14">
        <f t="shared" si="158"/>
        <v>1.03775</v>
      </c>
      <c r="Q2537" s="9">
        <f t="shared" si="159"/>
        <v>266.08974358974359</v>
      </c>
      <c r="R2537" s="7" t="s">
        <v>8282</v>
      </c>
      <c r="S2537" s="7" t="s">
        <v>8311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17">
        <f t="shared" si="156"/>
        <v>41484.89775462963</v>
      </c>
      <c r="K2538" s="7">
        <v>1373337166</v>
      </c>
      <c r="L2538" s="17">
        <f t="shared" si="157"/>
        <v>41463.89775462963</v>
      </c>
      <c r="M2538" s="7" t="b">
        <v>0</v>
      </c>
      <c r="N2538" s="7">
        <v>4</v>
      </c>
      <c r="O2538" s="7" t="b">
        <v>1</v>
      </c>
      <c r="P2538" s="14">
        <f t="shared" si="158"/>
        <v>1.1599999999999999</v>
      </c>
      <c r="Q2538" s="9">
        <f t="shared" si="159"/>
        <v>7.25</v>
      </c>
      <c r="R2538" s="7" t="s">
        <v>8282</v>
      </c>
      <c r="S2538" s="7" t="s">
        <v>8311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17">
        <f t="shared" si="156"/>
        <v>40756.440451388888</v>
      </c>
      <c r="K2539" s="7">
        <v>1307028855</v>
      </c>
      <c r="L2539" s="17">
        <f t="shared" si="157"/>
        <v>40696.440451388888</v>
      </c>
      <c r="M2539" s="7" t="b">
        <v>0</v>
      </c>
      <c r="N2539" s="7">
        <v>11</v>
      </c>
      <c r="O2539" s="7" t="b">
        <v>1</v>
      </c>
      <c r="P2539" s="14">
        <f t="shared" si="158"/>
        <v>1.1000000000000001</v>
      </c>
      <c r="Q2539" s="9">
        <f t="shared" si="159"/>
        <v>100</v>
      </c>
      <c r="R2539" s="7" t="s">
        <v>8282</v>
      </c>
      <c r="S2539" s="7" t="s">
        <v>8311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17">
        <f t="shared" si="156"/>
        <v>41328.999305555553</v>
      </c>
      <c r="K2540" s="7">
        <v>1359029661</v>
      </c>
      <c r="L2540" s="17">
        <f t="shared" si="157"/>
        <v>41298.301631944443</v>
      </c>
      <c r="M2540" s="7" t="b">
        <v>0</v>
      </c>
      <c r="N2540" s="7">
        <v>185</v>
      </c>
      <c r="O2540" s="7" t="b">
        <v>1</v>
      </c>
      <c r="P2540" s="14">
        <f t="shared" si="158"/>
        <v>1.130176111111111</v>
      </c>
      <c r="Q2540" s="9">
        <f t="shared" si="159"/>
        <v>109.96308108108107</v>
      </c>
      <c r="R2540" s="7" t="s">
        <v>8282</v>
      </c>
      <c r="S2540" s="7" t="s">
        <v>8311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17">
        <f t="shared" si="156"/>
        <v>42037.693888888891</v>
      </c>
      <c r="K2541" s="7">
        <v>1417729152</v>
      </c>
      <c r="L2541" s="17">
        <f t="shared" si="157"/>
        <v>41977.693888888891</v>
      </c>
      <c r="M2541" s="7" t="b">
        <v>0</v>
      </c>
      <c r="N2541" s="7">
        <v>59</v>
      </c>
      <c r="O2541" s="7" t="b">
        <v>1</v>
      </c>
      <c r="P2541" s="14">
        <f t="shared" si="158"/>
        <v>1.0024999999999999</v>
      </c>
      <c r="Q2541" s="9">
        <f t="shared" si="159"/>
        <v>169.91525423728814</v>
      </c>
      <c r="R2541" s="7" t="s">
        <v>8282</v>
      </c>
      <c r="S2541" s="7" t="s">
        <v>8311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17">
        <f t="shared" si="156"/>
        <v>40845.466678240737</v>
      </c>
      <c r="K2542" s="7">
        <v>1314720721</v>
      </c>
      <c r="L2542" s="17">
        <f t="shared" si="157"/>
        <v>40785.466678240737</v>
      </c>
      <c r="M2542" s="7" t="b">
        <v>0</v>
      </c>
      <c r="N2542" s="7">
        <v>27</v>
      </c>
      <c r="O2542" s="7" t="b">
        <v>1</v>
      </c>
      <c r="P2542" s="14">
        <f t="shared" si="158"/>
        <v>1.034</v>
      </c>
      <c r="Q2542" s="9">
        <f t="shared" si="159"/>
        <v>95.740740740740748</v>
      </c>
      <c r="R2542" s="7" t="s">
        <v>8282</v>
      </c>
      <c r="S2542" s="7" t="s">
        <v>8311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17">
        <f t="shared" si="156"/>
        <v>41543.240949074068</v>
      </c>
      <c r="K2543" s="7">
        <v>1375008418</v>
      </c>
      <c r="L2543" s="17">
        <f t="shared" si="157"/>
        <v>41483.240949074068</v>
      </c>
      <c r="M2543" s="7" t="b">
        <v>0</v>
      </c>
      <c r="N2543" s="7">
        <v>63</v>
      </c>
      <c r="O2543" s="7" t="b">
        <v>1</v>
      </c>
      <c r="P2543" s="14">
        <f t="shared" si="158"/>
        <v>1.0702857142857143</v>
      </c>
      <c r="Q2543" s="9">
        <f t="shared" si="159"/>
        <v>59.460317460317462</v>
      </c>
      <c r="R2543" s="7" t="s">
        <v>8282</v>
      </c>
      <c r="S2543" s="7" t="s">
        <v>8311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17">
        <f t="shared" si="156"/>
        <v>41547.957638888889</v>
      </c>
      <c r="K2544" s="7">
        <v>1377252857</v>
      </c>
      <c r="L2544" s="17">
        <f t="shared" si="157"/>
        <v>41509.218252314815</v>
      </c>
      <c r="M2544" s="7" t="b">
        <v>0</v>
      </c>
      <c r="N2544" s="7">
        <v>13</v>
      </c>
      <c r="O2544" s="7" t="b">
        <v>1</v>
      </c>
      <c r="P2544" s="14">
        <f t="shared" si="158"/>
        <v>1.0357142857142858</v>
      </c>
      <c r="Q2544" s="9">
        <f t="shared" si="159"/>
        <v>55.769230769230766</v>
      </c>
      <c r="R2544" s="7" t="s">
        <v>8282</v>
      </c>
      <c r="S2544" s="7" t="s">
        <v>8311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17">
        <f t="shared" si="156"/>
        <v>40544.916666666664</v>
      </c>
      <c r="K2545" s="7">
        <v>1291257298</v>
      </c>
      <c r="L2545" s="17">
        <f t="shared" si="157"/>
        <v>40513.899282407401</v>
      </c>
      <c r="M2545" s="7" t="b">
        <v>0</v>
      </c>
      <c r="N2545" s="7">
        <v>13</v>
      </c>
      <c r="O2545" s="7" t="b">
        <v>1</v>
      </c>
      <c r="P2545" s="14">
        <f t="shared" si="158"/>
        <v>1.5640000000000001</v>
      </c>
      <c r="Q2545" s="9">
        <f t="shared" si="159"/>
        <v>30.076923076923077</v>
      </c>
      <c r="R2545" s="7" t="s">
        <v>8282</v>
      </c>
      <c r="S2545" s="7" t="s">
        <v>8311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17">
        <f t="shared" si="156"/>
        <v>41098.3121412037</v>
      </c>
      <c r="K2546" s="7">
        <v>1339158569</v>
      </c>
      <c r="L2546" s="17">
        <f t="shared" si="157"/>
        <v>41068.3121412037</v>
      </c>
      <c r="M2546" s="7" t="b">
        <v>0</v>
      </c>
      <c r="N2546" s="7">
        <v>57</v>
      </c>
      <c r="O2546" s="7" t="b">
        <v>1</v>
      </c>
      <c r="P2546" s="14">
        <f t="shared" si="158"/>
        <v>1.0082</v>
      </c>
      <c r="Q2546" s="9">
        <f t="shared" si="159"/>
        <v>88.438596491228068</v>
      </c>
      <c r="R2546" s="7" t="s">
        <v>8282</v>
      </c>
      <c r="S2546" s="7" t="s">
        <v>8311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17">
        <f t="shared" si="156"/>
        <v>42061.812499999993</v>
      </c>
      <c r="K2547" s="7">
        <v>1421983138</v>
      </c>
      <c r="L2547" s="17">
        <f t="shared" si="157"/>
        <v>42026.929837962954</v>
      </c>
      <c r="M2547" s="7" t="b">
        <v>0</v>
      </c>
      <c r="N2547" s="7">
        <v>61</v>
      </c>
      <c r="O2547" s="7" t="b">
        <v>1</v>
      </c>
      <c r="P2547" s="14">
        <f t="shared" si="158"/>
        <v>1.9530000000000001</v>
      </c>
      <c r="Q2547" s="9">
        <f t="shared" si="159"/>
        <v>64.032786885245898</v>
      </c>
      <c r="R2547" s="7" t="s">
        <v>8282</v>
      </c>
      <c r="S2547" s="7" t="s">
        <v>8311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17">
        <f t="shared" si="156"/>
        <v>41552</v>
      </c>
      <c r="K2548" s="7">
        <v>1378586179</v>
      </c>
      <c r="L2548" s="17">
        <f t="shared" si="157"/>
        <v>41524.650219907402</v>
      </c>
      <c r="M2548" s="7" t="b">
        <v>0</v>
      </c>
      <c r="N2548" s="7">
        <v>65</v>
      </c>
      <c r="O2548" s="7" t="b">
        <v>1</v>
      </c>
      <c r="P2548" s="14">
        <f t="shared" si="158"/>
        <v>1.1171428571428572</v>
      </c>
      <c r="Q2548" s="9">
        <f t="shared" si="159"/>
        <v>60.153846153846153</v>
      </c>
      <c r="R2548" s="7" t="s">
        <v>8282</v>
      </c>
      <c r="S2548" s="7" t="s">
        <v>8311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17">
        <f t="shared" si="156"/>
        <v>41003.523182870369</v>
      </c>
      <c r="K2549" s="7">
        <v>1330972403</v>
      </c>
      <c r="L2549" s="17">
        <f t="shared" si="157"/>
        <v>40973.564849537033</v>
      </c>
      <c r="M2549" s="7" t="b">
        <v>0</v>
      </c>
      <c r="N2549" s="7">
        <v>134</v>
      </c>
      <c r="O2549" s="7" t="b">
        <v>1</v>
      </c>
      <c r="P2549" s="14">
        <f t="shared" si="158"/>
        <v>1.1985454545454546</v>
      </c>
      <c r="Q2549" s="9">
        <f t="shared" si="159"/>
        <v>49.194029850746269</v>
      </c>
      <c r="R2549" s="7" t="s">
        <v>8282</v>
      </c>
      <c r="S2549" s="7" t="s">
        <v>8311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17">
        <f t="shared" si="156"/>
        <v>42642.977083333331</v>
      </c>
      <c r="K2550" s="7">
        <v>1473087637</v>
      </c>
      <c r="L2550" s="17">
        <f t="shared" si="157"/>
        <v>42618.417094907411</v>
      </c>
      <c r="M2550" s="7" t="b">
        <v>0</v>
      </c>
      <c r="N2550" s="7">
        <v>37</v>
      </c>
      <c r="O2550" s="7" t="b">
        <v>1</v>
      </c>
      <c r="P2550" s="14">
        <f t="shared" si="158"/>
        <v>1.0185</v>
      </c>
      <c r="Q2550" s="9">
        <f t="shared" si="159"/>
        <v>165.16216216216216</v>
      </c>
      <c r="R2550" s="7" t="s">
        <v>8282</v>
      </c>
      <c r="S2550" s="7" t="s">
        <v>8311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17">
        <f t="shared" si="156"/>
        <v>41425.5</v>
      </c>
      <c r="K2551" s="7">
        <v>1366999870</v>
      </c>
      <c r="L2551" s="17">
        <f t="shared" si="157"/>
        <v>41390.549421296295</v>
      </c>
      <c r="M2551" s="7" t="b">
        <v>0</v>
      </c>
      <c r="N2551" s="7">
        <v>37</v>
      </c>
      <c r="O2551" s="7" t="b">
        <v>1</v>
      </c>
      <c r="P2551" s="14">
        <f t="shared" si="158"/>
        <v>1.0280254777070064</v>
      </c>
      <c r="Q2551" s="9">
        <f t="shared" si="159"/>
        <v>43.621621621621621</v>
      </c>
      <c r="R2551" s="7" t="s">
        <v>8282</v>
      </c>
      <c r="S2551" s="7" t="s">
        <v>8311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17">
        <f t="shared" si="156"/>
        <v>42284.957638888889</v>
      </c>
      <c r="K2552" s="7">
        <v>1439392406</v>
      </c>
      <c r="L2552" s="17">
        <f t="shared" si="157"/>
        <v>42228.425995370366</v>
      </c>
      <c r="M2552" s="7" t="b">
        <v>0</v>
      </c>
      <c r="N2552" s="7">
        <v>150</v>
      </c>
      <c r="O2552" s="7" t="b">
        <v>1</v>
      </c>
      <c r="P2552" s="14">
        <f t="shared" si="158"/>
        <v>1.0084615384615385</v>
      </c>
      <c r="Q2552" s="9">
        <f t="shared" si="159"/>
        <v>43.7</v>
      </c>
      <c r="R2552" s="7" t="s">
        <v>8282</v>
      </c>
      <c r="S2552" s="7" t="s">
        <v>8311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17">
        <f t="shared" si="156"/>
        <v>40989.658333333333</v>
      </c>
      <c r="K2553" s="7">
        <v>1329890585</v>
      </c>
      <c r="L2553" s="17">
        <f t="shared" si="157"/>
        <v>40961.043807870366</v>
      </c>
      <c r="M2553" s="7" t="b">
        <v>0</v>
      </c>
      <c r="N2553" s="7">
        <v>56</v>
      </c>
      <c r="O2553" s="7" t="b">
        <v>1</v>
      </c>
      <c r="P2553" s="14">
        <f t="shared" si="158"/>
        <v>1.0273469387755103</v>
      </c>
      <c r="Q2553" s="9">
        <f t="shared" si="159"/>
        <v>67.419642857142861</v>
      </c>
      <c r="R2553" s="7" t="s">
        <v>8282</v>
      </c>
      <c r="S2553" s="7" t="s">
        <v>8311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17">
        <f t="shared" si="156"/>
        <v>42799.601631944439</v>
      </c>
      <c r="K2554" s="7">
        <v>1486149981</v>
      </c>
      <c r="L2554" s="17">
        <f t="shared" si="157"/>
        <v>42769.601631944439</v>
      </c>
      <c r="M2554" s="7" t="b">
        <v>0</v>
      </c>
      <c r="N2554" s="7">
        <v>18</v>
      </c>
      <c r="O2554" s="7" t="b">
        <v>1</v>
      </c>
      <c r="P2554" s="14">
        <f t="shared" si="158"/>
        <v>1.0649999999999999</v>
      </c>
      <c r="Q2554" s="9">
        <f t="shared" si="159"/>
        <v>177.5</v>
      </c>
      <c r="R2554" s="7" t="s">
        <v>8282</v>
      </c>
      <c r="S2554" s="7" t="s">
        <v>8311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17">
        <f t="shared" si="156"/>
        <v>41172.99082175926</v>
      </c>
      <c r="K2555" s="7">
        <v>1343018807</v>
      </c>
      <c r="L2555" s="17">
        <f t="shared" si="157"/>
        <v>41112.99082175926</v>
      </c>
      <c r="M2555" s="7" t="b">
        <v>0</v>
      </c>
      <c r="N2555" s="7">
        <v>60</v>
      </c>
      <c r="O2555" s="7" t="b">
        <v>1</v>
      </c>
      <c r="P2555" s="14">
        <f t="shared" si="158"/>
        <v>1.5553333333333332</v>
      </c>
      <c r="Q2555" s="9">
        <f t="shared" si="159"/>
        <v>38.883333333333333</v>
      </c>
      <c r="R2555" s="7" t="s">
        <v>8282</v>
      </c>
      <c r="S2555" s="7" t="s">
        <v>8311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17">
        <f t="shared" si="156"/>
        <v>42155.957638888889</v>
      </c>
      <c r="K2556" s="7">
        <v>1430445163</v>
      </c>
      <c r="L2556" s="17">
        <f t="shared" si="157"/>
        <v>42124.869942129626</v>
      </c>
      <c r="M2556" s="7" t="b">
        <v>0</v>
      </c>
      <c r="N2556" s="7">
        <v>67</v>
      </c>
      <c r="O2556" s="7" t="b">
        <v>1</v>
      </c>
      <c r="P2556" s="14">
        <f t="shared" si="158"/>
        <v>1.228</v>
      </c>
      <c r="Q2556" s="9">
        <f t="shared" si="159"/>
        <v>54.985074626865675</v>
      </c>
      <c r="R2556" s="7" t="s">
        <v>8282</v>
      </c>
      <c r="S2556" s="7" t="s">
        <v>8311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17">
        <f t="shared" si="156"/>
        <v>41057.44667824074</v>
      </c>
      <c r="K2557" s="7">
        <v>1335541393</v>
      </c>
      <c r="L2557" s="17">
        <f t="shared" si="157"/>
        <v>41026.44667824074</v>
      </c>
      <c r="M2557" s="7" t="b">
        <v>0</v>
      </c>
      <c r="N2557" s="7">
        <v>35</v>
      </c>
      <c r="O2557" s="7" t="b">
        <v>1</v>
      </c>
      <c r="P2557" s="14">
        <f t="shared" si="158"/>
        <v>1.0734999999999999</v>
      </c>
      <c r="Q2557" s="9">
        <f t="shared" si="159"/>
        <v>61.342857142857142</v>
      </c>
      <c r="R2557" s="7" t="s">
        <v>8282</v>
      </c>
      <c r="S2557" s="7" t="s">
        <v>8311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17">
        <f t="shared" si="156"/>
        <v>41267.783067129625</v>
      </c>
      <c r="K2558" s="7">
        <v>1352504857</v>
      </c>
      <c r="L2558" s="17">
        <f t="shared" si="157"/>
        <v>41222.783067129625</v>
      </c>
      <c r="M2558" s="7" t="b">
        <v>0</v>
      </c>
      <c r="N2558" s="7">
        <v>34</v>
      </c>
      <c r="O2558" s="7" t="b">
        <v>1</v>
      </c>
      <c r="P2558" s="14">
        <f t="shared" si="158"/>
        <v>1.0550335570469798</v>
      </c>
      <c r="Q2558" s="9">
        <f t="shared" si="159"/>
        <v>23.117647058823529</v>
      </c>
      <c r="R2558" s="7" t="s">
        <v>8282</v>
      </c>
      <c r="S2558" s="7" t="s">
        <v>8311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17">
        <f t="shared" si="156"/>
        <v>41774.536874999998</v>
      </c>
      <c r="K2559" s="7">
        <v>1397584386</v>
      </c>
      <c r="L2559" s="17">
        <f t="shared" si="157"/>
        <v>41744.536874999998</v>
      </c>
      <c r="M2559" s="7" t="b">
        <v>0</v>
      </c>
      <c r="N2559" s="7">
        <v>36</v>
      </c>
      <c r="O2559" s="7" t="b">
        <v>1</v>
      </c>
      <c r="P2559" s="14">
        <f t="shared" si="158"/>
        <v>1.1844444444444444</v>
      </c>
      <c r="Q2559" s="9">
        <f t="shared" si="159"/>
        <v>29.611111111111111</v>
      </c>
      <c r="R2559" s="7" t="s">
        <v>8282</v>
      </c>
      <c r="S2559" s="7" t="s">
        <v>8311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17">
        <f t="shared" si="156"/>
        <v>42125.374305555553</v>
      </c>
      <c r="K2560" s="7">
        <v>1427747906</v>
      </c>
      <c r="L2560" s="17">
        <f t="shared" si="157"/>
        <v>42093.651689814818</v>
      </c>
      <c r="M2560" s="7" t="b">
        <v>0</v>
      </c>
      <c r="N2560" s="7">
        <v>18</v>
      </c>
      <c r="O2560" s="7" t="b">
        <v>1</v>
      </c>
      <c r="P2560" s="14">
        <f t="shared" si="158"/>
        <v>1.0888</v>
      </c>
      <c r="Q2560" s="9">
        <f t="shared" si="159"/>
        <v>75.611111111111114</v>
      </c>
      <c r="R2560" s="7" t="s">
        <v>8282</v>
      </c>
      <c r="S2560" s="7" t="s">
        <v>8311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17">
        <f t="shared" si="156"/>
        <v>40862.609027777777</v>
      </c>
      <c r="K2561" s="7">
        <v>1318539484</v>
      </c>
      <c r="L2561" s="17">
        <f t="shared" si="157"/>
        <v>40829.665324074071</v>
      </c>
      <c r="M2561" s="7" t="b">
        <v>0</v>
      </c>
      <c r="N2561" s="7">
        <v>25</v>
      </c>
      <c r="O2561" s="7" t="b">
        <v>1</v>
      </c>
      <c r="P2561" s="14">
        <f t="shared" si="158"/>
        <v>1.1125</v>
      </c>
      <c r="Q2561" s="9">
        <f t="shared" si="159"/>
        <v>35.6</v>
      </c>
      <c r="R2561" s="7" t="s">
        <v>8282</v>
      </c>
      <c r="S2561" s="7" t="s">
        <v>8311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17">
        <f t="shared" si="156"/>
        <v>42069.742754629631</v>
      </c>
      <c r="K2562" s="7">
        <v>1423090174</v>
      </c>
      <c r="L2562" s="17">
        <f t="shared" si="157"/>
        <v>42039.742754629631</v>
      </c>
      <c r="M2562" s="7" t="b">
        <v>0</v>
      </c>
      <c r="N2562" s="7">
        <v>21</v>
      </c>
      <c r="O2562" s="7" t="b">
        <v>1</v>
      </c>
      <c r="P2562" s="14">
        <f t="shared" si="158"/>
        <v>1.0009999999999999</v>
      </c>
      <c r="Q2562" s="9">
        <f t="shared" si="159"/>
        <v>143</v>
      </c>
      <c r="R2562" s="7" t="s">
        <v>8282</v>
      </c>
      <c r="S2562" s="7" t="s">
        <v>8311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17">
        <f t="shared" ref="J2563:J2626" si="160">(((I2563/60)/60)/24)+DATE(1970,1,1)+(-5/24)</f>
        <v>42290.320474537039</v>
      </c>
      <c r="K2563" s="7">
        <v>1442148089</v>
      </c>
      <c r="L2563" s="17">
        <f t="shared" ref="L2563:L2626" si="161">(((K2563/60)/60)/24)+DATE(1970,1,1)+(-5/24)</f>
        <v>42260.320474537039</v>
      </c>
      <c r="M2563" s="7" t="b">
        <v>0</v>
      </c>
      <c r="N2563" s="7">
        <v>0</v>
      </c>
      <c r="O2563" s="7" t="b">
        <v>0</v>
      </c>
      <c r="P2563" s="14">
        <f t="shared" ref="P2563:P2626" si="162">IFERROR(E2563/D2563,0)</f>
        <v>0</v>
      </c>
      <c r="Q2563" s="9">
        <f t="shared" ref="Q2563:Q2626" si="163">IFERROR(E2563/N2563,0)</f>
        <v>0</v>
      </c>
      <c r="R2563" s="7" t="s">
        <v>8293</v>
      </c>
      <c r="S2563" s="7" t="s">
        <v>8294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17">
        <f t="shared" si="160"/>
        <v>42654.316423611112</v>
      </c>
      <c r="K2564" s="7">
        <v>1471005339</v>
      </c>
      <c r="L2564" s="17">
        <f t="shared" si="161"/>
        <v>42594.316423611112</v>
      </c>
      <c r="M2564" s="7" t="b">
        <v>0</v>
      </c>
      <c r="N2564" s="7">
        <v>3</v>
      </c>
      <c r="O2564" s="7" t="b">
        <v>0</v>
      </c>
      <c r="P2564" s="14">
        <f t="shared" si="162"/>
        <v>7.4999999999999997E-3</v>
      </c>
      <c r="Q2564" s="9">
        <f t="shared" si="163"/>
        <v>25</v>
      </c>
      <c r="R2564" s="7" t="s">
        <v>8293</v>
      </c>
      <c r="S2564" s="7" t="s">
        <v>8294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17">
        <f t="shared" si="160"/>
        <v>42214.931145833332</v>
      </c>
      <c r="K2565" s="7">
        <v>1433042451</v>
      </c>
      <c r="L2565" s="17">
        <f t="shared" si="161"/>
        <v>42154.931145833332</v>
      </c>
      <c r="M2565" s="7" t="b">
        <v>0</v>
      </c>
      <c r="N2565" s="7">
        <v>0</v>
      </c>
      <c r="O2565" s="7" t="b">
        <v>0</v>
      </c>
      <c r="P2565" s="14">
        <f t="shared" si="162"/>
        <v>0</v>
      </c>
      <c r="Q2565" s="9">
        <f t="shared" si="163"/>
        <v>0</v>
      </c>
      <c r="R2565" s="7" t="s">
        <v>8293</v>
      </c>
      <c r="S2565" s="7" t="s">
        <v>8294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17">
        <f t="shared" si="160"/>
        <v>41851.83216435185</v>
      </c>
      <c r="K2566" s="7">
        <v>1404262699</v>
      </c>
      <c r="L2566" s="17">
        <f t="shared" si="161"/>
        <v>41821.83216435185</v>
      </c>
      <c r="M2566" s="7" t="b">
        <v>0</v>
      </c>
      <c r="N2566" s="7">
        <v>0</v>
      </c>
      <c r="O2566" s="7" t="b">
        <v>0</v>
      </c>
      <c r="P2566" s="14">
        <f t="shared" si="162"/>
        <v>0</v>
      </c>
      <c r="Q2566" s="9">
        <f t="shared" si="163"/>
        <v>0</v>
      </c>
      <c r="R2566" s="7" t="s">
        <v>8293</v>
      </c>
      <c r="S2566" s="7" t="s">
        <v>8294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17">
        <f t="shared" si="160"/>
        <v>42499.659722222219</v>
      </c>
      <c r="K2567" s="7">
        <v>1457710589</v>
      </c>
      <c r="L2567" s="17">
        <f t="shared" si="161"/>
        <v>42440.442002314812</v>
      </c>
      <c r="M2567" s="7" t="b">
        <v>0</v>
      </c>
      <c r="N2567" s="7">
        <v>1</v>
      </c>
      <c r="O2567" s="7" t="b">
        <v>0</v>
      </c>
      <c r="P2567" s="14">
        <f t="shared" si="162"/>
        <v>0.01</v>
      </c>
      <c r="Q2567" s="9">
        <f t="shared" si="163"/>
        <v>100</v>
      </c>
      <c r="R2567" s="7" t="s">
        <v>8293</v>
      </c>
      <c r="S2567" s="7" t="s">
        <v>8294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17">
        <f t="shared" si="160"/>
        <v>41872.772546296292</v>
      </c>
      <c r="K2568" s="7">
        <v>1406071948</v>
      </c>
      <c r="L2568" s="17">
        <f t="shared" si="161"/>
        <v>41842.772546296292</v>
      </c>
      <c r="M2568" s="7" t="b">
        <v>0</v>
      </c>
      <c r="N2568" s="7">
        <v>0</v>
      </c>
      <c r="O2568" s="7" t="b">
        <v>0</v>
      </c>
      <c r="P2568" s="14">
        <f t="shared" si="162"/>
        <v>0</v>
      </c>
      <c r="Q2568" s="9">
        <f t="shared" si="163"/>
        <v>0</v>
      </c>
      <c r="R2568" s="7" t="s">
        <v>8293</v>
      </c>
      <c r="S2568" s="7" t="s">
        <v>8294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17">
        <f t="shared" si="160"/>
        <v>42117.670578703699</v>
      </c>
      <c r="K2569" s="7">
        <v>1427231138</v>
      </c>
      <c r="L2569" s="17">
        <f t="shared" si="161"/>
        <v>42087.670578703699</v>
      </c>
      <c r="M2569" s="7" t="b">
        <v>0</v>
      </c>
      <c r="N2569" s="7">
        <v>2</v>
      </c>
      <c r="O2569" s="7" t="b">
        <v>0</v>
      </c>
      <c r="P2569" s="14">
        <f t="shared" si="162"/>
        <v>2.6666666666666666E-3</v>
      </c>
      <c r="Q2569" s="9">
        <f t="shared" si="163"/>
        <v>60</v>
      </c>
      <c r="R2569" s="7" t="s">
        <v>8293</v>
      </c>
      <c r="S2569" s="7" t="s">
        <v>8294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17">
        <f t="shared" si="160"/>
        <v>42614.45826388889</v>
      </c>
      <c r="K2570" s="7">
        <v>1470153594</v>
      </c>
      <c r="L2570" s="17">
        <f t="shared" si="161"/>
        <v>42584.45826388889</v>
      </c>
      <c r="M2570" s="7" t="b">
        <v>0</v>
      </c>
      <c r="N2570" s="7">
        <v>1</v>
      </c>
      <c r="O2570" s="7" t="b">
        <v>0</v>
      </c>
      <c r="P2570" s="14">
        <f t="shared" si="162"/>
        <v>5.0000000000000001E-3</v>
      </c>
      <c r="Q2570" s="9">
        <f t="shared" si="163"/>
        <v>50</v>
      </c>
      <c r="R2570" s="7" t="s">
        <v>8293</v>
      </c>
      <c r="S2570" s="7" t="s">
        <v>8294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17">
        <f t="shared" si="160"/>
        <v>42263.897129629629</v>
      </c>
      <c r="K2571" s="7">
        <v>1439865112</v>
      </c>
      <c r="L2571" s="17">
        <f t="shared" si="161"/>
        <v>42233.897129629629</v>
      </c>
      <c r="M2571" s="7" t="b">
        <v>0</v>
      </c>
      <c r="N2571" s="7">
        <v>2</v>
      </c>
      <c r="O2571" s="7" t="b">
        <v>0</v>
      </c>
      <c r="P2571" s="14">
        <f t="shared" si="162"/>
        <v>2.2307692307692306E-2</v>
      </c>
      <c r="Q2571" s="9">
        <f t="shared" si="163"/>
        <v>72.5</v>
      </c>
      <c r="R2571" s="7" t="s">
        <v>8293</v>
      </c>
      <c r="S2571" s="7" t="s">
        <v>8294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17">
        <f t="shared" si="160"/>
        <v>42774.694849537038</v>
      </c>
      <c r="K2572" s="7">
        <v>1483998035</v>
      </c>
      <c r="L2572" s="17">
        <f t="shared" si="161"/>
        <v>42744.694849537038</v>
      </c>
      <c r="M2572" s="7" t="b">
        <v>0</v>
      </c>
      <c r="N2572" s="7">
        <v>2</v>
      </c>
      <c r="O2572" s="7" t="b">
        <v>0</v>
      </c>
      <c r="P2572" s="14">
        <f t="shared" si="162"/>
        <v>8.4285714285714294E-3</v>
      </c>
      <c r="Q2572" s="9">
        <f t="shared" si="163"/>
        <v>29.5</v>
      </c>
      <c r="R2572" s="7" t="s">
        <v>8293</v>
      </c>
      <c r="S2572" s="7" t="s">
        <v>8294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17">
        <f t="shared" si="160"/>
        <v>42509.133344907408</v>
      </c>
      <c r="K2573" s="7">
        <v>1458461521</v>
      </c>
      <c r="L2573" s="17">
        <f t="shared" si="161"/>
        <v>42449.133344907408</v>
      </c>
      <c r="M2573" s="7" t="b">
        <v>0</v>
      </c>
      <c r="N2573" s="7">
        <v>4</v>
      </c>
      <c r="O2573" s="7" t="b">
        <v>0</v>
      </c>
      <c r="P2573" s="14">
        <f t="shared" si="162"/>
        <v>2.5000000000000001E-3</v>
      </c>
      <c r="Q2573" s="9">
        <f t="shared" si="163"/>
        <v>62.5</v>
      </c>
      <c r="R2573" s="7" t="s">
        <v>8293</v>
      </c>
      <c r="S2573" s="7" t="s">
        <v>8294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17">
        <f t="shared" si="160"/>
        <v>42106.911076388882</v>
      </c>
      <c r="K2574" s="7">
        <v>1426301517</v>
      </c>
      <c r="L2574" s="17">
        <f t="shared" si="161"/>
        <v>42076.911076388882</v>
      </c>
      <c r="M2574" s="7" t="b">
        <v>0</v>
      </c>
      <c r="N2574" s="7">
        <v>0</v>
      </c>
      <c r="O2574" s="7" t="b">
        <v>0</v>
      </c>
      <c r="P2574" s="14">
        <f t="shared" si="162"/>
        <v>0</v>
      </c>
      <c r="Q2574" s="9">
        <f t="shared" si="163"/>
        <v>0</v>
      </c>
      <c r="R2574" s="7" t="s">
        <v>8293</v>
      </c>
      <c r="S2574" s="7" t="s">
        <v>8294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17">
        <f t="shared" si="160"/>
        <v>41874.383668981478</v>
      </c>
      <c r="K2575" s="7">
        <v>1404915149</v>
      </c>
      <c r="L2575" s="17">
        <f t="shared" si="161"/>
        <v>41829.383668981478</v>
      </c>
      <c r="M2575" s="7" t="b">
        <v>0</v>
      </c>
      <c r="N2575" s="7">
        <v>0</v>
      </c>
      <c r="O2575" s="7" t="b">
        <v>0</v>
      </c>
      <c r="P2575" s="14">
        <f t="shared" si="162"/>
        <v>0</v>
      </c>
      <c r="Q2575" s="9">
        <f t="shared" si="163"/>
        <v>0</v>
      </c>
      <c r="R2575" s="7" t="s">
        <v>8293</v>
      </c>
      <c r="S2575" s="7" t="s">
        <v>8294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17">
        <f t="shared" si="160"/>
        <v>42508.617418981477</v>
      </c>
      <c r="K2576" s="7">
        <v>1461786545</v>
      </c>
      <c r="L2576" s="17">
        <f t="shared" si="161"/>
        <v>42487.617418981477</v>
      </c>
      <c r="M2576" s="7" t="b">
        <v>0</v>
      </c>
      <c r="N2576" s="7">
        <v>0</v>
      </c>
      <c r="O2576" s="7" t="b">
        <v>0</v>
      </c>
      <c r="P2576" s="14">
        <f t="shared" si="162"/>
        <v>0</v>
      </c>
      <c r="Q2576" s="9">
        <f t="shared" si="163"/>
        <v>0</v>
      </c>
      <c r="R2576" s="7" t="s">
        <v>8293</v>
      </c>
      <c r="S2576" s="7" t="s">
        <v>8294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17">
        <f t="shared" si="160"/>
        <v>42015.90039351851</v>
      </c>
      <c r="K2577" s="7">
        <v>1418438194</v>
      </c>
      <c r="L2577" s="17">
        <f t="shared" si="161"/>
        <v>41985.90039351851</v>
      </c>
      <c r="M2577" s="7" t="b">
        <v>0</v>
      </c>
      <c r="N2577" s="7">
        <v>0</v>
      </c>
      <c r="O2577" s="7" t="b">
        <v>0</v>
      </c>
      <c r="P2577" s="14">
        <f t="shared" si="162"/>
        <v>0</v>
      </c>
      <c r="Q2577" s="9">
        <f t="shared" si="163"/>
        <v>0</v>
      </c>
      <c r="R2577" s="7" t="s">
        <v>8293</v>
      </c>
      <c r="S2577" s="7" t="s">
        <v>8294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17">
        <f t="shared" si="160"/>
        <v>42104.759803240733</v>
      </c>
      <c r="K2578" s="7">
        <v>1424823247</v>
      </c>
      <c r="L2578" s="17">
        <f t="shared" si="161"/>
        <v>42059.801469907405</v>
      </c>
      <c r="M2578" s="7" t="b">
        <v>0</v>
      </c>
      <c r="N2578" s="7">
        <v>0</v>
      </c>
      <c r="O2578" s="7" t="b">
        <v>0</v>
      </c>
      <c r="P2578" s="14">
        <f t="shared" si="162"/>
        <v>0</v>
      </c>
      <c r="Q2578" s="9">
        <f t="shared" si="163"/>
        <v>0</v>
      </c>
      <c r="R2578" s="7" t="s">
        <v>8293</v>
      </c>
      <c r="S2578" s="7" t="s">
        <v>8294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17">
        <f t="shared" si="160"/>
        <v>41855.612233796295</v>
      </c>
      <c r="K2579" s="7">
        <v>1405021297</v>
      </c>
      <c r="L2579" s="17">
        <f t="shared" si="161"/>
        <v>41830.612233796295</v>
      </c>
      <c r="M2579" s="7" t="b">
        <v>0</v>
      </c>
      <c r="N2579" s="7">
        <v>0</v>
      </c>
      <c r="O2579" s="7" t="b">
        <v>0</v>
      </c>
      <c r="P2579" s="14">
        <f t="shared" si="162"/>
        <v>0</v>
      </c>
      <c r="Q2579" s="9">
        <f t="shared" si="163"/>
        <v>0</v>
      </c>
      <c r="R2579" s="7" t="s">
        <v>8293</v>
      </c>
      <c r="S2579" s="7" t="s">
        <v>8294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17">
        <f t="shared" si="160"/>
        <v>42286.499999999993</v>
      </c>
      <c r="K2580" s="7">
        <v>1440203579</v>
      </c>
      <c r="L2580" s="17">
        <f t="shared" si="161"/>
        <v>42237.814571759263</v>
      </c>
      <c r="M2580" s="7" t="b">
        <v>0</v>
      </c>
      <c r="N2580" s="7">
        <v>0</v>
      </c>
      <c r="O2580" s="7" t="b">
        <v>0</v>
      </c>
      <c r="P2580" s="14">
        <f t="shared" si="162"/>
        <v>0</v>
      </c>
      <c r="Q2580" s="9">
        <f t="shared" si="163"/>
        <v>0</v>
      </c>
      <c r="R2580" s="7" t="s">
        <v>8293</v>
      </c>
      <c r="S2580" s="7" t="s">
        <v>8294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17">
        <f t="shared" si="160"/>
        <v>41897.621562499997</v>
      </c>
      <c r="K2581" s="7">
        <v>1405626903</v>
      </c>
      <c r="L2581" s="17">
        <f t="shared" si="161"/>
        <v>41837.621562499997</v>
      </c>
      <c r="M2581" s="7" t="b">
        <v>0</v>
      </c>
      <c r="N2581" s="7">
        <v>12</v>
      </c>
      <c r="O2581" s="7" t="b">
        <v>0</v>
      </c>
      <c r="P2581" s="14">
        <f t="shared" si="162"/>
        <v>1.3849999999999999E-3</v>
      </c>
      <c r="Q2581" s="9">
        <f t="shared" si="163"/>
        <v>23.083333333333332</v>
      </c>
      <c r="R2581" s="7" t="s">
        <v>8293</v>
      </c>
      <c r="S2581" s="7" t="s">
        <v>8294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17">
        <f t="shared" si="160"/>
        <v>42139.916666666664</v>
      </c>
      <c r="K2582" s="7">
        <v>1429170603</v>
      </c>
      <c r="L2582" s="17">
        <f t="shared" si="161"/>
        <v>42110.118090277778</v>
      </c>
      <c r="M2582" s="7" t="b">
        <v>0</v>
      </c>
      <c r="N2582" s="7">
        <v>2</v>
      </c>
      <c r="O2582" s="7" t="b">
        <v>0</v>
      </c>
      <c r="P2582" s="14">
        <f t="shared" si="162"/>
        <v>6.0000000000000001E-3</v>
      </c>
      <c r="Q2582" s="9">
        <f t="shared" si="163"/>
        <v>25.5</v>
      </c>
      <c r="R2582" s="7" t="s">
        <v>8293</v>
      </c>
      <c r="S2582" s="7" t="s">
        <v>8294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17">
        <f t="shared" si="160"/>
        <v>42324.461782407401</v>
      </c>
      <c r="K2583" s="7">
        <v>1445094298</v>
      </c>
      <c r="L2583" s="17">
        <f t="shared" si="161"/>
        <v>42294.420115740737</v>
      </c>
      <c r="M2583" s="7" t="b">
        <v>0</v>
      </c>
      <c r="N2583" s="7">
        <v>11</v>
      </c>
      <c r="O2583" s="7" t="b">
        <v>0</v>
      </c>
      <c r="P2583" s="14">
        <f t="shared" si="162"/>
        <v>0.106</v>
      </c>
      <c r="Q2583" s="9">
        <f t="shared" si="163"/>
        <v>48.18181818181818</v>
      </c>
      <c r="R2583" s="7" t="s">
        <v>8293</v>
      </c>
      <c r="S2583" s="7" t="s">
        <v>8294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17">
        <f t="shared" si="160"/>
        <v>42672.780486111107</v>
      </c>
      <c r="K2584" s="7">
        <v>1475192634</v>
      </c>
      <c r="L2584" s="17">
        <f t="shared" si="161"/>
        <v>42642.780486111107</v>
      </c>
      <c r="M2584" s="7" t="b">
        <v>0</v>
      </c>
      <c r="N2584" s="7">
        <v>1</v>
      </c>
      <c r="O2584" s="7" t="b">
        <v>0</v>
      </c>
      <c r="P2584" s="14">
        <f t="shared" si="162"/>
        <v>1.1111111111111112E-5</v>
      </c>
      <c r="Q2584" s="9">
        <f t="shared" si="163"/>
        <v>1</v>
      </c>
      <c r="R2584" s="7" t="s">
        <v>8293</v>
      </c>
      <c r="S2584" s="7" t="s">
        <v>8294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17">
        <f t="shared" si="160"/>
        <v>42079.519444444442</v>
      </c>
      <c r="K2585" s="7">
        <v>1421346480</v>
      </c>
      <c r="L2585" s="17">
        <f t="shared" si="161"/>
        <v>42019.561111111114</v>
      </c>
      <c r="M2585" s="7" t="b">
        <v>0</v>
      </c>
      <c r="N2585" s="7">
        <v>5</v>
      </c>
      <c r="O2585" s="7" t="b">
        <v>0</v>
      </c>
      <c r="P2585" s="14">
        <f t="shared" si="162"/>
        <v>5.0000000000000001E-3</v>
      </c>
      <c r="Q2585" s="9">
        <f t="shared" si="163"/>
        <v>1</v>
      </c>
      <c r="R2585" s="7" t="s">
        <v>8293</v>
      </c>
      <c r="S2585" s="7" t="s">
        <v>8294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17">
        <f t="shared" si="160"/>
        <v>42169.964918981481</v>
      </c>
      <c r="K2586" s="7">
        <v>1431749369</v>
      </c>
      <c r="L2586" s="17">
        <f t="shared" si="161"/>
        <v>42139.964918981481</v>
      </c>
      <c r="M2586" s="7" t="b">
        <v>0</v>
      </c>
      <c r="N2586" s="7">
        <v>0</v>
      </c>
      <c r="O2586" s="7" t="b">
        <v>0</v>
      </c>
      <c r="P2586" s="14">
        <f t="shared" si="162"/>
        <v>0</v>
      </c>
      <c r="Q2586" s="9">
        <f t="shared" si="163"/>
        <v>0</v>
      </c>
      <c r="R2586" s="7" t="s">
        <v>8293</v>
      </c>
      <c r="S2586" s="7" t="s">
        <v>8294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17">
        <f t="shared" si="160"/>
        <v>41825.754999999997</v>
      </c>
      <c r="K2587" s="7">
        <v>1402009632</v>
      </c>
      <c r="L2587" s="17">
        <f t="shared" si="161"/>
        <v>41795.754999999997</v>
      </c>
      <c r="M2587" s="7" t="b">
        <v>0</v>
      </c>
      <c r="N2587" s="7">
        <v>1</v>
      </c>
      <c r="O2587" s="7" t="b">
        <v>0</v>
      </c>
      <c r="P2587" s="14">
        <f t="shared" si="162"/>
        <v>1.6666666666666668E-3</v>
      </c>
      <c r="Q2587" s="9">
        <f t="shared" si="163"/>
        <v>50</v>
      </c>
      <c r="R2587" s="7" t="s">
        <v>8293</v>
      </c>
      <c r="S2587" s="7" t="s">
        <v>8294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17">
        <f t="shared" si="160"/>
        <v>42363.121944444443</v>
      </c>
      <c r="K2588" s="7">
        <v>1448438136</v>
      </c>
      <c r="L2588" s="17">
        <f t="shared" si="161"/>
        <v>42333.121944444443</v>
      </c>
      <c r="M2588" s="7" t="b">
        <v>0</v>
      </c>
      <c r="N2588" s="7">
        <v>1</v>
      </c>
      <c r="O2588" s="7" t="b">
        <v>0</v>
      </c>
      <c r="P2588" s="14">
        <f t="shared" si="162"/>
        <v>1.6666666666666668E-3</v>
      </c>
      <c r="Q2588" s="9">
        <f t="shared" si="163"/>
        <v>5</v>
      </c>
      <c r="R2588" s="7" t="s">
        <v>8293</v>
      </c>
      <c r="S2588" s="7" t="s">
        <v>8294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17">
        <f t="shared" si="160"/>
        <v>42368.467048611106</v>
      </c>
      <c r="K2589" s="7">
        <v>1448899953</v>
      </c>
      <c r="L2589" s="17">
        <f t="shared" si="161"/>
        <v>42338.467048611106</v>
      </c>
      <c r="M2589" s="7" t="b">
        <v>0</v>
      </c>
      <c r="N2589" s="7">
        <v>6</v>
      </c>
      <c r="O2589" s="7" t="b">
        <v>0</v>
      </c>
      <c r="P2589" s="14">
        <f t="shared" si="162"/>
        <v>2.4340000000000001E-2</v>
      </c>
      <c r="Q2589" s="9">
        <f t="shared" si="163"/>
        <v>202.83333333333334</v>
      </c>
      <c r="R2589" s="7" t="s">
        <v>8293</v>
      </c>
      <c r="S2589" s="7" t="s">
        <v>8294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17">
        <f t="shared" si="160"/>
        <v>42094.343055555553</v>
      </c>
      <c r="K2590" s="7">
        <v>1423325626</v>
      </c>
      <c r="L2590" s="17">
        <f t="shared" si="161"/>
        <v>42042.467893518515</v>
      </c>
      <c r="M2590" s="7" t="b">
        <v>0</v>
      </c>
      <c r="N2590" s="7">
        <v>8</v>
      </c>
      <c r="O2590" s="7" t="b">
        <v>0</v>
      </c>
      <c r="P2590" s="14">
        <f t="shared" si="162"/>
        <v>3.8833333333333331E-2</v>
      </c>
      <c r="Q2590" s="9">
        <f t="shared" si="163"/>
        <v>29.125</v>
      </c>
      <c r="R2590" s="7" t="s">
        <v>8293</v>
      </c>
      <c r="S2590" s="7" t="s">
        <v>8294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17">
        <f t="shared" si="160"/>
        <v>42452.286192129628</v>
      </c>
      <c r="K2591" s="7">
        <v>1456145527</v>
      </c>
      <c r="L2591" s="17">
        <f t="shared" si="161"/>
        <v>42422.327858796292</v>
      </c>
      <c r="M2591" s="7" t="b">
        <v>0</v>
      </c>
      <c r="N2591" s="7">
        <v>1</v>
      </c>
      <c r="O2591" s="7" t="b">
        <v>0</v>
      </c>
      <c r="P2591" s="14">
        <f t="shared" si="162"/>
        <v>1E-4</v>
      </c>
      <c r="Q2591" s="9">
        <f t="shared" si="163"/>
        <v>5</v>
      </c>
      <c r="R2591" s="7" t="s">
        <v>8293</v>
      </c>
      <c r="S2591" s="7" t="s">
        <v>8294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17">
        <f t="shared" si="160"/>
        <v>42395.380752314813</v>
      </c>
      <c r="K2592" s="7">
        <v>1453212497</v>
      </c>
      <c r="L2592" s="17">
        <f t="shared" si="161"/>
        <v>42388.380752314813</v>
      </c>
      <c r="M2592" s="7" t="b">
        <v>0</v>
      </c>
      <c r="N2592" s="7">
        <v>0</v>
      </c>
      <c r="O2592" s="7" t="b">
        <v>0</v>
      </c>
      <c r="P2592" s="14">
        <f t="shared" si="162"/>
        <v>0</v>
      </c>
      <c r="Q2592" s="9">
        <f t="shared" si="163"/>
        <v>0</v>
      </c>
      <c r="R2592" s="7" t="s">
        <v>8293</v>
      </c>
      <c r="S2592" s="7" t="s">
        <v>8294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17">
        <f t="shared" si="160"/>
        <v>42442.656527777777</v>
      </c>
      <c r="K2593" s="7">
        <v>1452721524</v>
      </c>
      <c r="L2593" s="17">
        <f t="shared" si="161"/>
        <v>42382.698194444441</v>
      </c>
      <c r="M2593" s="7" t="b">
        <v>0</v>
      </c>
      <c r="N2593" s="7">
        <v>2</v>
      </c>
      <c r="O2593" s="7" t="b">
        <v>0</v>
      </c>
      <c r="P2593" s="14">
        <f t="shared" si="162"/>
        <v>1.7333333333333333E-2</v>
      </c>
      <c r="Q2593" s="9">
        <f t="shared" si="163"/>
        <v>13</v>
      </c>
      <c r="R2593" s="7" t="s">
        <v>8293</v>
      </c>
      <c r="S2593" s="7" t="s">
        <v>8294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17">
        <f t="shared" si="160"/>
        <v>41917.592835648145</v>
      </c>
      <c r="K2594" s="7">
        <v>1409944421</v>
      </c>
      <c r="L2594" s="17">
        <f t="shared" si="161"/>
        <v>41887.592835648145</v>
      </c>
      <c r="M2594" s="7" t="b">
        <v>0</v>
      </c>
      <c r="N2594" s="7">
        <v>1</v>
      </c>
      <c r="O2594" s="7" t="b">
        <v>0</v>
      </c>
      <c r="P2594" s="14">
        <f t="shared" si="162"/>
        <v>1.6666666666666668E-3</v>
      </c>
      <c r="Q2594" s="9">
        <f t="shared" si="163"/>
        <v>50</v>
      </c>
      <c r="R2594" s="7" t="s">
        <v>8293</v>
      </c>
      <c r="S2594" s="7" t="s">
        <v>8294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17">
        <f t="shared" si="160"/>
        <v>42119.636875000004</v>
      </c>
      <c r="K2595" s="7">
        <v>1427401026</v>
      </c>
      <c r="L2595" s="17">
        <f t="shared" si="161"/>
        <v>42089.636875000004</v>
      </c>
      <c r="M2595" s="7" t="b">
        <v>0</v>
      </c>
      <c r="N2595" s="7">
        <v>0</v>
      </c>
      <c r="O2595" s="7" t="b">
        <v>0</v>
      </c>
      <c r="P2595" s="14">
        <f t="shared" si="162"/>
        <v>0</v>
      </c>
      <c r="Q2595" s="9">
        <f t="shared" si="163"/>
        <v>0</v>
      </c>
      <c r="R2595" s="7" t="s">
        <v>8293</v>
      </c>
      <c r="S2595" s="7" t="s">
        <v>8294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17">
        <f t="shared" si="160"/>
        <v>41858.759583333333</v>
      </c>
      <c r="K2596" s="7">
        <v>1404861228</v>
      </c>
      <c r="L2596" s="17">
        <f t="shared" si="161"/>
        <v>41828.759583333333</v>
      </c>
      <c r="M2596" s="7" t="b">
        <v>0</v>
      </c>
      <c r="N2596" s="7">
        <v>1</v>
      </c>
      <c r="O2596" s="7" t="b">
        <v>0</v>
      </c>
      <c r="P2596" s="14">
        <f t="shared" si="162"/>
        <v>1.2500000000000001E-5</v>
      </c>
      <c r="Q2596" s="9">
        <f t="shared" si="163"/>
        <v>1</v>
      </c>
      <c r="R2596" s="7" t="s">
        <v>8293</v>
      </c>
      <c r="S2596" s="7" t="s">
        <v>8294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17">
        <f t="shared" si="160"/>
        <v>42790.035879629628</v>
      </c>
      <c r="K2597" s="7">
        <v>1485323500</v>
      </c>
      <c r="L2597" s="17">
        <f t="shared" si="161"/>
        <v>42760.035879629628</v>
      </c>
      <c r="M2597" s="7" t="b">
        <v>0</v>
      </c>
      <c r="N2597" s="7">
        <v>19</v>
      </c>
      <c r="O2597" s="7" t="b">
        <v>0</v>
      </c>
      <c r="P2597" s="14">
        <f t="shared" si="162"/>
        <v>0.12166666666666667</v>
      </c>
      <c r="Q2597" s="9">
        <f t="shared" si="163"/>
        <v>96.05263157894737</v>
      </c>
      <c r="R2597" s="7" t="s">
        <v>8293</v>
      </c>
      <c r="S2597" s="7" t="s">
        <v>8294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17">
        <f t="shared" si="160"/>
        <v>41858.45612268518</v>
      </c>
      <c r="K2598" s="7">
        <v>1404835009</v>
      </c>
      <c r="L2598" s="17">
        <f t="shared" si="161"/>
        <v>41828.45612268518</v>
      </c>
      <c r="M2598" s="7" t="b">
        <v>0</v>
      </c>
      <c r="N2598" s="7">
        <v>27</v>
      </c>
      <c r="O2598" s="7" t="b">
        <v>0</v>
      </c>
      <c r="P2598" s="14">
        <f t="shared" si="162"/>
        <v>0.23588571428571428</v>
      </c>
      <c r="Q2598" s="9">
        <f t="shared" si="163"/>
        <v>305.77777777777777</v>
      </c>
      <c r="R2598" s="7" t="s">
        <v>8293</v>
      </c>
      <c r="S2598" s="7" t="s">
        <v>8294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17">
        <f t="shared" si="160"/>
        <v>42540.133298611108</v>
      </c>
      <c r="K2599" s="7">
        <v>1463731917</v>
      </c>
      <c r="L2599" s="17">
        <f t="shared" si="161"/>
        <v>42510.133298611108</v>
      </c>
      <c r="M2599" s="7" t="b">
        <v>0</v>
      </c>
      <c r="N2599" s="7">
        <v>7</v>
      </c>
      <c r="O2599" s="7" t="b">
        <v>0</v>
      </c>
      <c r="P2599" s="14">
        <f t="shared" si="162"/>
        <v>5.6666666666666664E-2</v>
      </c>
      <c r="Q2599" s="9">
        <f t="shared" si="163"/>
        <v>12.142857142857142</v>
      </c>
      <c r="R2599" s="7" t="s">
        <v>8293</v>
      </c>
      <c r="S2599" s="7" t="s">
        <v>8294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17">
        <f t="shared" si="160"/>
        <v>42270.631956018515</v>
      </c>
      <c r="K2600" s="7">
        <v>1440447001</v>
      </c>
      <c r="L2600" s="17">
        <f t="shared" si="161"/>
        <v>42240.631956018515</v>
      </c>
      <c r="M2600" s="7" t="b">
        <v>0</v>
      </c>
      <c r="N2600" s="7">
        <v>14</v>
      </c>
      <c r="O2600" s="7" t="b">
        <v>0</v>
      </c>
      <c r="P2600" s="14">
        <f t="shared" si="162"/>
        <v>0.39</v>
      </c>
      <c r="Q2600" s="9">
        <f t="shared" si="163"/>
        <v>83.571428571428569</v>
      </c>
      <c r="R2600" s="7" t="s">
        <v>8293</v>
      </c>
      <c r="S2600" s="7" t="s">
        <v>8294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17">
        <f t="shared" si="160"/>
        <v>41854.545682870368</v>
      </c>
      <c r="K2601" s="7">
        <v>1403201147</v>
      </c>
      <c r="L2601" s="17">
        <f t="shared" si="161"/>
        <v>41809.545682870368</v>
      </c>
      <c r="M2601" s="7" t="b">
        <v>0</v>
      </c>
      <c r="N2601" s="7">
        <v>5</v>
      </c>
      <c r="O2601" s="7" t="b">
        <v>0</v>
      </c>
      <c r="P2601" s="14">
        <f t="shared" si="162"/>
        <v>9.9546510341776348E-3</v>
      </c>
      <c r="Q2601" s="9">
        <f t="shared" si="163"/>
        <v>18</v>
      </c>
      <c r="R2601" s="7" t="s">
        <v>8293</v>
      </c>
      <c r="S2601" s="7" t="s">
        <v>8294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17">
        <f t="shared" si="160"/>
        <v>42454.650462962956</v>
      </c>
      <c r="K2602" s="7">
        <v>1453757800</v>
      </c>
      <c r="L2602" s="17">
        <f t="shared" si="161"/>
        <v>42394.692129629628</v>
      </c>
      <c r="M2602" s="7" t="b">
        <v>0</v>
      </c>
      <c r="N2602" s="7">
        <v>30</v>
      </c>
      <c r="O2602" s="7" t="b">
        <v>0</v>
      </c>
      <c r="P2602" s="14">
        <f t="shared" si="162"/>
        <v>6.9320000000000007E-2</v>
      </c>
      <c r="Q2602" s="9">
        <f t="shared" si="163"/>
        <v>115.53333333333333</v>
      </c>
      <c r="R2602" s="7" t="s">
        <v>8293</v>
      </c>
      <c r="S2602" s="7" t="s">
        <v>8294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17">
        <f t="shared" si="160"/>
        <v>41164.957638888889</v>
      </c>
      <c r="K2603" s="7">
        <v>1346276349</v>
      </c>
      <c r="L2603" s="17">
        <f t="shared" si="161"/>
        <v>41150.69385416666</v>
      </c>
      <c r="M2603" s="7" t="b">
        <v>1</v>
      </c>
      <c r="N2603" s="7">
        <v>151</v>
      </c>
      <c r="O2603" s="7" t="b">
        <v>1</v>
      </c>
      <c r="P2603" s="14">
        <f t="shared" si="162"/>
        <v>6.6139999999999999</v>
      </c>
      <c r="Q2603" s="9">
        <f t="shared" si="163"/>
        <v>21.900662251655628</v>
      </c>
      <c r="R2603" s="7" t="s">
        <v>8276</v>
      </c>
      <c r="S2603" s="7" t="s">
        <v>8312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17">
        <f t="shared" si="160"/>
        <v>41955.680555555555</v>
      </c>
      <c r="K2604" s="7">
        <v>1412358968</v>
      </c>
      <c r="L2604" s="17">
        <f t="shared" si="161"/>
        <v>41915.538981481477</v>
      </c>
      <c r="M2604" s="7" t="b">
        <v>1</v>
      </c>
      <c r="N2604" s="7">
        <v>489</v>
      </c>
      <c r="O2604" s="7" t="b">
        <v>1</v>
      </c>
      <c r="P2604" s="14">
        <f t="shared" si="162"/>
        <v>3.2609166666666667</v>
      </c>
      <c r="Q2604" s="9">
        <f t="shared" si="163"/>
        <v>80.022494887525568</v>
      </c>
      <c r="R2604" s="7" t="s">
        <v>8276</v>
      </c>
      <c r="S2604" s="7" t="s">
        <v>8312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17">
        <f t="shared" si="160"/>
        <v>41631.704328703701</v>
      </c>
      <c r="K2605" s="7">
        <v>1386626054</v>
      </c>
      <c r="L2605" s="17">
        <f t="shared" si="161"/>
        <v>41617.704328703701</v>
      </c>
      <c r="M2605" s="7" t="b">
        <v>1</v>
      </c>
      <c r="N2605" s="7">
        <v>50</v>
      </c>
      <c r="O2605" s="7" t="b">
        <v>1</v>
      </c>
      <c r="P2605" s="14">
        <f t="shared" si="162"/>
        <v>1.0148571428571429</v>
      </c>
      <c r="Q2605" s="9">
        <f t="shared" si="163"/>
        <v>35.520000000000003</v>
      </c>
      <c r="R2605" s="7" t="s">
        <v>8276</v>
      </c>
      <c r="S2605" s="7" t="s">
        <v>8312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17">
        <f t="shared" si="160"/>
        <v>41027.842858796292</v>
      </c>
      <c r="K2606" s="7">
        <v>1333070023</v>
      </c>
      <c r="L2606" s="17">
        <f t="shared" si="161"/>
        <v>40997.842858796292</v>
      </c>
      <c r="M2606" s="7" t="b">
        <v>1</v>
      </c>
      <c r="N2606" s="7">
        <v>321</v>
      </c>
      <c r="O2606" s="7" t="b">
        <v>1</v>
      </c>
      <c r="P2606" s="14">
        <f t="shared" si="162"/>
        <v>1.0421799999999999</v>
      </c>
      <c r="Q2606" s="9">
        <f t="shared" si="163"/>
        <v>64.933333333333323</v>
      </c>
      <c r="R2606" s="7" t="s">
        <v>8276</v>
      </c>
      <c r="S2606" s="7" t="s">
        <v>8312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17">
        <f t="shared" si="160"/>
        <v>42538.33321759259</v>
      </c>
      <c r="K2607" s="7">
        <v>1463576390</v>
      </c>
      <c r="L2607" s="17">
        <f t="shared" si="161"/>
        <v>42508.33321759259</v>
      </c>
      <c r="M2607" s="7" t="b">
        <v>1</v>
      </c>
      <c r="N2607" s="7">
        <v>1762</v>
      </c>
      <c r="O2607" s="7" t="b">
        <v>1</v>
      </c>
      <c r="P2607" s="14">
        <f t="shared" si="162"/>
        <v>1.0742157000000001</v>
      </c>
      <c r="Q2607" s="9">
        <f t="shared" si="163"/>
        <v>60.965703745743475</v>
      </c>
      <c r="R2607" s="7" t="s">
        <v>8276</v>
      </c>
      <c r="S2607" s="7" t="s">
        <v>8312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17">
        <f t="shared" si="160"/>
        <v>41758.504421296297</v>
      </c>
      <c r="K2608" s="7">
        <v>1396026382</v>
      </c>
      <c r="L2608" s="17">
        <f t="shared" si="161"/>
        <v>41726.504421296297</v>
      </c>
      <c r="M2608" s="7" t="b">
        <v>1</v>
      </c>
      <c r="N2608" s="7">
        <v>385</v>
      </c>
      <c r="O2608" s="7" t="b">
        <v>1</v>
      </c>
      <c r="P2608" s="14">
        <f t="shared" si="162"/>
        <v>1.1005454545454545</v>
      </c>
      <c r="Q2608" s="9">
        <f t="shared" si="163"/>
        <v>31.444155844155844</v>
      </c>
      <c r="R2608" s="7" t="s">
        <v>8276</v>
      </c>
      <c r="S2608" s="7" t="s">
        <v>8312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17">
        <f t="shared" si="160"/>
        <v>42227.874999999993</v>
      </c>
      <c r="K2609" s="7">
        <v>1435611572</v>
      </c>
      <c r="L2609" s="17">
        <f t="shared" si="161"/>
        <v>42184.666342592587</v>
      </c>
      <c r="M2609" s="7" t="b">
        <v>1</v>
      </c>
      <c r="N2609" s="7">
        <v>398</v>
      </c>
      <c r="O2609" s="7" t="b">
        <v>1</v>
      </c>
      <c r="P2609" s="14">
        <f t="shared" si="162"/>
        <v>4.077</v>
      </c>
      <c r="Q2609" s="9">
        <f t="shared" si="163"/>
        <v>81.949748743718587</v>
      </c>
      <c r="R2609" s="7" t="s">
        <v>8276</v>
      </c>
      <c r="S2609" s="7" t="s">
        <v>8312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17">
        <f t="shared" si="160"/>
        <v>42808.791666666664</v>
      </c>
      <c r="K2610" s="7">
        <v>1485976468</v>
      </c>
      <c r="L2610" s="17">
        <f t="shared" si="161"/>
        <v>42767.593379629623</v>
      </c>
      <c r="M2610" s="7" t="b">
        <v>1</v>
      </c>
      <c r="N2610" s="7">
        <v>304</v>
      </c>
      <c r="O2610" s="7" t="b">
        <v>1</v>
      </c>
      <c r="P2610" s="14">
        <f t="shared" si="162"/>
        <v>2.2392500000000002</v>
      </c>
      <c r="Q2610" s="9">
        <f t="shared" si="163"/>
        <v>58.92763157894737</v>
      </c>
      <c r="R2610" s="7" t="s">
        <v>8276</v>
      </c>
      <c r="S2610" s="7" t="s">
        <v>8312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17">
        <f t="shared" si="160"/>
        <v>41105.02952546296</v>
      </c>
      <c r="K2611" s="7">
        <v>1339738951</v>
      </c>
      <c r="L2611" s="17">
        <f t="shared" si="161"/>
        <v>41075.02952546296</v>
      </c>
      <c r="M2611" s="7" t="b">
        <v>1</v>
      </c>
      <c r="N2611" s="7">
        <v>676</v>
      </c>
      <c r="O2611" s="7" t="b">
        <v>1</v>
      </c>
      <c r="P2611" s="14">
        <f t="shared" si="162"/>
        <v>3.038011142857143</v>
      </c>
      <c r="Q2611" s="9">
        <f t="shared" si="163"/>
        <v>157.29347633136095</v>
      </c>
      <c r="R2611" s="7" t="s">
        <v>8276</v>
      </c>
      <c r="S2611" s="7" t="s">
        <v>8312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17">
        <f t="shared" si="160"/>
        <v>42604.082638888889</v>
      </c>
      <c r="K2612" s="7">
        <v>1468444125</v>
      </c>
      <c r="L2612" s="17">
        <f t="shared" si="161"/>
        <v>42564.672743055555</v>
      </c>
      <c r="M2612" s="7" t="b">
        <v>1</v>
      </c>
      <c r="N2612" s="7">
        <v>577</v>
      </c>
      <c r="O2612" s="7" t="b">
        <v>1</v>
      </c>
      <c r="P2612" s="14">
        <f t="shared" si="162"/>
        <v>1.4132510432681749</v>
      </c>
      <c r="Q2612" s="9">
        <f t="shared" si="163"/>
        <v>55.758509532062391</v>
      </c>
      <c r="R2612" s="7" t="s">
        <v>8276</v>
      </c>
      <c r="S2612" s="7" t="s">
        <v>8312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17">
        <f t="shared" si="160"/>
        <v>42737.749305555553</v>
      </c>
      <c r="K2613" s="7">
        <v>1480493014</v>
      </c>
      <c r="L2613" s="17">
        <f t="shared" si="161"/>
        <v>42704.127476851849</v>
      </c>
      <c r="M2613" s="7" t="b">
        <v>1</v>
      </c>
      <c r="N2613" s="7">
        <v>3663</v>
      </c>
      <c r="O2613" s="7" t="b">
        <v>1</v>
      </c>
      <c r="P2613" s="14">
        <f t="shared" si="162"/>
        <v>27.906363636363636</v>
      </c>
      <c r="Q2613" s="9">
        <f t="shared" si="163"/>
        <v>83.802893802893806</v>
      </c>
      <c r="R2613" s="7" t="s">
        <v>8276</v>
      </c>
      <c r="S2613" s="7" t="s">
        <v>8312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17">
        <f t="shared" si="160"/>
        <v>42012.934837962959</v>
      </c>
      <c r="K2614" s="7">
        <v>1418095570</v>
      </c>
      <c r="L2614" s="17">
        <f t="shared" si="161"/>
        <v>41981.934837962959</v>
      </c>
      <c r="M2614" s="7" t="b">
        <v>1</v>
      </c>
      <c r="N2614" s="7">
        <v>294</v>
      </c>
      <c r="O2614" s="7" t="b">
        <v>1</v>
      </c>
      <c r="P2614" s="14">
        <f t="shared" si="162"/>
        <v>1.7176130000000001</v>
      </c>
      <c r="Q2614" s="9">
        <f t="shared" si="163"/>
        <v>58.422210884353746</v>
      </c>
      <c r="R2614" s="7" t="s">
        <v>8276</v>
      </c>
      <c r="S2614" s="7" t="s">
        <v>8312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17">
        <f t="shared" si="160"/>
        <v>41173.609884259255</v>
      </c>
      <c r="K2615" s="7">
        <v>1345664294</v>
      </c>
      <c r="L2615" s="17">
        <f t="shared" si="161"/>
        <v>41143.609884259255</v>
      </c>
      <c r="M2615" s="7" t="b">
        <v>1</v>
      </c>
      <c r="N2615" s="7">
        <v>28</v>
      </c>
      <c r="O2615" s="7" t="b">
        <v>1</v>
      </c>
      <c r="P2615" s="14">
        <f t="shared" si="162"/>
        <v>1.0101333333333333</v>
      </c>
      <c r="Q2615" s="9">
        <f t="shared" si="163"/>
        <v>270.57142857142856</v>
      </c>
      <c r="R2615" s="7" t="s">
        <v>8276</v>
      </c>
      <c r="S2615" s="7" t="s">
        <v>8312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17">
        <f t="shared" si="160"/>
        <v>41759</v>
      </c>
      <c r="K2616" s="7">
        <v>1396371612</v>
      </c>
      <c r="L2616" s="17">
        <f t="shared" si="161"/>
        <v>41730.500138888885</v>
      </c>
      <c r="M2616" s="7" t="b">
        <v>1</v>
      </c>
      <c r="N2616" s="7">
        <v>100</v>
      </c>
      <c r="O2616" s="7" t="b">
        <v>1</v>
      </c>
      <c r="P2616" s="14">
        <f t="shared" si="162"/>
        <v>1.02</v>
      </c>
      <c r="Q2616" s="9">
        <f t="shared" si="163"/>
        <v>107.1</v>
      </c>
      <c r="R2616" s="7" t="s">
        <v>8276</v>
      </c>
      <c r="S2616" s="7" t="s">
        <v>8312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17">
        <f t="shared" si="160"/>
        <v>42490.291666666664</v>
      </c>
      <c r="K2617" s="7">
        <v>1458820564</v>
      </c>
      <c r="L2617" s="17">
        <f t="shared" si="161"/>
        <v>42453.288935185185</v>
      </c>
      <c r="M2617" s="7" t="b">
        <v>0</v>
      </c>
      <c r="N2617" s="7">
        <v>72</v>
      </c>
      <c r="O2617" s="7" t="b">
        <v>1</v>
      </c>
      <c r="P2617" s="14">
        <f t="shared" si="162"/>
        <v>1.6976511744127936</v>
      </c>
      <c r="Q2617" s="9">
        <f t="shared" si="163"/>
        <v>47.180555555555557</v>
      </c>
      <c r="R2617" s="7" t="s">
        <v>8276</v>
      </c>
      <c r="S2617" s="7" t="s">
        <v>8312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17">
        <f t="shared" si="160"/>
        <v>42241.786215277774</v>
      </c>
      <c r="K2618" s="7">
        <v>1437954729</v>
      </c>
      <c r="L2618" s="17">
        <f t="shared" si="161"/>
        <v>42211.786215277774</v>
      </c>
      <c r="M2618" s="7" t="b">
        <v>1</v>
      </c>
      <c r="N2618" s="7">
        <v>238</v>
      </c>
      <c r="O2618" s="7" t="b">
        <v>1</v>
      </c>
      <c r="P2618" s="14">
        <f t="shared" si="162"/>
        <v>1.14534</v>
      </c>
      <c r="Q2618" s="9">
        <f t="shared" si="163"/>
        <v>120.30882352941177</v>
      </c>
      <c r="R2618" s="7" t="s">
        <v>8276</v>
      </c>
      <c r="S2618" s="7" t="s">
        <v>8312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17">
        <f t="shared" si="160"/>
        <v>41932.666099537033</v>
      </c>
      <c r="K2619" s="7">
        <v>1411246751</v>
      </c>
      <c r="L2619" s="17">
        <f t="shared" si="161"/>
        <v>41902.666099537033</v>
      </c>
      <c r="M2619" s="7" t="b">
        <v>1</v>
      </c>
      <c r="N2619" s="7">
        <v>159</v>
      </c>
      <c r="O2619" s="7" t="b">
        <v>1</v>
      </c>
      <c r="P2619" s="14">
        <f t="shared" si="162"/>
        <v>8.7759999999999998</v>
      </c>
      <c r="Q2619" s="9">
        <f t="shared" si="163"/>
        <v>27.59748427672956</v>
      </c>
      <c r="R2619" s="7" t="s">
        <v>8276</v>
      </c>
      <c r="S2619" s="7" t="s">
        <v>8312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17">
        <f t="shared" si="160"/>
        <v>42339.625706018516</v>
      </c>
      <c r="K2620" s="7">
        <v>1443812461</v>
      </c>
      <c r="L2620" s="17">
        <f t="shared" si="161"/>
        <v>42279.584039351852</v>
      </c>
      <c r="M2620" s="7" t="b">
        <v>1</v>
      </c>
      <c r="N2620" s="7">
        <v>77</v>
      </c>
      <c r="O2620" s="7" t="b">
        <v>1</v>
      </c>
      <c r="P2620" s="14">
        <f t="shared" si="162"/>
        <v>1.0538666666666667</v>
      </c>
      <c r="Q2620" s="9">
        <f t="shared" si="163"/>
        <v>205.2987012987013</v>
      </c>
      <c r="R2620" s="7" t="s">
        <v>8276</v>
      </c>
      <c r="S2620" s="7" t="s">
        <v>8312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17">
        <f t="shared" si="160"/>
        <v>42300.249999999993</v>
      </c>
      <c r="K2621" s="7">
        <v>1443302004</v>
      </c>
      <c r="L2621" s="17">
        <f t="shared" si="161"/>
        <v>42273.67597222222</v>
      </c>
      <c r="M2621" s="7" t="b">
        <v>1</v>
      </c>
      <c r="N2621" s="7">
        <v>53</v>
      </c>
      <c r="O2621" s="7" t="b">
        <v>1</v>
      </c>
      <c r="P2621" s="14">
        <f t="shared" si="162"/>
        <v>1.8839999999999999</v>
      </c>
      <c r="Q2621" s="9">
        <f t="shared" si="163"/>
        <v>35.547169811320757</v>
      </c>
      <c r="R2621" s="7" t="s">
        <v>8276</v>
      </c>
      <c r="S2621" s="7" t="s">
        <v>8312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17">
        <f t="shared" si="160"/>
        <v>42287.833333333336</v>
      </c>
      <c r="K2622" s="7">
        <v>1441339242</v>
      </c>
      <c r="L2622" s="17">
        <f t="shared" si="161"/>
        <v>42250.958819444444</v>
      </c>
      <c r="M2622" s="7" t="b">
        <v>1</v>
      </c>
      <c r="N2622" s="7">
        <v>1251</v>
      </c>
      <c r="O2622" s="7" t="b">
        <v>1</v>
      </c>
      <c r="P2622" s="14">
        <f t="shared" si="162"/>
        <v>1.436523076923077</v>
      </c>
      <c r="Q2622" s="9">
        <f t="shared" si="163"/>
        <v>74.639488409272587</v>
      </c>
      <c r="R2622" s="7" t="s">
        <v>8276</v>
      </c>
      <c r="S2622" s="7" t="s">
        <v>8312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17">
        <f t="shared" si="160"/>
        <v>42145.539212962954</v>
      </c>
      <c r="K2623" s="7">
        <v>1429638988</v>
      </c>
      <c r="L2623" s="17">
        <f t="shared" si="161"/>
        <v>42115.539212962954</v>
      </c>
      <c r="M2623" s="7" t="b">
        <v>1</v>
      </c>
      <c r="N2623" s="7">
        <v>465</v>
      </c>
      <c r="O2623" s="7" t="b">
        <v>1</v>
      </c>
      <c r="P2623" s="14">
        <f t="shared" si="162"/>
        <v>1.4588000000000001</v>
      </c>
      <c r="Q2623" s="9">
        <f t="shared" si="163"/>
        <v>47.058064516129029</v>
      </c>
      <c r="R2623" s="7" t="s">
        <v>8276</v>
      </c>
      <c r="S2623" s="7" t="s">
        <v>8312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17">
        <f t="shared" si="160"/>
        <v>42734.534907407404</v>
      </c>
      <c r="K2624" s="7">
        <v>1479232216</v>
      </c>
      <c r="L2624" s="17">
        <f t="shared" si="161"/>
        <v>42689.534907407404</v>
      </c>
      <c r="M2624" s="7" t="b">
        <v>0</v>
      </c>
      <c r="N2624" s="7">
        <v>74</v>
      </c>
      <c r="O2624" s="7" t="b">
        <v>1</v>
      </c>
      <c r="P2624" s="14">
        <f t="shared" si="162"/>
        <v>1.3118399999999999</v>
      </c>
      <c r="Q2624" s="9">
        <f t="shared" si="163"/>
        <v>26.591351351351353</v>
      </c>
      <c r="R2624" s="7" t="s">
        <v>8276</v>
      </c>
      <c r="S2624" s="7" t="s">
        <v>8312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17">
        <f t="shared" si="160"/>
        <v>42706.048217592594</v>
      </c>
      <c r="K2625" s="7">
        <v>1479449366</v>
      </c>
      <c r="L2625" s="17">
        <f t="shared" si="161"/>
        <v>42692.048217592594</v>
      </c>
      <c r="M2625" s="7" t="b">
        <v>0</v>
      </c>
      <c r="N2625" s="7">
        <v>62</v>
      </c>
      <c r="O2625" s="7" t="b">
        <v>1</v>
      </c>
      <c r="P2625" s="14">
        <f t="shared" si="162"/>
        <v>1.1399999999999999</v>
      </c>
      <c r="Q2625" s="9">
        <f t="shared" si="163"/>
        <v>36.774193548387096</v>
      </c>
      <c r="R2625" s="7" t="s">
        <v>8276</v>
      </c>
      <c r="S2625" s="7" t="s">
        <v>8312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17">
        <f t="shared" si="160"/>
        <v>41165.213217592594</v>
      </c>
      <c r="K2626" s="7">
        <v>1345716422</v>
      </c>
      <c r="L2626" s="17">
        <f t="shared" si="161"/>
        <v>41144.213217592594</v>
      </c>
      <c r="M2626" s="7" t="b">
        <v>0</v>
      </c>
      <c r="N2626" s="7">
        <v>3468</v>
      </c>
      <c r="O2626" s="7" t="b">
        <v>1</v>
      </c>
      <c r="P2626" s="14">
        <f t="shared" si="162"/>
        <v>13.794206249999998</v>
      </c>
      <c r="Q2626" s="9">
        <f t="shared" si="163"/>
        <v>31.820544982698959</v>
      </c>
      <c r="R2626" s="7" t="s">
        <v>8276</v>
      </c>
      <c r="S2626" s="7" t="s">
        <v>8312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17">
        <f t="shared" ref="J2627:J2690" si="164">(((I2627/60)/60)/24)+DATE(1970,1,1)+(-5/24)</f>
        <v>42683.643611111103</v>
      </c>
      <c r="K2627" s="7">
        <v>1476559608</v>
      </c>
      <c r="L2627" s="17">
        <f t="shared" ref="L2627:L2690" si="165">(((K2627/60)/60)/24)+DATE(1970,1,1)+(-5/24)</f>
        <v>42658.601944444446</v>
      </c>
      <c r="M2627" s="7" t="b">
        <v>0</v>
      </c>
      <c r="N2627" s="7">
        <v>52</v>
      </c>
      <c r="O2627" s="7" t="b">
        <v>1</v>
      </c>
      <c r="P2627" s="14">
        <f t="shared" ref="P2627:P2690" si="166">IFERROR(E2627/D2627,0)</f>
        <v>9.56</v>
      </c>
      <c r="Q2627" s="9">
        <f t="shared" ref="Q2627:Q2690" si="167">IFERROR(E2627/N2627,0)</f>
        <v>27.576923076923077</v>
      </c>
      <c r="R2627" s="7" t="s">
        <v>8276</v>
      </c>
      <c r="S2627" s="7" t="s">
        <v>8312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17">
        <f t="shared" si="164"/>
        <v>42158.41978009259</v>
      </c>
      <c r="K2628" s="7">
        <v>1430751869</v>
      </c>
      <c r="L2628" s="17">
        <f t="shared" si="165"/>
        <v>42128.41978009259</v>
      </c>
      <c r="M2628" s="7" t="b">
        <v>0</v>
      </c>
      <c r="N2628" s="7">
        <v>50</v>
      </c>
      <c r="O2628" s="7" t="b">
        <v>1</v>
      </c>
      <c r="P2628" s="14">
        <f t="shared" si="166"/>
        <v>1.1200000000000001</v>
      </c>
      <c r="Q2628" s="9">
        <f t="shared" si="167"/>
        <v>56</v>
      </c>
      <c r="R2628" s="7" t="s">
        <v>8276</v>
      </c>
      <c r="S2628" s="7" t="s">
        <v>8312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17">
        <f t="shared" si="164"/>
        <v>42334.66274305556</v>
      </c>
      <c r="K2629" s="7">
        <v>1445975661</v>
      </c>
      <c r="L2629" s="17">
        <f t="shared" si="165"/>
        <v>42304.621076388888</v>
      </c>
      <c r="M2629" s="7" t="b">
        <v>0</v>
      </c>
      <c r="N2629" s="7">
        <v>45</v>
      </c>
      <c r="O2629" s="7" t="b">
        <v>1</v>
      </c>
      <c r="P2629" s="14">
        <f t="shared" si="166"/>
        <v>6.4666666666666668</v>
      </c>
      <c r="Q2629" s="9">
        <f t="shared" si="167"/>
        <v>21.555555555555557</v>
      </c>
      <c r="R2629" s="7" t="s">
        <v>8276</v>
      </c>
      <c r="S2629" s="7" t="s">
        <v>8312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17">
        <f t="shared" si="164"/>
        <v>41973.757719907408</v>
      </c>
      <c r="K2630" s="7">
        <v>1415661067</v>
      </c>
      <c r="L2630" s="17">
        <f t="shared" si="165"/>
        <v>41953.757719907408</v>
      </c>
      <c r="M2630" s="7" t="b">
        <v>0</v>
      </c>
      <c r="N2630" s="7">
        <v>21</v>
      </c>
      <c r="O2630" s="7" t="b">
        <v>1</v>
      </c>
      <c r="P2630" s="14">
        <f t="shared" si="166"/>
        <v>1.1036948748510131</v>
      </c>
      <c r="Q2630" s="9">
        <f t="shared" si="167"/>
        <v>44.095238095238095</v>
      </c>
      <c r="R2630" s="7" t="s">
        <v>8276</v>
      </c>
      <c r="S2630" s="7" t="s">
        <v>8312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17">
        <f t="shared" si="164"/>
        <v>42138.330115740733</v>
      </c>
      <c r="K2631" s="7">
        <v>1429016122</v>
      </c>
      <c r="L2631" s="17">
        <f t="shared" si="165"/>
        <v>42108.330115740733</v>
      </c>
      <c r="M2631" s="7" t="b">
        <v>0</v>
      </c>
      <c r="N2631" s="7">
        <v>100</v>
      </c>
      <c r="O2631" s="7" t="b">
        <v>1</v>
      </c>
      <c r="P2631" s="14">
        <f t="shared" si="166"/>
        <v>1.2774000000000001</v>
      </c>
      <c r="Q2631" s="9">
        <f t="shared" si="167"/>
        <v>63.87</v>
      </c>
      <c r="R2631" s="7" t="s">
        <v>8276</v>
      </c>
      <c r="S2631" s="7" t="s">
        <v>8312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17">
        <f t="shared" si="164"/>
        <v>42551.208333333336</v>
      </c>
      <c r="K2632" s="7">
        <v>1464921112</v>
      </c>
      <c r="L2632" s="17">
        <f t="shared" si="165"/>
        <v>42523.897129629629</v>
      </c>
      <c r="M2632" s="7" t="b">
        <v>0</v>
      </c>
      <c r="N2632" s="7">
        <v>81</v>
      </c>
      <c r="O2632" s="7" t="b">
        <v>1</v>
      </c>
      <c r="P2632" s="14">
        <f t="shared" si="166"/>
        <v>1.579</v>
      </c>
      <c r="Q2632" s="9">
        <f t="shared" si="167"/>
        <v>38.987654320987652</v>
      </c>
      <c r="R2632" s="7" t="s">
        <v>8276</v>
      </c>
      <c r="S2632" s="7" t="s">
        <v>8312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17">
        <f t="shared" si="164"/>
        <v>42245.960960648146</v>
      </c>
      <c r="K2633" s="7">
        <v>1438488227</v>
      </c>
      <c r="L2633" s="17">
        <f t="shared" si="165"/>
        <v>42217.960960648146</v>
      </c>
      <c r="M2633" s="7" t="b">
        <v>0</v>
      </c>
      <c r="N2633" s="7">
        <v>286</v>
      </c>
      <c r="O2633" s="7" t="b">
        <v>1</v>
      </c>
      <c r="P2633" s="14">
        <f t="shared" si="166"/>
        <v>1.1466525000000001</v>
      </c>
      <c r="Q2633" s="9">
        <f t="shared" si="167"/>
        <v>80.185489510489504</v>
      </c>
      <c r="R2633" s="7" t="s">
        <v>8276</v>
      </c>
      <c r="S2633" s="7" t="s">
        <v>8312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17">
        <f t="shared" si="164"/>
        <v>42518.853460648148</v>
      </c>
      <c r="K2634" s="7">
        <v>1462325339</v>
      </c>
      <c r="L2634" s="17">
        <f t="shared" si="165"/>
        <v>42493.853460648148</v>
      </c>
      <c r="M2634" s="7" t="b">
        <v>0</v>
      </c>
      <c r="N2634" s="7">
        <v>42</v>
      </c>
      <c r="O2634" s="7" t="b">
        <v>1</v>
      </c>
      <c r="P2634" s="14">
        <f t="shared" si="166"/>
        <v>1.3700934579439252</v>
      </c>
      <c r="Q2634" s="9">
        <f t="shared" si="167"/>
        <v>34.904761904761905</v>
      </c>
      <c r="R2634" s="7" t="s">
        <v>8276</v>
      </c>
      <c r="S2634" s="7" t="s">
        <v>8312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17">
        <f t="shared" si="164"/>
        <v>41697.75</v>
      </c>
      <c r="K2635" s="7">
        <v>1390938332</v>
      </c>
      <c r="L2635" s="17">
        <f t="shared" si="165"/>
        <v>41667.614953703705</v>
      </c>
      <c r="M2635" s="7" t="b">
        <v>0</v>
      </c>
      <c r="N2635" s="7">
        <v>199</v>
      </c>
      <c r="O2635" s="7" t="b">
        <v>1</v>
      </c>
      <c r="P2635" s="14">
        <f t="shared" si="166"/>
        <v>3.5461999999999998</v>
      </c>
      <c r="Q2635" s="9">
        <f t="shared" si="167"/>
        <v>89.100502512562812</v>
      </c>
      <c r="R2635" s="7" t="s">
        <v>8276</v>
      </c>
      <c r="S2635" s="7" t="s">
        <v>8312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17">
        <f t="shared" si="164"/>
        <v>42642.448159722226</v>
      </c>
      <c r="K2636" s="7">
        <v>1472571921</v>
      </c>
      <c r="L2636" s="17">
        <f t="shared" si="165"/>
        <v>42612.448159722226</v>
      </c>
      <c r="M2636" s="7" t="b">
        <v>0</v>
      </c>
      <c r="N2636" s="7">
        <v>25</v>
      </c>
      <c r="O2636" s="7" t="b">
        <v>1</v>
      </c>
      <c r="P2636" s="14">
        <f t="shared" si="166"/>
        <v>1.0602150537634409</v>
      </c>
      <c r="Q2636" s="9">
        <f t="shared" si="167"/>
        <v>39.44</v>
      </c>
      <c r="R2636" s="7" t="s">
        <v>8276</v>
      </c>
      <c r="S2636" s="7" t="s">
        <v>8312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17">
        <f t="shared" si="164"/>
        <v>42072.700937499998</v>
      </c>
      <c r="K2637" s="7">
        <v>1422917361</v>
      </c>
      <c r="L2637" s="17">
        <f t="shared" si="165"/>
        <v>42037.742604166669</v>
      </c>
      <c r="M2637" s="7" t="b">
        <v>0</v>
      </c>
      <c r="N2637" s="7">
        <v>84</v>
      </c>
      <c r="O2637" s="7" t="b">
        <v>1</v>
      </c>
      <c r="P2637" s="14">
        <f t="shared" si="166"/>
        <v>1</v>
      </c>
      <c r="Q2637" s="9">
        <f t="shared" si="167"/>
        <v>136.9047619047619</v>
      </c>
      <c r="R2637" s="7" t="s">
        <v>8276</v>
      </c>
      <c r="S2637" s="7" t="s">
        <v>8312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17">
        <f t="shared" si="164"/>
        <v>42658.833333333336</v>
      </c>
      <c r="K2638" s="7">
        <v>1474641914</v>
      </c>
      <c r="L2638" s="17">
        <f t="shared" si="165"/>
        <v>42636.406412037039</v>
      </c>
      <c r="M2638" s="7" t="b">
        <v>0</v>
      </c>
      <c r="N2638" s="7">
        <v>50</v>
      </c>
      <c r="O2638" s="7" t="b">
        <v>1</v>
      </c>
      <c r="P2638" s="14">
        <f t="shared" si="166"/>
        <v>1.873</v>
      </c>
      <c r="Q2638" s="9">
        <f t="shared" si="167"/>
        <v>37.46</v>
      </c>
      <c r="R2638" s="7" t="s">
        <v>8276</v>
      </c>
      <c r="S2638" s="7" t="s">
        <v>8312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17">
        <f t="shared" si="164"/>
        <v>42655.341145833336</v>
      </c>
      <c r="K2639" s="7">
        <v>1474895475</v>
      </c>
      <c r="L2639" s="17">
        <f t="shared" si="165"/>
        <v>42639.341145833336</v>
      </c>
      <c r="M2639" s="7" t="b">
        <v>0</v>
      </c>
      <c r="N2639" s="7">
        <v>26</v>
      </c>
      <c r="O2639" s="7" t="b">
        <v>1</v>
      </c>
      <c r="P2639" s="14">
        <f t="shared" si="166"/>
        <v>1.6619999999999999</v>
      </c>
      <c r="Q2639" s="9">
        <f t="shared" si="167"/>
        <v>31.96153846153846</v>
      </c>
      <c r="R2639" s="7" t="s">
        <v>8276</v>
      </c>
      <c r="S2639" s="7" t="s">
        <v>8312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17">
        <f t="shared" si="164"/>
        <v>42019.70480324074</v>
      </c>
      <c r="K2640" s="7">
        <v>1418766895</v>
      </c>
      <c r="L2640" s="17">
        <f t="shared" si="165"/>
        <v>41989.70480324074</v>
      </c>
      <c r="M2640" s="7" t="b">
        <v>0</v>
      </c>
      <c r="N2640" s="7">
        <v>14</v>
      </c>
      <c r="O2640" s="7" t="b">
        <v>1</v>
      </c>
      <c r="P2640" s="14">
        <f t="shared" si="166"/>
        <v>1.0172910662824208</v>
      </c>
      <c r="Q2640" s="9">
        <f t="shared" si="167"/>
        <v>25.214285714285715</v>
      </c>
      <c r="R2640" s="7" t="s">
        <v>8276</v>
      </c>
      <c r="S2640" s="7" t="s">
        <v>8312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17">
        <f t="shared" si="164"/>
        <v>42054.656805555554</v>
      </c>
      <c r="K2641" s="7">
        <v>1421786748</v>
      </c>
      <c r="L2641" s="17">
        <f t="shared" si="165"/>
        <v>42024.656805555554</v>
      </c>
      <c r="M2641" s="7" t="b">
        <v>0</v>
      </c>
      <c r="N2641" s="7">
        <v>49</v>
      </c>
      <c r="O2641" s="7" t="b">
        <v>1</v>
      </c>
      <c r="P2641" s="14">
        <f t="shared" si="166"/>
        <v>1.64</v>
      </c>
      <c r="Q2641" s="9">
        <f t="shared" si="167"/>
        <v>10.040816326530612</v>
      </c>
      <c r="R2641" s="7" t="s">
        <v>8276</v>
      </c>
      <c r="S2641" s="7" t="s">
        <v>8312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17">
        <f t="shared" si="164"/>
        <v>42162.952245370368</v>
      </c>
      <c r="K2642" s="7">
        <v>1428551474</v>
      </c>
      <c r="L2642" s="17">
        <f t="shared" si="165"/>
        <v>42102.952245370368</v>
      </c>
      <c r="M2642" s="7" t="b">
        <v>0</v>
      </c>
      <c r="N2642" s="7">
        <v>69</v>
      </c>
      <c r="O2642" s="7" t="b">
        <v>1</v>
      </c>
      <c r="P2642" s="14">
        <f t="shared" si="166"/>
        <v>1.0566666666666666</v>
      </c>
      <c r="Q2642" s="9">
        <f t="shared" si="167"/>
        <v>45.94202898550725</v>
      </c>
      <c r="R2642" s="7" t="s">
        <v>8276</v>
      </c>
      <c r="S2642" s="7" t="s">
        <v>8312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17">
        <f t="shared" si="164"/>
        <v>41897.631249999999</v>
      </c>
      <c r="K2643" s="7">
        <v>1409341863</v>
      </c>
      <c r="L2643" s="17">
        <f t="shared" si="165"/>
        <v>41880.618784722217</v>
      </c>
      <c r="M2643" s="7" t="b">
        <v>0</v>
      </c>
      <c r="N2643" s="7">
        <v>1</v>
      </c>
      <c r="O2643" s="7" t="b">
        <v>0</v>
      </c>
      <c r="P2643" s="14">
        <f t="shared" si="166"/>
        <v>0.01</v>
      </c>
      <c r="Q2643" s="9">
        <f t="shared" si="167"/>
        <v>15</v>
      </c>
      <c r="R2643" s="7" t="s">
        <v>8276</v>
      </c>
      <c r="S2643" s="7" t="s">
        <v>8312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17">
        <f t="shared" si="164"/>
        <v>42566.081249999996</v>
      </c>
      <c r="K2644" s="7">
        <v>1465970108</v>
      </c>
      <c r="L2644" s="17">
        <f t="shared" si="165"/>
        <v>42536.03828703703</v>
      </c>
      <c r="M2644" s="7" t="b">
        <v>0</v>
      </c>
      <c r="N2644" s="7">
        <v>0</v>
      </c>
      <c r="O2644" s="7" t="b">
        <v>0</v>
      </c>
      <c r="P2644" s="14">
        <f t="shared" si="166"/>
        <v>0</v>
      </c>
      <c r="Q2644" s="9">
        <f t="shared" si="167"/>
        <v>0</v>
      </c>
      <c r="R2644" s="7" t="s">
        <v>8276</v>
      </c>
      <c r="S2644" s="7" t="s">
        <v>8312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17">
        <f t="shared" si="164"/>
        <v>42725.124305555553</v>
      </c>
      <c r="K2645" s="7">
        <v>1479218315</v>
      </c>
      <c r="L2645" s="17">
        <f t="shared" si="165"/>
        <v>42689.374016203699</v>
      </c>
      <c r="M2645" s="7" t="b">
        <v>1</v>
      </c>
      <c r="N2645" s="7">
        <v>1501</v>
      </c>
      <c r="O2645" s="7" t="b">
        <v>0</v>
      </c>
      <c r="P2645" s="14">
        <f t="shared" si="166"/>
        <v>0.33559730999999998</v>
      </c>
      <c r="Q2645" s="9">
        <f t="shared" si="167"/>
        <v>223.58248500999335</v>
      </c>
      <c r="R2645" s="7" t="s">
        <v>8276</v>
      </c>
      <c r="S2645" s="7" t="s">
        <v>8312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17">
        <f t="shared" si="164"/>
        <v>42804.583738425928</v>
      </c>
      <c r="K2646" s="7">
        <v>1486580435</v>
      </c>
      <c r="L2646" s="17">
        <f t="shared" si="165"/>
        <v>42774.583738425928</v>
      </c>
      <c r="M2646" s="7" t="b">
        <v>1</v>
      </c>
      <c r="N2646" s="7">
        <v>52</v>
      </c>
      <c r="O2646" s="7" t="b">
        <v>0</v>
      </c>
      <c r="P2646" s="14">
        <f t="shared" si="166"/>
        <v>2.053E-2</v>
      </c>
      <c r="Q2646" s="9">
        <f t="shared" si="167"/>
        <v>39.480769230769234</v>
      </c>
      <c r="R2646" s="7" t="s">
        <v>8276</v>
      </c>
      <c r="S2646" s="7" t="s">
        <v>8312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17">
        <f t="shared" si="164"/>
        <v>41951.675960648143</v>
      </c>
      <c r="K2647" s="7">
        <v>1412885603</v>
      </c>
      <c r="L2647" s="17">
        <f t="shared" si="165"/>
        <v>41921.634293981479</v>
      </c>
      <c r="M2647" s="7" t="b">
        <v>1</v>
      </c>
      <c r="N2647" s="7">
        <v>23</v>
      </c>
      <c r="O2647" s="7" t="b">
        <v>0</v>
      </c>
      <c r="P2647" s="14">
        <f t="shared" si="166"/>
        <v>0.105</v>
      </c>
      <c r="Q2647" s="9">
        <f t="shared" si="167"/>
        <v>91.304347826086953</v>
      </c>
      <c r="R2647" s="7" t="s">
        <v>8276</v>
      </c>
      <c r="S2647" s="7" t="s">
        <v>8312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17">
        <f t="shared" si="164"/>
        <v>42256.10496527778</v>
      </c>
      <c r="K2648" s="7">
        <v>1439191869</v>
      </c>
      <c r="L2648" s="17">
        <f t="shared" si="165"/>
        <v>42226.10496527778</v>
      </c>
      <c r="M2648" s="7" t="b">
        <v>1</v>
      </c>
      <c r="N2648" s="7">
        <v>535</v>
      </c>
      <c r="O2648" s="7" t="b">
        <v>0</v>
      </c>
      <c r="P2648" s="14">
        <f t="shared" si="166"/>
        <v>8.4172839999999999E-2</v>
      </c>
      <c r="Q2648" s="9">
        <f t="shared" si="167"/>
        <v>78.666205607476627</v>
      </c>
      <c r="R2648" s="7" t="s">
        <v>8276</v>
      </c>
      <c r="S2648" s="7" t="s">
        <v>8312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17">
        <f t="shared" si="164"/>
        <v>42230.053460648145</v>
      </c>
      <c r="K2649" s="7">
        <v>1436941019</v>
      </c>
      <c r="L2649" s="17">
        <f t="shared" si="165"/>
        <v>42200.053460648145</v>
      </c>
      <c r="M2649" s="7" t="b">
        <v>0</v>
      </c>
      <c r="N2649" s="7">
        <v>3</v>
      </c>
      <c r="O2649" s="7" t="b">
        <v>0</v>
      </c>
      <c r="P2649" s="14">
        <f t="shared" si="166"/>
        <v>1.44E-2</v>
      </c>
      <c r="Q2649" s="9">
        <f t="shared" si="167"/>
        <v>12</v>
      </c>
      <c r="R2649" s="7" t="s">
        <v>8276</v>
      </c>
      <c r="S2649" s="7" t="s">
        <v>8312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17">
        <f t="shared" si="164"/>
        <v>42438.506481481476</v>
      </c>
      <c r="K2650" s="7">
        <v>1454951360</v>
      </c>
      <c r="L2650" s="17">
        <f t="shared" si="165"/>
        <v>42408.506481481476</v>
      </c>
      <c r="M2650" s="7" t="b">
        <v>0</v>
      </c>
      <c r="N2650" s="7">
        <v>6</v>
      </c>
      <c r="O2650" s="7" t="b">
        <v>0</v>
      </c>
      <c r="P2650" s="14">
        <f t="shared" si="166"/>
        <v>8.8333333333333337E-3</v>
      </c>
      <c r="Q2650" s="9">
        <f t="shared" si="167"/>
        <v>17.666666666666668</v>
      </c>
      <c r="R2650" s="7" t="s">
        <v>8276</v>
      </c>
      <c r="S2650" s="7" t="s">
        <v>8312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17">
        <f t="shared" si="164"/>
        <v>42401.788668981484</v>
      </c>
      <c r="K2651" s="7">
        <v>1449186941</v>
      </c>
      <c r="L2651" s="17">
        <f t="shared" si="165"/>
        <v>42341.788668981484</v>
      </c>
      <c r="M2651" s="7" t="b">
        <v>0</v>
      </c>
      <c r="N2651" s="7">
        <v>3</v>
      </c>
      <c r="O2651" s="7" t="b">
        <v>0</v>
      </c>
      <c r="P2651" s="14">
        <f t="shared" si="166"/>
        <v>9.9200000000000004E-4</v>
      </c>
      <c r="Q2651" s="9">
        <f t="shared" si="167"/>
        <v>41.333333333333336</v>
      </c>
      <c r="R2651" s="7" t="s">
        <v>8276</v>
      </c>
      <c r="S2651" s="7" t="s">
        <v>8312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17">
        <f t="shared" si="164"/>
        <v>42725.416006944441</v>
      </c>
      <c r="K2652" s="7">
        <v>1479740343</v>
      </c>
      <c r="L2652" s="17">
        <f t="shared" si="165"/>
        <v>42695.416006944441</v>
      </c>
      <c r="M2652" s="7" t="b">
        <v>0</v>
      </c>
      <c r="N2652" s="7">
        <v>5</v>
      </c>
      <c r="O2652" s="7" t="b">
        <v>0</v>
      </c>
      <c r="P2652" s="14">
        <f t="shared" si="166"/>
        <v>5.966666666666667E-3</v>
      </c>
      <c r="Q2652" s="9">
        <f t="shared" si="167"/>
        <v>71.599999999999994</v>
      </c>
      <c r="R2652" s="7" t="s">
        <v>8276</v>
      </c>
      <c r="S2652" s="7" t="s">
        <v>8312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17">
        <f t="shared" si="164"/>
        <v>42355.597326388881</v>
      </c>
      <c r="K2653" s="7">
        <v>1447960809</v>
      </c>
      <c r="L2653" s="17">
        <f t="shared" si="165"/>
        <v>42327.597326388881</v>
      </c>
      <c r="M2653" s="7" t="b">
        <v>0</v>
      </c>
      <c r="N2653" s="7">
        <v>17</v>
      </c>
      <c r="O2653" s="7" t="b">
        <v>0</v>
      </c>
      <c r="P2653" s="14">
        <f t="shared" si="166"/>
        <v>1.8689285714285714E-2</v>
      </c>
      <c r="Q2653" s="9">
        <f t="shared" si="167"/>
        <v>307.8235294117647</v>
      </c>
      <c r="R2653" s="7" t="s">
        <v>8276</v>
      </c>
      <c r="S2653" s="7" t="s">
        <v>8312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17">
        <f t="shared" si="164"/>
        <v>41982.950520833336</v>
      </c>
      <c r="K2654" s="7">
        <v>1415591325</v>
      </c>
      <c r="L2654" s="17">
        <f t="shared" si="165"/>
        <v>41952.950520833336</v>
      </c>
      <c r="M2654" s="7" t="b">
        <v>0</v>
      </c>
      <c r="N2654" s="7">
        <v>11</v>
      </c>
      <c r="O2654" s="7" t="b">
        <v>0</v>
      </c>
      <c r="P2654" s="14">
        <f t="shared" si="166"/>
        <v>8.8500000000000002E-3</v>
      </c>
      <c r="Q2654" s="9">
        <f t="shared" si="167"/>
        <v>80.454545454545453</v>
      </c>
      <c r="R2654" s="7" t="s">
        <v>8276</v>
      </c>
      <c r="S2654" s="7" t="s">
        <v>8312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17">
        <f t="shared" si="164"/>
        <v>41802.958333333328</v>
      </c>
      <c r="K2655" s="7">
        <v>1399909127</v>
      </c>
      <c r="L2655" s="17">
        <f t="shared" si="165"/>
        <v>41771.443599537037</v>
      </c>
      <c r="M2655" s="7" t="b">
        <v>0</v>
      </c>
      <c r="N2655" s="7">
        <v>70</v>
      </c>
      <c r="O2655" s="7" t="b">
        <v>0</v>
      </c>
      <c r="P2655" s="14">
        <f t="shared" si="166"/>
        <v>0.1152156862745098</v>
      </c>
      <c r="Q2655" s="9">
        <f t="shared" si="167"/>
        <v>83.942857142857136</v>
      </c>
      <c r="R2655" s="7" t="s">
        <v>8276</v>
      </c>
      <c r="S2655" s="7" t="s">
        <v>8312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17">
        <f t="shared" si="164"/>
        <v>42115.350995370369</v>
      </c>
      <c r="K2656" s="7">
        <v>1424442326</v>
      </c>
      <c r="L2656" s="17">
        <f t="shared" si="165"/>
        <v>42055.39266203704</v>
      </c>
      <c r="M2656" s="7" t="b">
        <v>0</v>
      </c>
      <c r="N2656" s="7">
        <v>6</v>
      </c>
      <c r="O2656" s="7" t="b">
        <v>0</v>
      </c>
      <c r="P2656" s="14">
        <f t="shared" si="166"/>
        <v>5.1000000000000004E-4</v>
      </c>
      <c r="Q2656" s="9">
        <f t="shared" si="167"/>
        <v>8.5</v>
      </c>
      <c r="R2656" s="7" t="s">
        <v>8276</v>
      </c>
      <c r="S2656" s="7" t="s">
        <v>8312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17">
        <f t="shared" si="164"/>
        <v>42409.624999999993</v>
      </c>
      <c r="K2657" s="7">
        <v>1452631647</v>
      </c>
      <c r="L2657" s="17">
        <f t="shared" si="165"/>
        <v>42381.657951388886</v>
      </c>
      <c r="M2657" s="7" t="b">
        <v>0</v>
      </c>
      <c r="N2657" s="7">
        <v>43</v>
      </c>
      <c r="O2657" s="7" t="b">
        <v>0</v>
      </c>
      <c r="P2657" s="14">
        <f t="shared" si="166"/>
        <v>0.21033333333333334</v>
      </c>
      <c r="Q2657" s="9">
        <f t="shared" si="167"/>
        <v>73.372093023255815</v>
      </c>
      <c r="R2657" s="7" t="s">
        <v>8276</v>
      </c>
      <c r="S2657" s="7" t="s">
        <v>8312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17">
        <f t="shared" si="164"/>
        <v>42806.583333333336</v>
      </c>
      <c r="K2658" s="7">
        <v>1485966688</v>
      </c>
      <c r="L2658" s="17">
        <f t="shared" si="165"/>
        <v>42767.480185185181</v>
      </c>
      <c r="M2658" s="7" t="b">
        <v>0</v>
      </c>
      <c r="N2658" s="7">
        <v>152</v>
      </c>
      <c r="O2658" s="7" t="b">
        <v>0</v>
      </c>
      <c r="P2658" s="14">
        <f t="shared" si="166"/>
        <v>0.11436666666666667</v>
      </c>
      <c r="Q2658" s="9">
        <f t="shared" si="167"/>
        <v>112.86184210526316</v>
      </c>
      <c r="R2658" s="7" t="s">
        <v>8276</v>
      </c>
      <c r="S2658" s="7" t="s">
        <v>8312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17">
        <f t="shared" si="164"/>
        <v>42584.854166666664</v>
      </c>
      <c r="K2659" s="7">
        <v>1467325053</v>
      </c>
      <c r="L2659" s="17">
        <f t="shared" si="165"/>
        <v>42551.720520833333</v>
      </c>
      <c r="M2659" s="7" t="b">
        <v>0</v>
      </c>
      <c r="N2659" s="7">
        <v>59</v>
      </c>
      <c r="O2659" s="7" t="b">
        <v>0</v>
      </c>
      <c r="P2659" s="14">
        <f t="shared" si="166"/>
        <v>0.18737933333333334</v>
      </c>
      <c r="Q2659" s="9">
        <f t="shared" si="167"/>
        <v>95.277627118644077</v>
      </c>
      <c r="R2659" s="7" t="s">
        <v>8276</v>
      </c>
      <c r="S2659" s="7" t="s">
        <v>8312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17">
        <f t="shared" si="164"/>
        <v>42581.675856481481</v>
      </c>
      <c r="K2660" s="7">
        <v>1467321194</v>
      </c>
      <c r="L2660" s="17">
        <f t="shared" si="165"/>
        <v>42551.675856481481</v>
      </c>
      <c r="M2660" s="7" t="b">
        <v>0</v>
      </c>
      <c r="N2660" s="7">
        <v>4</v>
      </c>
      <c r="O2660" s="7" t="b">
        <v>0</v>
      </c>
      <c r="P2660" s="14">
        <f t="shared" si="166"/>
        <v>9.2857142857142856E-4</v>
      </c>
      <c r="Q2660" s="9">
        <f t="shared" si="167"/>
        <v>22.75</v>
      </c>
      <c r="R2660" s="7" t="s">
        <v>8276</v>
      </c>
      <c r="S2660" s="7" t="s">
        <v>8312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17">
        <f t="shared" si="164"/>
        <v>42111.861226851855</v>
      </c>
      <c r="K2661" s="7">
        <v>1426729210</v>
      </c>
      <c r="L2661" s="17">
        <f t="shared" si="165"/>
        <v>42081.861226851855</v>
      </c>
      <c r="M2661" s="7" t="b">
        <v>0</v>
      </c>
      <c r="N2661" s="7">
        <v>10</v>
      </c>
      <c r="O2661" s="7" t="b">
        <v>0</v>
      </c>
      <c r="P2661" s="14">
        <f t="shared" si="166"/>
        <v>2.720408163265306E-2</v>
      </c>
      <c r="Q2661" s="9">
        <f t="shared" si="167"/>
        <v>133.30000000000001</v>
      </c>
      <c r="R2661" s="7" t="s">
        <v>8276</v>
      </c>
      <c r="S2661" s="7" t="s">
        <v>8312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17">
        <f t="shared" si="164"/>
        <v>42332.546504629623</v>
      </c>
      <c r="K2662" s="7">
        <v>1443200818</v>
      </c>
      <c r="L2662" s="17">
        <f t="shared" si="165"/>
        <v>42272.504837962959</v>
      </c>
      <c r="M2662" s="7" t="b">
        <v>0</v>
      </c>
      <c r="N2662" s="7">
        <v>5</v>
      </c>
      <c r="O2662" s="7" t="b">
        <v>0</v>
      </c>
      <c r="P2662" s="14">
        <f t="shared" si="166"/>
        <v>9.5E-4</v>
      </c>
      <c r="Q2662" s="9">
        <f t="shared" si="167"/>
        <v>3.8</v>
      </c>
      <c r="R2662" s="7" t="s">
        <v>8276</v>
      </c>
      <c r="S2662" s="7" t="s">
        <v>8312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17">
        <f t="shared" si="164"/>
        <v>41572.750115740739</v>
      </c>
      <c r="K2663" s="7">
        <v>1380150010</v>
      </c>
      <c r="L2663" s="17">
        <f t="shared" si="165"/>
        <v>41542.750115740739</v>
      </c>
      <c r="M2663" s="7" t="b">
        <v>0</v>
      </c>
      <c r="N2663" s="7">
        <v>60</v>
      </c>
      <c r="O2663" s="7" t="b">
        <v>1</v>
      </c>
      <c r="P2663" s="14">
        <f t="shared" si="166"/>
        <v>1.0289999999999999</v>
      </c>
      <c r="Q2663" s="9">
        <f t="shared" si="167"/>
        <v>85.75</v>
      </c>
      <c r="R2663" s="7" t="s">
        <v>8276</v>
      </c>
      <c r="S2663" s="7" t="s">
        <v>8313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17">
        <f t="shared" si="164"/>
        <v>42237.538344907407</v>
      </c>
      <c r="K2664" s="7">
        <v>1437587713</v>
      </c>
      <c r="L2664" s="17">
        <f t="shared" si="165"/>
        <v>42207.538344907407</v>
      </c>
      <c r="M2664" s="7" t="b">
        <v>0</v>
      </c>
      <c r="N2664" s="7">
        <v>80</v>
      </c>
      <c r="O2664" s="7" t="b">
        <v>1</v>
      </c>
      <c r="P2664" s="14">
        <f t="shared" si="166"/>
        <v>1.0680000000000001</v>
      </c>
      <c r="Q2664" s="9">
        <f t="shared" si="167"/>
        <v>267</v>
      </c>
      <c r="R2664" s="7" t="s">
        <v>8276</v>
      </c>
      <c r="S2664" s="7" t="s">
        <v>8313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17">
        <f t="shared" si="164"/>
        <v>42251.416666666664</v>
      </c>
      <c r="K2665" s="7">
        <v>1438873007</v>
      </c>
      <c r="L2665" s="17">
        <f t="shared" si="165"/>
        <v>42222.41443287037</v>
      </c>
      <c r="M2665" s="7" t="b">
        <v>0</v>
      </c>
      <c r="N2665" s="7">
        <v>56</v>
      </c>
      <c r="O2665" s="7" t="b">
        <v>1</v>
      </c>
      <c r="P2665" s="14">
        <f t="shared" si="166"/>
        <v>1.0459624999999999</v>
      </c>
      <c r="Q2665" s="9">
        <f t="shared" si="167"/>
        <v>373.55803571428572</v>
      </c>
      <c r="R2665" s="7" t="s">
        <v>8276</v>
      </c>
      <c r="S2665" s="7" t="s">
        <v>8313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17">
        <f t="shared" si="164"/>
        <v>42347.082638888889</v>
      </c>
      <c r="K2666" s="7">
        <v>1446683797</v>
      </c>
      <c r="L2666" s="17">
        <f t="shared" si="165"/>
        <v>42312.817094907405</v>
      </c>
      <c r="M2666" s="7" t="b">
        <v>0</v>
      </c>
      <c r="N2666" s="7">
        <v>104</v>
      </c>
      <c r="O2666" s="7" t="b">
        <v>1</v>
      </c>
      <c r="P2666" s="14">
        <f t="shared" si="166"/>
        <v>1.0342857142857143</v>
      </c>
      <c r="Q2666" s="9">
        <f t="shared" si="167"/>
        <v>174.03846153846155</v>
      </c>
      <c r="R2666" s="7" t="s">
        <v>8276</v>
      </c>
      <c r="S2666" s="7" t="s">
        <v>8313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17">
        <f t="shared" si="164"/>
        <v>42128.687199074069</v>
      </c>
      <c r="K2667" s="7">
        <v>1426886974</v>
      </c>
      <c r="L2667" s="17">
        <f t="shared" si="165"/>
        <v>42083.687199074069</v>
      </c>
      <c r="M2667" s="7" t="b">
        <v>0</v>
      </c>
      <c r="N2667" s="7">
        <v>46</v>
      </c>
      <c r="O2667" s="7" t="b">
        <v>1</v>
      </c>
      <c r="P2667" s="14">
        <f t="shared" si="166"/>
        <v>1.2314285714285715</v>
      </c>
      <c r="Q2667" s="9">
        <f t="shared" si="167"/>
        <v>93.695652173913047</v>
      </c>
      <c r="R2667" s="7" t="s">
        <v>8276</v>
      </c>
      <c r="S2667" s="7" t="s">
        <v>8313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17">
        <f t="shared" si="164"/>
        <v>42272.666666666664</v>
      </c>
      <c r="K2668" s="7">
        <v>1440008439</v>
      </c>
      <c r="L2668" s="17">
        <f t="shared" si="165"/>
        <v>42235.55600694444</v>
      </c>
      <c r="M2668" s="7" t="b">
        <v>0</v>
      </c>
      <c r="N2668" s="7">
        <v>206</v>
      </c>
      <c r="O2668" s="7" t="b">
        <v>1</v>
      </c>
      <c r="P2668" s="14">
        <f t="shared" si="166"/>
        <v>1.592951</v>
      </c>
      <c r="Q2668" s="9">
        <f t="shared" si="167"/>
        <v>77.327718446601949</v>
      </c>
      <c r="R2668" s="7" t="s">
        <v>8276</v>
      </c>
      <c r="S2668" s="7" t="s">
        <v>8313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17">
        <f t="shared" si="164"/>
        <v>42410.717777777776</v>
      </c>
      <c r="K2669" s="7">
        <v>1452550416</v>
      </c>
      <c r="L2669" s="17">
        <f t="shared" si="165"/>
        <v>42380.717777777776</v>
      </c>
      <c r="M2669" s="7" t="b">
        <v>0</v>
      </c>
      <c r="N2669" s="7">
        <v>18</v>
      </c>
      <c r="O2669" s="7" t="b">
        <v>1</v>
      </c>
      <c r="P2669" s="14">
        <f t="shared" si="166"/>
        <v>1.1066666666666667</v>
      </c>
      <c r="Q2669" s="9">
        <f t="shared" si="167"/>
        <v>92.222222222222229</v>
      </c>
      <c r="R2669" s="7" t="s">
        <v>8276</v>
      </c>
      <c r="S2669" s="7" t="s">
        <v>8313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17">
        <f t="shared" si="164"/>
        <v>42317.397222222215</v>
      </c>
      <c r="K2670" s="7">
        <v>1443449265</v>
      </c>
      <c r="L2670" s="17">
        <f t="shared" si="165"/>
        <v>42275.380381944437</v>
      </c>
      <c r="M2670" s="7" t="b">
        <v>0</v>
      </c>
      <c r="N2670" s="7">
        <v>28</v>
      </c>
      <c r="O2670" s="7" t="b">
        <v>1</v>
      </c>
      <c r="P2670" s="14">
        <f t="shared" si="166"/>
        <v>1.7070000000000001</v>
      </c>
      <c r="Q2670" s="9">
        <f t="shared" si="167"/>
        <v>60.964285714285715</v>
      </c>
      <c r="R2670" s="7" t="s">
        <v>8276</v>
      </c>
      <c r="S2670" s="7" t="s">
        <v>8313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17">
        <f t="shared" si="164"/>
        <v>42378.827499999999</v>
      </c>
      <c r="K2671" s="7">
        <v>1447203096</v>
      </c>
      <c r="L2671" s="17">
        <f t="shared" si="165"/>
        <v>42318.827499999999</v>
      </c>
      <c r="M2671" s="7" t="b">
        <v>0</v>
      </c>
      <c r="N2671" s="7">
        <v>11</v>
      </c>
      <c r="O2671" s="7" t="b">
        <v>1</v>
      </c>
      <c r="P2671" s="14">
        <f t="shared" si="166"/>
        <v>1.25125</v>
      </c>
      <c r="Q2671" s="9">
        <f t="shared" si="167"/>
        <v>91</v>
      </c>
      <c r="R2671" s="7" t="s">
        <v>8276</v>
      </c>
      <c r="S2671" s="7" t="s">
        <v>8313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17">
        <f t="shared" si="164"/>
        <v>41848.812268518515</v>
      </c>
      <c r="K2672" s="7">
        <v>1404174580</v>
      </c>
      <c r="L2672" s="17">
        <f t="shared" si="165"/>
        <v>41820.812268518515</v>
      </c>
      <c r="M2672" s="7" t="b">
        <v>1</v>
      </c>
      <c r="N2672" s="7">
        <v>60</v>
      </c>
      <c r="O2672" s="7" t="b">
        <v>0</v>
      </c>
      <c r="P2672" s="14">
        <f t="shared" si="166"/>
        <v>6.4158609339642042E-2</v>
      </c>
      <c r="Q2672" s="9">
        <f t="shared" si="167"/>
        <v>41.583333333333336</v>
      </c>
      <c r="R2672" s="7" t="s">
        <v>8276</v>
      </c>
      <c r="S2672" s="7" t="s">
        <v>8313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17">
        <f t="shared" si="164"/>
        <v>41992.609722222223</v>
      </c>
      <c r="K2673" s="7">
        <v>1416419916</v>
      </c>
      <c r="L2673" s="17">
        <f t="shared" si="165"/>
        <v>41962.540694444448</v>
      </c>
      <c r="M2673" s="7" t="b">
        <v>1</v>
      </c>
      <c r="N2673" s="7">
        <v>84</v>
      </c>
      <c r="O2673" s="7" t="b">
        <v>0</v>
      </c>
      <c r="P2673" s="14">
        <f t="shared" si="166"/>
        <v>0.11344</v>
      </c>
      <c r="Q2673" s="9">
        <f t="shared" si="167"/>
        <v>33.761904761904759</v>
      </c>
      <c r="R2673" s="7" t="s">
        <v>8276</v>
      </c>
      <c r="S2673" s="7" t="s">
        <v>8313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17">
        <f t="shared" si="164"/>
        <v>42366.041666666664</v>
      </c>
      <c r="K2674" s="7">
        <v>1449436390</v>
      </c>
      <c r="L2674" s="17">
        <f t="shared" si="165"/>
        <v>42344.675810185181</v>
      </c>
      <c r="M2674" s="7" t="b">
        <v>1</v>
      </c>
      <c r="N2674" s="7">
        <v>47</v>
      </c>
      <c r="O2674" s="7" t="b">
        <v>0</v>
      </c>
      <c r="P2674" s="14">
        <f t="shared" si="166"/>
        <v>0.33189999999999997</v>
      </c>
      <c r="Q2674" s="9">
        <f t="shared" si="167"/>
        <v>70.61702127659575</v>
      </c>
      <c r="R2674" s="7" t="s">
        <v>8276</v>
      </c>
      <c r="S2674" s="7" t="s">
        <v>8313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17">
        <f t="shared" si="164"/>
        <v>41941.739583333328</v>
      </c>
      <c r="K2675" s="7">
        <v>1412081999</v>
      </c>
      <c r="L2675" s="17">
        <f t="shared" si="165"/>
        <v>41912.333321759259</v>
      </c>
      <c r="M2675" s="7" t="b">
        <v>1</v>
      </c>
      <c r="N2675" s="7">
        <v>66</v>
      </c>
      <c r="O2675" s="7" t="b">
        <v>0</v>
      </c>
      <c r="P2675" s="14">
        <f t="shared" si="166"/>
        <v>0.27579999999999999</v>
      </c>
      <c r="Q2675" s="9">
        <f t="shared" si="167"/>
        <v>167.15151515151516</v>
      </c>
      <c r="R2675" s="7" t="s">
        <v>8276</v>
      </c>
      <c r="S2675" s="7" t="s">
        <v>8313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17">
        <f t="shared" si="164"/>
        <v>42555.999305555553</v>
      </c>
      <c r="K2676" s="7">
        <v>1465398670</v>
      </c>
      <c r="L2676" s="17">
        <f t="shared" si="165"/>
        <v>42529.424421296295</v>
      </c>
      <c r="M2676" s="7" t="b">
        <v>1</v>
      </c>
      <c r="N2676" s="7">
        <v>171</v>
      </c>
      <c r="O2676" s="7" t="b">
        <v>0</v>
      </c>
      <c r="P2676" s="14">
        <f t="shared" si="166"/>
        <v>0.62839999999999996</v>
      </c>
      <c r="Q2676" s="9">
        <f t="shared" si="167"/>
        <v>128.61988304093566</v>
      </c>
      <c r="R2676" s="7" t="s">
        <v>8276</v>
      </c>
      <c r="S2676" s="7" t="s">
        <v>8313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17">
        <f t="shared" si="164"/>
        <v>41953.690844907404</v>
      </c>
      <c r="K2677" s="7">
        <v>1413059689</v>
      </c>
      <c r="L2677" s="17">
        <f t="shared" si="165"/>
        <v>41923.649178240739</v>
      </c>
      <c r="M2677" s="7" t="b">
        <v>1</v>
      </c>
      <c r="N2677" s="7">
        <v>29</v>
      </c>
      <c r="O2677" s="7" t="b">
        <v>0</v>
      </c>
      <c r="P2677" s="14">
        <f t="shared" si="166"/>
        <v>7.5880000000000003E-2</v>
      </c>
      <c r="Q2677" s="9">
        <f t="shared" si="167"/>
        <v>65.41379310344827</v>
      </c>
      <c r="R2677" s="7" t="s">
        <v>8276</v>
      </c>
      <c r="S2677" s="7" t="s">
        <v>8313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17">
        <f t="shared" si="164"/>
        <v>42512.416365740741</v>
      </c>
      <c r="K2678" s="7">
        <v>1461337174</v>
      </c>
      <c r="L2678" s="17">
        <f t="shared" si="165"/>
        <v>42482.416365740741</v>
      </c>
      <c r="M2678" s="7" t="b">
        <v>0</v>
      </c>
      <c r="N2678" s="7">
        <v>9</v>
      </c>
      <c r="O2678" s="7" t="b">
        <v>0</v>
      </c>
      <c r="P2678" s="14">
        <f t="shared" si="166"/>
        <v>0.50380952380952382</v>
      </c>
      <c r="Q2678" s="9">
        <f t="shared" si="167"/>
        <v>117.55555555555556</v>
      </c>
      <c r="R2678" s="7" t="s">
        <v>8276</v>
      </c>
      <c r="S2678" s="7" t="s">
        <v>8313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17">
        <f t="shared" si="164"/>
        <v>41822.821099537032</v>
      </c>
      <c r="K2679" s="7">
        <v>1401756143</v>
      </c>
      <c r="L2679" s="17">
        <f t="shared" si="165"/>
        <v>41792.821099537032</v>
      </c>
      <c r="M2679" s="7" t="b">
        <v>0</v>
      </c>
      <c r="N2679" s="7">
        <v>27</v>
      </c>
      <c r="O2679" s="7" t="b">
        <v>0</v>
      </c>
      <c r="P2679" s="14">
        <f t="shared" si="166"/>
        <v>0.17512820512820512</v>
      </c>
      <c r="Q2679" s="9">
        <f t="shared" si="167"/>
        <v>126.48148148148148</v>
      </c>
      <c r="R2679" s="7" t="s">
        <v>8276</v>
      </c>
      <c r="S2679" s="7" t="s">
        <v>8313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17">
        <f t="shared" si="164"/>
        <v>42271.589872685181</v>
      </c>
      <c r="K2680" s="7">
        <v>1440529765</v>
      </c>
      <c r="L2680" s="17">
        <f t="shared" si="165"/>
        <v>42241.589872685181</v>
      </c>
      <c r="M2680" s="7" t="b">
        <v>0</v>
      </c>
      <c r="N2680" s="7">
        <v>2</v>
      </c>
      <c r="O2680" s="7" t="b">
        <v>0</v>
      </c>
      <c r="P2680" s="14">
        <f t="shared" si="166"/>
        <v>1.3750000000000001E-4</v>
      </c>
      <c r="Q2680" s="9">
        <f t="shared" si="167"/>
        <v>550</v>
      </c>
      <c r="R2680" s="7" t="s">
        <v>8276</v>
      </c>
      <c r="S2680" s="7" t="s">
        <v>8313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17">
        <f t="shared" si="164"/>
        <v>42062.792754629627</v>
      </c>
      <c r="K2681" s="7">
        <v>1422489694</v>
      </c>
      <c r="L2681" s="17">
        <f t="shared" si="165"/>
        <v>42032.792754629627</v>
      </c>
      <c r="M2681" s="7" t="b">
        <v>0</v>
      </c>
      <c r="N2681" s="7">
        <v>3</v>
      </c>
      <c r="O2681" s="7" t="b">
        <v>0</v>
      </c>
      <c r="P2681" s="14">
        <f t="shared" si="166"/>
        <v>3.3E-3</v>
      </c>
      <c r="Q2681" s="9">
        <f t="shared" si="167"/>
        <v>44</v>
      </c>
      <c r="R2681" s="7" t="s">
        <v>8276</v>
      </c>
      <c r="S2681" s="7" t="s">
        <v>8313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17">
        <f t="shared" si="164"/>
        <v>42465.961701388886</v>
      </c>
      <c r="K2682" s="7">
        <v>1457327091</v>
      </c>
      <c r="L2682" s="17">
        <f t="shared" si="165"/>
        <v>42436.003368055557</v>
      </c>
      <c r="M2682" s="7" t="b">
        <v>0</v>
      </c>
      <c r="N2682" s="7">
        <v>4</v>
      </c>
      <c r="O2682" s="7" t="b">
        <v>0</v>
      </c>
      <c r="P2682" s="14">
        <f t="shared" si="166"/>
        <v>8.6250000000000007E-3</v>
      </c>
      <c r="Q2682" s="9">
        <f t="shared" si="167"/>
        <v>69</v>
      </c>
      <c r="R2682" s="7" t="s">
        <v>8276</v>
      </c>
      <c r="S2682" s="7" t="s">
        <v>8313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17">
        <f t="shared" si="164"/>
        <v>41830.686921296292</v>
      </c>
      <c r="K2683" s="7">
        <v>1402867750</v>
      </c>
      <c r="L2683" s="17">
        <f t="shared" si="165"/>
        <v>41805.686921296292</v>
      </c>
      <c r="M2683" s="7" t="b">
        <v>0</v>
      </c>
      <c r="N2683" s="7">
        <v>2</v>
      </c>
      <c r="O2683" s="7" t="b">
        <v>0</v>
      </c>
      <c r="P2683" s="14">
        <f t="shared" si="166"/>
        <v>6.875E-3</v>
      </c>
      <c r="Q2683" s="9">
        <f t="shared" si="167"/>
        <v>27.5</v>
      </c>
      <c r="R2683" s="7" t="s">
        <v>8293</v>
      </c>
      <c r="S2683" s="7" t="s">
        <v>8294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17">
        <f t="shared" si="164"/>
        <v>41965.040972222218</v>
      </c>
      <c r="K2684" s="7">
        <v>1413838540</v>
      </c>
      <c r="L2684" s="17">
        <f t="shared" si="165"/>
        <v>41932.663657407407</v>
      </c>
      <c r="M2684" s="7" t="b">
        <v>0</v>
      </c>
      <c r="N2684" s="7">
        <v>20</v>
      </c>
      <c r="O2684" s="7" t="b">
        <v>0</v>
      </c>
      <c r="P2684" s="14">
        <f t="shared" si="166"/>
        <v>0.28299999999999997</v>
      </c>
      <c r="Q2684" s="9">
        <f t="shared" si="167"/>
        <v>84.9</v>
      </c>
      <c r="R2684" s="7" t="s">
        <v>8293</v>
      </c>
      <c r="S2684" s="7" t="s">
        <v>8294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17">
        <f t="shared" si="164"/>
        <v>42064.546759259254</v>
      </c>
      <c r="K2685" s="7">
        <v>1422641240</v>
      </c>
      <c r="L2685" s="17">
        <f t="shared" si="165"/>
        <v>42034.546759259254</v>
      </c>
      <c r="M2685" s="7" t="b">
        <v>0</v>
      </c>
      <c r="N2685" s="7">
        <v>3</v>
      </c>
      <c r="O2685" s="7" t="b">
        <v>0</v>
      </c>
      <c r="P2685" s="14">
        <f t="shared" si="166"/>
        <v>2.3999999999999998E-3</v>
      </c>
      <c r="Q2685" s="9">
        <f t="shared" si="167"/>
        <v>12</v>
      </c>
      <c r="R2685" s="7" t="s">
        <v>8293</v>
      </c>
      <c r="S2685" s="7" t="s">
        <v>8294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17">
        <f t="shared" si="164"/>
        <v>41860.706307870365</v>
      </c>
      <c r="K2686" s="7">
        <v>1404165425</v>
      </c>
      <c r="L2686" s="17">
        <f t="shared" si="165"/>
        <v>41820.706307870365</v>
      </c>
      <c r="M2686" s="7" t="b">
        <v>0</v>
      </c>
      <c r="N2686" s="7">
        <v>4</v>
      </c>
      <c r="O2686" s="7" t="b">
        <v>0</v>
      </c>
      <c r="P2686" s="14">
        <f t="shared" si="166"/>
        <v>1.1428571428571429E-2</v>
      </c>
      <c r="Q2686" s="9">
        <f t="shared" si="167"/>
        <v>200</v>
      </c>
      <c r="R2686" s="7" t="s">
        <v>8293</v>
      </c>
      <c r="S2686" s="7" t="s">
        <v>8294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17">
        <f t="shared" si="164"/>
        <v>42121.445949074077</v>
      </c>
      <c r="K2687" s="7">
        <v>1424968930</v>
      </c>
      <c r="L2687" s="17">
        <f t="shared" si="165"/>
        <v>42061.487615740734</v>
      </c>
      <c r="M2687" s="7" t="b">
        <v>0</v>
      </c>
      <c r="N2687" s="7">
        <v>1</v>
      </c>
      <c r="O2687" s="7" t="b">
        <v>0</v>
      </c>
      <c r="P2687" s="14">
        <f t="shared" si="166"/>
        <v>2.0000000000000001E-4</v>
      </c>
      <c r="Q2687" s="9">
        <f t="shared" si="167"/>
        <v>10</v>
      </c>
      <c r="R2687" s="7" t="s">
        <v>8293</v>
      </c>
      <c r="S2687" s="7" t="s">
        <v>8294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17">
        <f t="shared" si="164"/>
        <v>41912.766469907401</v>
      </c>
      <c r="K2688" s="7">
        <v>1410391423</v>
      </c>
      <c r="L2688" s="17">
        <f t="shared" si="165"/>
        <v>41892.766469907401</v>
      </c>
      <c r="M2688" s="7" t="b">
        <v>0</v>
      </c>
      <c r="N2688" s="7">
        <v>0</v>
      </c>
      <c r="O2688" s="7" t="b">
        <v>0</v>
      </c>
      <c r="P2688" s="14">
        <f t="shared" si="166"/>
        <v>0</v>
      </c>
      <c r="Q2688" s="9">
        <f t="shared" si="167"/>
        <v>0</v>
      </c>
      <c r="R2688" s="7" t="s">
        <v>8293</v>
      </c>
      <c r="S2688" s="7" t="s">
        <v>8294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17">
        <f t="shared" si="164"/>
        <v>42184.431921296295</v>
      </c>
      <c r="K2689" s="7">
        <v>1432999318</v>
      </c>
      <c r="L2689" s="17">
        <f t="shared" si="165"/>
        <v>42154.431921296295</v>
      </c>
      <c r="M2689" s="7" t="b">
        <v>0</v>
      </c>
      <c r="N2689" s="7">
        <v>0</v>
      </c>
      <c r="O2689" s="7" t="b">
        <v>0</v>
      </c>
      <c r="P2689" s="14">
        <f t="shared" si="166"/>
        <v>0</v>
      </c>
      <c r="Q2689" s="9">
        <f t="shared" si="167"/>
        <v>0</v>
      </c>
      <c r="R2689" s="7" t="s">
        <v>8293</v>
      </c>
      <c r="S2689" s="7" t="s">
        <v>8294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17">
        <f t="shared" si="164"/>
        <v>42058.916666666664</v>
      </c>
      <c r="K2690" s="7">
        <v>1422067870</v>
      </c>
      <c r="L2690" s="17">
        <f t="shared" si="165"/>
        <v>42027.910532407412</v>
      </c>
      <c r="M2690" s="7" t="b">
        <v>0</v>
      </c>
      <c r="N2690" s="7">
        <v>14</v>
      </c>
      <c r="O2690" s="7" t="b">
        <v>0</v>
      </c>
      <c r="P2690" s="14">
        <f t="shared" si="166"/>
        <v>1.48E-3</v>
      </c>
      <c r="Q2690" s="9">
        <f t="shared" si="167"/>
        <v>5.2857142857142856</v>
      </c>
      <c r="R2690" s="7" t="s">
        <v>8293</v>
      </c>
      <c r="S2690" s="7" t="s">
        <v>8294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17">
        <f t="shared" ref="J2691:J2754" si="168">(((I2691/60)/60)/24)+DATE(1970,1,1)+(-5/24)</f>
        <v>42581.753356481473</v>
      </c>
      <c r="K2691" s="7">
        <v>1467327890</v>
      </c>
      <c r="L2691" s="17">
        <f t="shared" ref="L2691:L2754" si="169">(((K2691/60)/60)/24)+DATE(1970,1,1)+(-5/24)</f>
        <v>42551.753356481473</v>
      </c>
      <c r="M2691" s="7" t="b">
        <v>0</v>
      </c>
      <c r="N2691" s="7">
        <v>1</v>
      </c>
      <c r="O2691" s="7" t="b">
        <v>0</v>
      </c>
      <c r="P2691" s="14">
        <f t="shared" ref="P2691:P2754" si="170">IFERROR(E2691/D2691,0)</f>
        <v>2.8571428571428571E-5</v>
      </c>
      <c r="Q2691" s="9">
        <f t="shared" ref="Q2691:Q2754" si="171">IFERROR(E2691/N2691,0)</f>
        <v>1</v>
      </c>
      <c r="R2691" s="7" t="s">
        <v>8293</v>
      </c>
      <c r="S2691" s="7" t="s">
        <v>8294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17">
        <f t="shared" si="168"/>
        <v>42157.89671296296</v>
      </c>
      <c r="K2692" s="7">
        <v>1429410676</v>
      </c>
      <c r="L2692" s="17">
        <f t="shared" si="169"/>
        <v>42112.89671296296</v>
      </c>
      <c r="M2692" s="7" t="b">
        <v>0</v>
      </c>
      <c r="N2692" s="7">
        <v>118</v>
      </c>
      <c r="O2692" s="7" t="b">
        <v>0</v>
      </c>
      <c r="P2692" s="14">
        <f t="shared" si="170"/>
        <v>0.107325</v>
      </c>
      <c r="Q2692" s="9">
        <f t="shared" si="171"/>
        <v>72.762711864406782</v>
      </c>
      <c r="R2692" s="7" t="s">
        <v>8293</v>
      </c>
      <c r="S2692" s="7" t="s">
        <v>8294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17">
        <f t="shared" si="168"/>
        <v>42134.515706018516</v>
      </c>
      <c r="K2693" s="7">
        <v>1427390557</v>
      </c>
      <c r="L2693" s="17">
        <f t="shared" si="169"/>
        <v>42089.515706018516</v>
      </c>
      <c r="M2693" s="7" t="b">
        <v>0</v>
      </c>
      <c r="N2693" s="7">
        <v>2</v>
      </c>
      <c r="O2693" s="7" t="b">
        <v>0</v>
      </c>
      <c r="P2693" s="14">
        <f t="shared" si="170"/>
        <v>5.3846153846153844E-4</v>
      </c>
      <c r="Q2693" s="9">
        <f t="shared" si="171"/>
        <v>17.5</v>
      </c>
      <c r="R2693" s="7" t="s">
        <v>8293</v>
      </c>
      <c r="S2693" s="7" t="s">
        <v>8294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17">
        <f t="shared" si="168"/>
        <v>42088.084027777775</v>
      </c>
      <c r="K2694" s="7">
        <v>1424678460</v>
      </c>
      <c r="L2694" s="17">
        <f t="shared" si="169"/>
        <v>42058.125694444439</v>
      </c>
      <c r="M2694" s="7" t="b">
        <v>0</v>
      </c>
      <c r="N2694" s="7">
        <v>1</v>
      </c>
      <c r="O2694" s="7" t="b">
        <v>0</v>
      </c>
      <c r="P2694" s="14">
        <f t="shared" si="170"/>
        <v>7.1428571428571426E-3</v>
      </c>
      <c r="Q2694" s="9">
        <f t="shared" si="171"/>
        <v>25</v>
      </c>
      <c r="R2694" s="7" t="s">
        <v>8293</v>
      </c>
      <c r="S2694" s="7" t="s">
        <v>8294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17">
        <f t="shared" si="168"/>
        <v>41863.930162037032</v>
      </c>
      <c r="K2695" s="7">
        <v>1405307966</v>
      </c>
      <c r="L2695" s="17">
        <f t="shared" si="169"/>
        <v>41833.930162037032</v>
      </c>
      <c r="M2695" s="7" t="b">
        <v>0</v>
      </c>
      <c r="N2695" s="7">
        <v>3</v>
      </c>
      <c r="O2695" s="7" t="b">
        <v>0</v>
      </c>
      <c r="P2695" s="14">
        <f t="shared" si="170"/>
        <v>8.0000000000000002E-3</v>
      </c>
      <c r="Q2695" s="9">
        <f t="shared" si="171"/>
        <v>13.333333333333334</v>
      </c>
      <c r="R2695" s="7" t="s">
        <v>8293</v>
      </c>
      <c r="S2695" s="7" t="s">
        <v>8294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17">
        <f t="shared" si="168"/>
        <v>41907.932164351849</v>
      </c>
      <c r="K2696" s="7">
        <v>1409109739</v>
      </c>
      <c r="L2696" s="17">
        <f t="shared" si="169"/>
        <v>41877.932164351849</v>
      </c>
      <c r="M2696" s="7" t="b">
        <v>0</v>
      </c>
      <c r="N2696" s="7">
        <v>1</v>
      </c>
      <c r="O2696" s="7" t="b">
        <v>0</v>
      </c>
      <c r="P2696" s="14">
        <f t="shared" si="170"/>
        <v>3.3333333333333335E-5</v>
      </c>
      <c r="Q2696" s="9">
        <f t="shared" si="171"/>
        <v>1</v>
      </c>
      <c r="R2696" s="7" t="s">
        <v>8293</v>
      </c>
      <c r="S2696" s="7" t="s">
        <v>8294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17">
        <f t="shared" si="168"/>
        <v>42107.931921296295</v>
      </c>
      <c r="K2697" s="7">
        <v>1423801318</v>
      </c>
      <c r="L2697" s="17">
        <f t="shared" si="169"/>
        <v>42047.973587962959</v>
      </c>
      <c r="M2697" s="7" t="b">
        <v>0</v>
      </c>
      <c r="N2697" s="7">
        <v>3</v>
      </c>
      <c r="O2697" s="7" t="b">
        <v>0</v>
      </c>
      <c r="P2697" s="14">
        <f t="shared" si="170"/>
        <v>4.7333333333333333E-3</v>
      </c>
      <c r="Q2697" s="9">
        <f t="shared" si="171"/>
        <v>23.666666666666668</v>
      </c>
      <c r="R2697" s="7" t="s">
        <v>8293</v>
      </c>
      <c r="S2697" s="7" t="s">
        <v>8294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17">
        <f t="shared" si="168"/>
        <v>41998.636111111111</v>
      </c>
      <c r="K2698" s="7">
        <v>1416600960</v>
      </c>
      <c r="L2698" s="17">
        <f t="shared" si="169"/>
        <v>41964.636111111111</v>
      </c>
      <c r="M2698" s="7" t="b">
        <v>0</v>
      </c>
      <c r="N2698" s="7">
        <v>38</v>
      </c>
      <c r="O2698" s="7" t="b">
        <v>0</v>
      </c>
      <c r="P2698" s="14">
        <f t="shared" si="170"/>
        <v>5.6500000000000002E-2</v>
      </c>
      <c r="Q2698" s="9">
        <f t="shared" si="171"/>
        <v>89.21052631578948</v>
      </c>
      <c r="R2698" s="7" t="s">
        <v>8293</v>
      </c>
      <c r="S2698" s="7" t="s">
        <v>8294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17">
        <f t="shared" si="168"/>
        <v>42218.708333333336</v>
      </c>
      <c r="K2699" s="7">
        <v>1435876423</v>
      </c>
      <c r="L2699" s="17">
        <f t="shared" si="169"/>
        <v>42187.731747685182</v>
      </c>
      <c r="M2699" s="7" t="b">
        <v>0</v>
      </c>
      <c r="N2699" s="7">
        <v>52</v>
      </c>
      <c r="O2699" s="7" t="b">
        <v>0</v>
      </c>
      <c r="P2699" s="14">
        <f t="shared" si="170"/>
        <v>0.26352173913043481</v>
      </c>
      <c r="Q2699" s="9">
        <f t="shared" si="171"/>
        <v>116.55769230769231</v>
      </c>
      <c r="R2699" s="7" t="s">
        <v>8293</v>
      </c>
      <c r="S2699" s="7" t="s">
        <v>8294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17">
        <f t="shared" si="168"/>
        <v>41817.689907407403</v>
      </c>
      <c r="K2700" s="7">
        <v>1401312808</v>
      </c>
      <c r="L2700" s="17">
        <f t="shared" si="169"/>
        <v>41787.689907407403</v>
      </c>
      <c r="M2700" s="7" t="b">
        <v>0</v>
      </c>
      <c r="N2700" s="7">
        <v>2</v>
      </c>
      <c r="O2700" s="7" t="b">
        <v>0</v>
      </c>
      <c r="P2700" s="14">
        <f t="shared" si="170"/>
        <v>3.2512500000000002E-3</v>
      </c>
      <c r="Q2700" s="9">
        <f t="shared" si="171"/>
        <v>13.005000000000001</v>
      </c>
      <c r="R2700" s="7" t="s">
        <v>8293</v>
      </c>
      <c r="S2700" s="7" t="s">
        <v>8294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17">
        <f t="shared" si="168"/>
        <v>41859.688229166662</v>
      </c>
      <c r="K2701" s="7">
        <v>1404941463</v>
      </c>
      <c r="L2701" s="17">
        <f t="shared" si="169"/>
        <v>41829.688229166662</v>
      </c>
      <c r="M2701" s="7" t="b">
        <v>0</v>
      </c>
      <c r="N2701" s="7">
        <v>0</v>
      </c>
      <c r="O2701" s="7" t="b">
        <v>0</v>
      </c>
      <c r="P2701" s="14">
        <f t="shared" si="170"/>
        <v>0</v>
      </c>
      <c r="Q2701" s="9">
        <f t="shared" si="171"/>
        <v>0</v>
      </c>
      <c r="R2701" s="7" t="s">
        <v>8293</v>
      </c>
      <c r="S2701" s="7" t="s">
        <v>8294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17">
        <f t="shared" si="168"/>
        <v>41900.666342592594</v>
      </c>
      <c r="K2702" s="7">
        <v>1408481972</v>
      </c>
      <c r="L2702" s="17">
        <f t="shared" si="169"/>
        <v>41870.666342592594</v>
      </c>
      <c r="M2702" s="7" t="b">
        <v>0</v>
      </c>
      <c r="N2702" s="7">
        <v>4</v>
      </c>
      <c r="O2702" s="7" t="b">
        <v>0</v>
      </c>
      <c r="P2702" s="14">
        <f t="shared" si="170"/>
        <v>7.0007000700070005E-3</v>
      </c>
      <c r="Q2702" s="9">
        <f t="shared" si="171"/>
        <v>17.5</v>
      </c>
      <c r="R2702" s="7" t="s">
        <v>8293</v>
      </c>
      <c r="S2702" s="7" t="s">
        <v>8294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17">
        <f t="shared" si="168"/>
        <v>42832.524699074071</v>
      </c>
      <c r="K2703" s="7">
        <v>1488911734</v>
      </c>
      <c r="L2703" s="17">
        <f t="shared" si="169"/>
        <v>42801.566365740735</v>
      </c>
      <c r="M2703" s="7" t="b">
        <v>0</v>
      </c>
      <c r="N2703" s="7">
        <v>46</v>
      </c>
      <c r="O2703" s="7" t="b">
        <v>0</v>
      </c>
      <c r="P2703" s="14">
        <f t="shared" si="170"/>
        <v>0.46176470588235297</v>
      </c>
      <c r="Q2703" s="9">
        <f t="shared" si="171"/>
        <v>34.130434782608695</v>
      </c>
      <c r="R2703" s="7" t="s">
        <v>8274</v>
      </c>
      <c r="S2703" s="7" t="s">
        <v>8314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17">
        <f t="shared" si="168"/>
        <v>42830.551817129628</v>
      </c>
      <c r="K2704" s="7">
        <v>1488827677</v>
      </c>
      <c r="L2704" s="17">
        <f t="shared" si="169"/>
        <v>42800.593483796292</v>
      </c>
      <c r="M2704" s="7" t="b">
        <v>1</v>
      </c>
      <c r="N2704" s="7">
        <v>26</v>
      </c>
      <c r="O2704" s="7" t="b">
        <v>0</v>
      </c>
      <c r="P2704" s="14">
        <f t="shared" si="170"/>
        <v>0.34410000000000002</v>
      </c>
      <c r="Q2704" s="9">
        <f t="shared" si="171"/>
        <v>132.34615384615384</v>
      </c>
      <c r="R2704" s="7" t="s">
        <v>8274</v>
      </c>
      <c r="S2704" s="7" t="s">
        <v>8314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17">
        <f t="shared" si="168"/>
        <v>42816.440162037034</v>
      </c>
      <c r="K2705" s="7">
        <v>1485016430</v>
      </c>
      <c r="L2705" s="17">
        <f t="shared" si="169"/>
        <v>42756.481828703698</v>
      </c>
      <c r="M2705" s="7" t="b">
        <v>0</v>
      </c>
      <c r="N2705" s="7">
        <v>45</v>
      </c>
      <c r="O2705" s="7" t="b">
        <v>0</v>
      </c>
      <c r="P2705" s="14">
        <f t="shared" si="170"/>
        <v>1.0375000000000001</v>
      </c>
      <c r="Q2705" s="9">
        <f t="shared" si="171"/>
        <v>922.22222222222217</v>
      </c>
      <c r="R2705" s="7" t="s">
        <v>8274</v>
      </c>
      <c r="S2705" s="7" t="s">
        <v>8314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17">
        <f t="shared" si="168"/>
        <v>42830.61243055555</v>
      </c>
      <c r="K2706" s="7">
        <v>1487709714</v>
      </c>
      <c r="L2706" s="17">
        <f t="shared" si="169"/>
        <v>42787.654097222221</v>
      </c>
      <c r="M2706" s="7" t="b">
        <v>0</v>
      </c>
      <c r="N2706" s="7">
        <v>7</v>
      </c>
      <c r="O2706" s="7" t="b">
        <v>0</v>
      </c>
      <c r="P2706" s="14">
        <f t="shared" si="170"/>
        <v>6.0263157894736845E-2</v>
      </c>
      <c r="Q2706" s="9">
        <f t="shared" si="171"/>
        <v>163.57142857142858</v>
      </c>
      <c r="R2706" s="7" t="s">
        <v>8274</v>
      </c>
      <c r="S2706" s="7" t="s">
        <v>8314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17">
        <f t="shared" si="168"/>
        <v>42818.666180555556</v>
      </c>
      <c r="K2707" s="7">
        <v>1486504758</v>
      </c>
      <c r="L2707" s="17">
        <f t="shared" si="169"/>
        <v>42773.70784722222</v>
      </c>
      <c r="M2707" s="7" t="b">
        <v>0</v>
      </c>
      <c r="N2707" s="7">
        <v>8</v>
      </c>
      <c r="O2707" s="7" t="b">
        <v>0</v>
      </c>
      <c r="P2707" s="14">
        <f t="shared" si="170"/>
        <v>0.10539393939393939</v>
      </c>
      <c r="Q2707" s="9">
        <f t="shared" si="171"/>
        <v>217.375</v>
      </c>
      <c r="R2707" s="7" t="s">
        <v>8274</v>
      </c>
      <c r="S2707" s="7" t="s">
        <v>8314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17">
        <f t="shared" si="168"/>
        <v>41928.082638888889</v>
      </c>
      <c r="K2708" s="7">
        <v>1410937483</v>
      </c>
      <c r="L2708" s="17">
        <f t="shared" si="169"/>
        <v>41899.086608796293</v>
      </c>
      <c r="M2708" s="7" t="b">
        <v>1</v>
      </c>
      <c r="N2708" s="7">
        <v>263</v>
      </c>
      <c r="O2708" s="7" t="b">
        <v>1</v>
      </c>
      <c r="P2708" s="14">
        <f t="shared" si="170"/>
        <v>1.1229714285714285</v>
      </c>
      <c r="Q2708" s="9">
        <f t="shared" si="171"/>
        <v>149.44486692015209</v>
      </c>
      <c r="R2708" s="7" t="s">
        <v>8274</v>
      </c>
      <c r="S2708" s="7" t="s">
        <v>8314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17">
        <f t="shared" si="168"/>
        <v>41421.082638888889</v>
      </c>
      <c r="K2709" s="7">
        <v>1367088443</v>
      </c>
      <c r="L2709" s="17">
        <f t="shared" si="169"/>
        <v>41391.574571759258</v>
      </c>
      <c r="M2709" s="7" t="b">
        <v>1</v>
      </c>
      <c r="N2709" s="7">
        <v>394</v>
      </c>
      <c r="O2709" s="7" t="b">
        <v>1</v>
      </c>
      <c r="P2709" s="14">
        <f t="shared" si="170"/>
        <v>3.50844625</v>
      </c>
      <c r="Q2709" s="9">
        <f t="shared" si="171"/>
        <v>71.237487309644663</v>
      </c>
      <c r="R2709" s="7" t="s">
        <v>8274</v>
      </c>
      <c r="S2709" s="7" t="s">
        <v>8314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17">
        <f t="shared" si="168"/>
        <v>42572.489884259259</v>
      </c>
      <c r="K2710" s="7">
        <v>1463935526</v>
      </c>
      <c r="L2710" s="17">
        <f t="shared" si="169"/>
        <v>42512.489884259259</v>
      </c>
      <c r="M2710" s="7" t="b">
        <v>1</v>
      </c>
      <c r="N2710" s="7">
        <v>1049</v>
      </c>
      <c r="O2710" s="7" t="b">
        <v>1</v>
      </c>
      <c r="P2710" s="14">
        <f t="shared" si="170"/>
        <v>2.3321535</v>
      </c>
      <c r="Q2710" s="9">
        <f t="shared" si="171"/>
        <v>44.464318398474738</v>
      </c>
      <c r="R2710" s="7" t="s">
        <v>8274</v>
      </c>
      <c r="S2710" s="7" t="s">
        <v>8314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17">
        <f t="shared" si="168"/>
        <v>42646.957638888889</v>
      </c>
      <c r="K2711" s="7">
        <v>1472528141</v>
      </c>
      <c r="L2711" s="17">
        <f t="shared" si="169"/>
        <v>42611.941446759258</v>
      </c>
      <c r="M2711" s="7" t="b">
        <v>1</v>
      </c>
      <c r="N2711" s="7">
        <v>308</v>
      </c>
      <c r="O2711" s="7" t="b">
        <v>1</v>
      </c>
      <c r="P2711" s="14">
        <f t="shared" si="170"/>
        <v>1.01606</v>
      </c>
      <c r="Q2711" s="9">
        <f t="shared" si="171"/>
        <v>164.94480519480518</v>
      </c>
      <c r="R2711" s="7" t="s">
        <v>8274</v>
      </c>
      <c r="S2711" s="7" t="s">
        <v>8314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17">
        <f t="shared" si="168"/>
        <v>41859.875</v>
      </c>
      <c r="K2712" s="7">
        <v>1404797428</v>
      </c>
      <c r="L2712" s="17">
        <f t="shared" si="169"/>
        <v>41828.021157407406</v>
      </c>
      <c r="M2712" s="7" t="b">
        <v>1</v>
      </c>
      <c r="N2712" s="7">
        <v>1088</v>
      </c>
      <c r="O2712" s="7" t="b">
        <v>1</v>
      </c>
      <c r="P2712" s="14">
        <f t="shared" si="170"/>
        <v>1.5390035000000002</v>
      </c>
      <c r="Q2712" s="9">
        <f t="shared" si="171"/>
        <v>84.871516544117654</v>
      </c>
      <c r="R2712" s="7" t="s">
        <v>8274</v>
      </c>
      <c r="S2712" s="7" t="s">
        <v>8314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17">
        <f t="shared" si="168"/>
        <v>41810.709027777775</v>
      </c>
      <c r="K2713" s="7">
        <v>1400694790</v>
      </c>
      <c r="L2713" s="17">
        <f t="shared" si="169"/>
        <v>41780.536921296298</v>
      </c>
      <c r="M2713" s="7" t="b">
        <v>1</v>
      </c>
      <c r="N2713" s="7">
        <v>73</v>
      </c>
      <c r="O2713" s="7" t="b">
        <v>1</v>
      </c>
      <c r="P2713" s="14">
        <f t="shared" si="170"/>
        <v>1.007161125319693</v>
      </c>
      <c r="Q2713" s="9">
        <f t="shared" si="171"/>
        <v>53.945205479452056</v>
      </c>
      <c r="R2713" s="7" t="s">
        <v>8274</v>
      </c>
      <c r="S2713" s="7" t="s">
        <v>8314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17">
        <f t="shared" si="168"/>
        <v>41468.541666666664</v>
      </c>
      <c r="K2714" s="7">
        <v>1370568560</v>
      </c>
      <c r="L2714" s="17">
        <f t="shared" si="169"/>
        <v>41431.853703703702</v>
      </c>
      <c r="M2714" s="7" t="b">
        <v>1</v>
      </c>
      <c r="N2714" s="7">
        <v>143</v>
      </c>
      <c r="O2714" s="7" t="b">
        <v>1</v>
      </c>
      <c r="P2714" s="14">
        <f t="shared" si="170"/>
        <v>1.3138181818181818</v>
      </c>
      <c r="Q2714" s="9">
        <f t="shared" si="171"/>
        <v>50.531468531468533</v>
      </c>
      <c r="R2714" s="7" t="s">
        <v>8274</v>
      </c>
      <c r="S2714" s="7" t="s">
        <v>8314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17">
        <f t="shared" si="168"/>
        <v>42362.445416666662</v>
      </c>
      <c r="K2715" s="7">
        <v>1447515684</v>
      </c>
      <c r="L2715" s="17">
        <f t="shared" si="169"/>
        <v>42322.445416666662</v>
      </c>
      <c r="M2715" s="7" t="b">
        <v>1</v>
      </c>
      <c r="N2715" s="7">
        <v>1420</v>
      </c>
      <c r="O2715" s="7" t="b">
        <v>1</v>
      </c>
      <c r="P2715" s="14">
        <f t="shared" si="170"/>
        <v>1.0224133333333334</v>
      </c>
      <c r="Q2715" s="9">
        <f t="shared" si="171"/>
        <v>108.00140845070422</v>
      </c>
      <c r="R2715" s="7" t="s">
        <v>8274</v>
      </c>
      <c r="S2715" s="7" t="s">
        <v>8314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17">
        <f t="shared" si="168"/>
        <v>42657.749999999993</v>
      </c>
      <c r="K2716" s="7">
        <v>1474040596</v>
      </c>
      <c r="L2716" s="17">
        <f t="shared" si="169"/>
        <v>42629.446712962956</v>
      </c>
      <c r="M2716" s="7" t="b">
        <v>1</v>
      </c>
      <c r="N2716" s="7">
        <v>305</v>
      </c>
      <c r="O2716" s="7" t="b">
        <v>1</v>
      </c>
      <c r="P2716" s="14">
        <f t="shared" si="170"/>
        <v>1.1635599999999999</v>
      </c>
      <c r="Q2716" s="9">
        <f t="shared" si="171"/>
        <v>95.373770491803285</v>
      </c>
      <c r="R2716" s="7" t="s">
        <v>8274</v>
      </c>
      <c r="S2716" s="7" t="s">
        <v>8314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17">
        <f t="shared" si="168"/>
        <v>42421.190138888887</v>
      </c>
      <c r="K2717" s="7">
        <v>1453109628</v>
      </c>
      <c r="L2717" s="17">
        <f t="shared" si="169"/>
        <v>42387.190138888887</v>
      </c>
      <c r="M2717" s="7" t="b">
        <v>1</v>
      </c>
      <c r="N2717" s="7">
        <v>551</v>
      </c>
      <c r="O2717" s="7" t="b">
        <v>1</v>
      </c>
      <c r="P2717" s="14">
        <f t="shared" si="170"/>
        <v>2.6462241666666664</v>
      </c>
      <c r="Q2717" s="9">
        <f t="shared" si="171"/>
        <v>57.631016333938291</v>
      </c>
      <c r="R2717" s="7" t="s">
        <v>8274</v>
      </c>
      <c r="S2717" s="7" t="s">
        <v>8314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17">
        <f t="shared" si="168"/>
        <v>42285.124918981477</v>
      </c>
      <c r="K2718" s="7">
        <v>1441699193</v>
      </c>
      <c r="L2718" s="17">
        <f t="shared" si="169"/>
        <v>42255.124918981477</v>
      </c>
      <c r="M2718" s="7" t="b">
        <v>1</v>
      </c>
      <c r="N2718" s="7">
        <v>187</v>
      </c>
      <c r="O2718" s="7" t="b">
        <v>1</v>
      </c>
      <c r="P2718" s="14">
        <f t="shared" si="170"/>
        <v>1.1998010000000001</v>
      </c>
      <c r="Q2718" s="9">
        <f t="shared" si="171"/>
        <v>64.160481283422456</v>
      </c>
      <c r="R2718" s="7" t="s">
        <v>8274</v>
      </c>
      <c r="S2718" s="7" t="s">
        <v>8314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17">
        <f t="shared" si="168"/>
        <v>41979.748252314814</v>
      </c>
      <c r="K2719" s="7">
        <v>1414015049</v>
      </c>
      <c r="L2719" s="17">
        <f t="shared" si="169"/>
        <v>41934.706585648149</v>
      </c>
      <c r="M2719" s="7" t="b">
        <v>1</v>
      </c>
      <c r="N2719" s="7">
        <v>325</v>
      </c>
      <c r="O2719" s="7" t="b">
        <v>1</v>
      </c>
      <c r="P2719" s="14">
        <f t="shared" si="170"/>
        <v>1.2010400000000001</v>
      </c>
      <c r="Q2719" s="9">
        <f t="shared" si="171"/>
        <v>92.387692307692305</v>
      </c>
      <c r="R2719" s="7" t="s">
        <v>8274</v>
      </c>
      <c r="S2719" s="7" t="s">
        <v>8314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17">
        <f t="shared" si="168"/>
        <v>42493.749999999993</v>
      </c>
      <c r="K2720" s="7">
        <v>1459865945</v>
      </c>
      <c r="L2720" s="17">
        <f t="shared" si="169"/>
        <v>42465.388252314813</v>
      </c>
      <c r="M2720" s="7" t="b">
        <v>1</v>
      </c>
      <c r="N2720" s="7">
        <v>148</v>
      </c>
      <c r="O2720" s="7" t="b">
        <v>1</v>
      </c>
      <c r="P2720" s="14">
        <f t="shared" si="170"/>
        <v>1.0358333333333334</v>
      </c>
      <c r="Q2720" s="9">
        <f t="shared" si="171"/>
        <v>125.97972972972973</v>
      </c>
      <c r="R2720" s="7" t="s">
        <v>8274</v>
      </c>
      <c r="S2720" s="7" t="s">
        <v>8314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17">
        <f t="shared" si="168"/>
        <v>42477.781180555547</v>
      </c>
      <c r="K2721" s="7">
        <v>1455756294</v>
      </c>
      <c r="L2721" s="17">
        <f t="shared" si="169"/>
        <v>42417.822847222218</v>
      </c>
      <c r="M2721" s="7" t="b">
        <v>0</v>
      </c>
      <c r="N2721" s="7">
        <v>69</v>
      </c>
      <c r="O2721" s="7" t="b">
        <v>1</v>
      </c>
      <c r="P2721" s="14">
        <f t="shared" si="170"/>
        <v>1.0883333333333334</v>
      </c>
      <c r="Q2721" s="9">
        <f t="shared" si="171"/>
        <v>94.637681159420296</v>
      </c>
      <c r="R2721" s="7" t="s">
        <v>8274</v>
      </c>
      <c r="S2721" s="7" t="s">
        <v>8314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17">
        <f t="shared" si="168"/>
        <v>42685.299224537033</v>
      </c>
      <c r="K2722" s="7">
        <v>1476270653</v>
      </c>
      <c r="L2722" s="17">
        <f t="shared" si="169"/>
        <v>42655.257557870362</v>
      </c>
      <c r="M2722" s="7" t="b">
        <v>0</v>
      </c>
      <c r="N2722" s="7">
        <v>173</v>
      </c>
      <c r="O2722" s="7" t="b">
        <v>1</v>
      </c>
      <c r="P2722" s="14">
        <f t="shared" si="170"/>
        <v>1.1812400000000001</v>
      </c>
      <c r="Q2722" s="9">
        <f t="shared" si="171"/>
        <v>170.69942196531792</v>
      </c>
      <c r="R2722" s="7" t="s">
        <v>8274</v>
      </c>
      <c r="S2722" s="7" t="s">
        <v>8314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17">
        <f t="shared" si="168"/>
        <v>41523.583333333328</v>
      </c>
      <c r="K2723" s="7">
        <v>1375880598</v>
      </c>
      <c r="L2723" s="17">
        <f t="shared" si="169"/>
        <v>41493.335625</v>
      </c>
      <c r="M2723" s="7" t="b">
        <v>0</v>
      </c>
      <c r="N2723" s="7">
        <v>269</v>
      </c>
      <c r="O2723" s="7" t="b">
        <v>1</v>
      </c>
      <c r="P2723" s="14">
        <f t="shared" si="170"/>
        <v>14.62</v>
      </c>
      <c r="Q2723" s="9">
        <f t="shared" si="171"/>
        <v>40.762081784386616</v>
      </c>
      <c r="R2723" s="7" t="s">
        <v>8276</v>
      </c>
      <c r="S2723" s="7" t="s">
        <v>8306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17">
        <f t="shared" si="168"/>
        <v>42764.64876157407</v>
      </c>
      <c r="K2724" s="7">
        <v>1480538053</v>
      </c>
      <c r="L2724" s="17">
        <f t="shared" si="169"/>
        <v>42704.64876157407</v>
      </c>
      <c r="M2724" s="7" t="b">
        <v>0</v>
      </c>
      <c r="N2724" s="7">
        <v>185</v>
      </c>
      <c r="O2724" s="7" t="b">
        <v>1</v>
      </c>
      <c r="P2724" s="14">
        <f t="shared" si="170"/>
        <v>2.5253999999999999</v>
      </c>
      <c r="Q2724" s="9">
        <f t="shared" si="171"/>
        <v>68.254054054054052</v>
      </c>
      <c r="R2724" s="7" t="s">
        <v>8276</v>
      </c>
      <c r="S2724" s="7" t="s">
        <v>8306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17">
        <f t="shared" si="168"/>
        <v>42004.672314814808</v>
      </c>
      <c r="K2725" s="7">
        <v>1414872488</v>
      </c>
      <c r="L2725" s="17">
        <f t="shared" si="169"/>
        <v>41944.630648148144</v>
      </c>
      <c r="M2725" s="7" t="b">
        <v>0</v>
      </c>
      <c r="N2725" s="7">
        <v>176</v>
      </c>
      <c r="O2725" s="7" t="b">
        <v>1</v>
      </c>
      <c r="P2725" s="14">
        <f t="shared" si="170"/>
        <v>1.4005000000000001</v>
      </c>
      <c r="Q2725" s="9">
        <f t="shared" si="171"/>
        <v>95.48863636363636</v>
      </c>
      <c r="R2725" s="7" t="s">
        <v>8276</v>
      </c>
      <c r="S2725" s="7" t="s">
        <v>8306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17">
        <f t="shared" si="168"/>
        <v>42231.118738425925</v>
      </c>
      <c r="K2726" s="7">
        <v>1436860259</v>
      </c>
      <c r="L2726" s="17">
        <f t="shared" si="169"/>
        <v>42199.118738425925</v>
      </c>
      <c r="M2726" s="7" t="b">
        <v>0</v>
      </c>
      <c r="N2726" s="7">
        <v>1019</v>
      </c>
      <c r="O2726" s="7" t="b">
        <v>1</v>
      </c>
      <c r="P2726" s="14">
        <f t="shared" si="170"/>
        <v>2.9687520259319289</v>
      </c>
      <c r="Q2726" s="9">
        <f t="shared" si="171"/>
        <v>7.1902649656526005</v>
      </c>
      <c r="R2726" s="7" t="s">
        <v>8276</v>
      </c>
      <c r="S2726" s="7" t="s">
        <v>8306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17">
        <f t="shared" si="168"/>
        <v>42795.53628472222</v>
      </c>
      <c r="K2727" s="7">
        <v>1484070735</v>
      </c>
      <c r="L2727" s="17">
        <f t="shared" si="169"/>
        <v>42745.53628472222</v>
      </c>
      <c r="M2727" s="7" t="b">
        <v>0</v>
      </c>
      <c r="N2727" s="7">
        <v>113</v>
      </c>
      <c r="O2727" s="7" t="b">
        <v>1</v>
      </c>
      <c r="P2727" s="14">
        <f t="shared" si="170"/>
        <v>1.445425</v>
      </c>
      <c r="Q2727" s="9">
        <f t="shared" si="171"/>
        <v>511.65486725663715</v>
      </c>
      <c r="R2727" s="7" t="s">
        <v>8276</v>
      </c>
      <c r="S2727" s="7" t="s">
        <v>8306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17">
        <f t="shared" si="168"/>
        <v>42482.371655092589</v>
      </c>
      <c r="K2728" s="7">
        <v>1458741311</v>
      </c>
      <c r="L2728" s="17">
        <f t="shared" si="169"/>
        <v>42452.371655092589</v>
      </c>
      <c r="M2728" s="7" t="b">
        <v>0</v>
      </c>
      <c r="N2728" s="7">
        <v>404</v>
      </c>
      <c r="O2728" s="7" t="b">
        <v>1</v>
      </c>
      <c r="P2728" s="14">
        <f t="shared" si="170"/>
        <v>1.05745</v>
      </c>
      <c r="Q2728" s="9">
        <f t="shared" si="171"/>
        <v>261.74504950495049</v>
      </c>
      <c r="R2728" s="7" t="s">
        <v>8276</v>
      </c>
      <c r="S2728" s="7" t="s">
        <v>8306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17">
        <f t="shared" si="168"/>
        <v>42223.468321759261</v>
      </c>
      <c r="K2729" s="7">
        <v>1436804063</v>
      </c>
      <c r="L2729" s="17">
        <f t="shared" si="169"/>
        <v>42198.468321759261</v>
      </c>
      <c r="M2729" s="7" t="b">
        <v>0</v>
      </c>
      <c r="N2729" s="7">
        <v>707</v>
      </c>
      <c r="O2729" s="7" t="b">
        <v>1</v>
      </c>
      <c r="P2729" s="14">
        <f t="shared" si="170"/>
        <v>4.9321000000000002</v>
      </c>
      <c r="Q2729" s="9">
        <f t="shared" si="171"/>
        <v>69.760961810466767</v>
      </c>
      <c r="R2729" s="7" t="s">
        <v>8276</v>
      </c>
      <c r="S2729" s="7" t="s">
        <v>8306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17">
        <f t="shared" si="168"/>
        <v>42368.391597222224</v>
      </c>
      <c r="K2730" s="7">
        <v>1448461434</v>
      </c>
      <c r="L2730" s="17">
        <f t="shared" si="169"/>
        <v>42333.391597222224</v>
      </c>
      <c r="M2730" s="7" t="b">
        <v>0</v>
      </c>
      <c r="N2730" s="7">
        <v>392</v>
      </c>
      <c r="O2730" s="7" t="b">
        <v>1</v>
      </c>
      <c r="P2730" s="14">
        <f t="shared" si="170"/>
        <v>2.0182666666666669</v>
      </c>
      <c r="Q2730" s="9">
        <f t="shared" si="171"/>
        <v>77.229591836734699</v>
      </c>
      <c r="R2730" s="7" t="s">
        <v>8276</v>
      </c>
      <c r="S2730" s="7" t="s">
        <v>8306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17">
        <f t="shared" si="168"/>
        <v>42125.032372685186</v>
      </c>
      <c r="K2731" s="7">
        <v>1427867197</v>
      </c>
      <c r="L2731" s="17">
        <f t="shared" si="169"/>
        <v>42095.032372685186</v>
      </c>
      <c r="M2731" s="7" t="b">
        <v>0</v>
      </c>
      <c r="N2731" s="7">
        <v>23</v>
      </c>
      <c r="O2731" s="7" t="b">
        <v>1</v>
      </c>
      <c r="P2731" s="14">
        <f t="shared" si="170"/>
        <v>1.0444</v>
      </c>
      <c r="Q2731" s="9">
        <f t="shared" si="171"/>
        <v>340.56521739130437</v>
      </c>
      <c r="R2731" s="7" t="s">
        <v>8276</v>
      </c>
      <c r="S2731" s="7" t="s">
        <v>8306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17">
        <f t="shared" si="168"/>
        <v>41386.333043981482</v>
      </c>
      <c r="K2732" s="7">
        <v>1363611575</v>
      </c>
      <c r="L2732" s="17">
        <f t="shared" si="169"/>
        <v>41351.333043981482</v>
      </c>
      <c r="M2732" s="7" t="b">
        <v>0</v>
      </c>
      <c r="N2732" s="7">
        <v>682</v>
      </c>
      <c r="O2732" s="7" t="b">
        <v>1</v>
      </c>
      <c r="P2732" s="14">
        <f t="shared" si="170"/>
        <v>1.7029262962962963</v>
      </c>
      <c r="Q2732" s="9">
        <f t="shared" si="171"/>
        <v>67.417903225806455</v>
      </c>
      <c r="R2732" s="7" t="s">
        <v>8276</v>
      </c>
      <c r="S2732" s="7" t="s">
        <v>8306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17">
        <f t="shared" si="168"/>
        <v>41929.958333333328</v>
      </c>
      <c r="K2733" s="7">
        <v>1408624622</v>
      </c>
      <c r="L2733" s="17">
        <f t="shared" si="169"/>
        <v>41872.317384259259</v>
      </c>
      <c r="M2733" s="7" t="b">
        <v>0</v>
      </c>
      <c r="N2733" s="7">
        <v>37</v>
      </c>
      <c r="O2733" s="7" t="b">
        <v>1</v>
      </c>
      <c r="P2733" s="14">
        <f t="shared" si="170"/>
        <v>1.0430333333333333</v>
      </c>
      <c r="Q2733" s="9">
        <f t="shared" si="171"/>
        <v>845.70270270270271</v>
      </c>
      <c r="R2733" s="7" t="s">
        <v>8276</v>
      </c>
      <c r="S2733" s="7" t="s">
        <v>8306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17">
        <f t="shared" si="168"/>
        <v>41421.791666666664</v>
      </c>
      <c r="K2734" s="7">
        <v>1366917828</v>
      </c>
      <c r="L2734" s="17">
        <f t="shared" si="169"/>
        <v>41389.599861111106</v>
      </c>
      <c r="M2734" s="7" t="b">
        <v>0</v>
      </c>
      <c r="N2734" s="7">
        <v>146</v>
      </c>
      <c r="O2734" s="7" t="b">
        <v>1</v>
      </c>
      <c r="P2734" s="14">
        <f t="shared" si="170"/>
        <v>1.1825000000000001</v>
      </c>
      <c r="Q2734" s="9">
        <f t="shared" si="171"/>
        <v>97.191780821917803</v>
      </c>
      <c r="R2734" s="7" t="s">
        <v>8276</v>
      </c>
      <c r="S2734" s="7" t="s">
        <v>8306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17">
        <f t="shared" si="168"/>
        <v>42104.022847222215</v>
      </c>
      <c r="K2735" s="7">
        <v>1423463574</v>
      </c>
      <c r="L2735" s="17">
        <f t="shared" si="169"/>
        <v>42044.064513888887</v>
      </c>
      <c r="M2735" s="7" t="b">
        <v>0</v>
      </c>
      <c r="N2735" s="7">
        <v>119</v>
      </c>
      <c r="O2735" s="7" t="b">
        <v>1</v>
      </c>
      <c r="P2735" s="14">
        <f t="shared" si="170"/>
        <v>1.07538</v>
      </c>
      <c r="Q2735" s="9">
        <f t="shared" si="171"/>
        <v>451.84033613445376</v>
      </c>
      <c r="R2735" s="7" t="s">
        <v>8276</v>
      </c>
      <c r="S2735" s="7" t="s">
        <v>8306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17">
        <f t="shared" si="168"/>
        <v>42656.707638888889</v>
      </c>
      <c r="K2736" s="7">
        <v>1473782592</v>
      </c>
      <c r="L2736" s="17">
        <f t="shared" si="169"/>
        <v>42626.460555555554</v>
      </c>
      <c r="M2736" s="7" t="b">
        <v>0</v>
      </c>
      <c r="N2736" s="7">
        <v>163</v>
      </c>
      <c r="O2736" s="7" t="b">
        <v>1</v>
      </c>
      <c r="P2736" s="14">
        <f t="shared" si="170"/>
        <v>22603</v>
      </c>
      <c r="Q2736" s="9">
        <f t="shared" si="171"/>
        <v>138.66871165644173</v>
      </c>
      <c r="R2736" s="7" t="s">
        <v>8276</v>
      </c>
      <c r="S2736" s="7" t="s">
        <v>8306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17">
        <f t="shared" si="168"/>
        <v>41346.625</v>
      </c>
      <c r="K2737" s="7">
        <v>1360551250</v>
      </c>
      <c r="L2737" s="17">
        <f t="shared" si="169"/>
        <v>41315.912615740737</v>
      </c>
      <c r="M2737" s="7" t="b">
        <v>0</v>
      </c>
      <c r="N2737" s="7">
        <v>339</v>
      </c>
      <c r="O2737" s="7" t="b">
        <v>1</v>
      </c>
      <c r="P2737" s="14">
        <f t="shared" si="170"/>
        <v>9.7813466666666677</v>
      </c>
      <c r="Q2737" s="9">
        <f t="shared" si="171"/>
        <v>21.640147492625371</v>
      </c>
      <c r="R2737" s="7" t="s">
        <v>8276</v>
      </c>
      <c r="S2737" s="7" t="s">
        <v>8306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17">
        <f t="shared" si="168"/>
        <v>41752.458020833328</v>
      </c>
      <c r="K2738" s="7">
        <v>1395676773</v>
      </c>
      <c r="L2738" s="17">
        <f t="shared" si="169"/>
        <v>41722.458020833328</v>
      </c>
      <c r="M2738" s="7" t="b">
        <v>0</v>
      </c>
      <c r="N2738" s="7">
        <v>58</v>
      </c>
      <c r="O2738" s="7" t="b">
        <v>1</v>
      </c>
      <c r="P2738" s="14">
        <f t="shared" si="170"/>
        <v>1.2290000000000001</v>
      </c>
      <c r="Q2738" s="9">
        <f t="shared" si="171"/>
        <v>169.51724137931035</v>
      </c>
      <c r="R2738" s="7" t="s">
        <v>8276</v>
      </c>
      <c r="S2738" s="7" t="s">
        <v>8306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17">
        <f t="shared" si="168"/>
        <v>41654.583333333328</v>
      </c>
      <c r="K2739" s="7">
        <v>1386108087</v>
      </c>
      <c r="L2739" s="17">
        <f t="shared" si="169"/>
        <v>41611.709340277775</v>
      </c>
      <c r="M2739" s="7" t="b">
        <v>0</v>
      </c>
      <c r="N2739" s="7">
        <v>456</v>
      </c>
      <c r="O2739" s="7" t="b">
        <v>1</v>
      </c>
      <c r="P2739" s="14">
        <f t="shared" si="170"/>
        <v>2.4606080000000001</v>
      </c>
      <c r="Q2739" s="9">
        <f t="shared" si="171"/>
        <v>161.88210526315791</v>
      </c>
      <c r="R2739" s="7" t="s">
        <v>8276</v>
      </c>
      <c r="S2739" s="7" t="s">
        <v>8306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17">
        <f t="shared" si="168"/>
        <v>42679.935231481482</v>
      </c>
      <c r="K2740" s="7">
        <v>1473218804</v>
      </c>
      <c r="L2740" s="17">
        <f t="shared" si="169"/>
        <v>42619.935231481482</v>
      </c>
      <c r="M2740" s="7" t="b">
        <v>0</v>
      </c>
      <c r="N2740" s="7">
        <v>15</v>
      </c>
      <c r="O2740" s="7" t="b">
        <v>1</v>
      </c>
      <c r="P2740" s="14">
        <f t="shared" si="170"/>
        <v>1.4794</v>
      </c>
      <c r="Q2740" s="9">
        <f t="shared" si="171"/>
        <v>493.13333333333333</v>
      </c>
      <c r="R2740" s="7" t="s">
        <v>8276</v>
      </c>
      <c r="S2740" s="7" t="s">
        <v>8306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17">
        <f t="shared" si="168"/>
        <v>41764.679594907408</v>
      </c>
      <c r="K2741" s="7">
        <v>1395436717</v>
      </c>
      <c r="L2741" s="17">
        <f t="shared" si="169"/>
        <v>41719.679594907408</v>
      </c>
      <c r="M2741" s="7" t="b">
        <v>0</v>
      </c>
      <c r="N2741" s="7">
        <v>191</v>
      </c>
      <c r="O2741" s="7" t="b">
        <v>1</v>
      </c>
      <c r="P2741" s="14">
        <f t="shared" si="170"/>
        <v>3.8409090909090908</v>
      </c>
      <c r="Q2741" s="9">
        <f t="shared" si="171"/>
        <v>22.120418848167539</v>
      </c>
      <c r="R2741" s="7" t="s">
        <v>8276</v>
      </c>
      <c r="S2741" s="7" t="s">
        <v>8306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17">
        <f t="shared" si="168"/>
        <v>42074.781851851854</v>
      </c>
      <c r="K2742" s="7">
        <v>1423529152</v>
      </c>
      <c r="L2742" s="17">
        <f t="shared" si="169"/>
        <v>42044.823518518511</v>
      </c>
      <c r="M2742" s="7" t="b">
        <v>0</v>
      </c>
      <c r="N2742" s="7">
        <v>17</v>
      </c>
      <c r="O2742" s="7" t="b">
        <v>1</v>
      </c>
      <c r="P2742" s="14">
        <f t="shared" si="170"/>
        <v>1.0333333333333334</v>
      </c>
      <c r="Q2742" s="9">
        <f t="shared" si="171"/>
        <v>18.235294117647058</v>
      </c>
      <c r="R2742" s="7" t="s">
        <v>8276</v>
      </c>
      <c r="S2742" s="7" t="s">
        <v>8306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17">
        <f t="shared" si="168"/>
        <v>41931.879861111105</v>
      </c>
      <c r="K2743" s="7">
        <v>1412005602</v>
      </c>
      <c r="L2743" s="17">
        <f t="shared" si="169"/>
        <v>41911.449097222219</v>
      </c>
      <c r="M2743" s="7" t="b">
        <v>0</v>
      </c>
      <c r="N2743" s="7">
        <v>4</v>
      </c>
      <c r="O2743" s="7" t="b">
        <v>0</v>
      </c>
      <c r="P2743" s="14">
        <f t="shared" si="170"/>
        <v>4.3750000000000004E-3</v>
      </c>
      <c r="Q2743" s="9">
        <f t="shared" si="171"/>
        <v>8.75</v>
      </c>
      <c r="R2743" s="7" t="s">
        <v>8279</v>
      </c>
      <c r="S2743" s="7" t="s">
        <v>8315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17">
        <f t="shared" si="168"/>
        <v>41044.511423611111</v>
      </c>
      <c r="K2744" s="7">
        <v>1335892587</v>
      </c>
      <c r="L2744" s="17">
        <f t="shared" si="169"/>
        <v>41030.511423611111</v>
      </c>
      <c r="M2744" s="7" t="b">
        <v>0</v>
      </c>
      <c r="N2744" s="7">
        <v>18</v>
      </c>
      <c r="O2744" s="7" t="b">
        <v>0</v>
      </c>
      <c r="P2744" s="14">
        <f t="shared" si="170"/>
        <v>0.29239999999999999</v>
      </c>
      <c r="Q2744" s="9">
        <f t="shared" si="171"/>
        <v>40.611111111111114</v>
      </c>
      <c r="R2744" s="7" t="s">
        <v>8279</v>
      </c>
      <c r="S2744" s="7" t="s">
        <v>8315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17">
        <f t="shared" si="168"/>
        <v>42662.120451388888</v>
      </c>
      <c r="K2745" s="7">
        <v>1474271607</v>
      </c>
      <c r="L2745" s="17">
        <f t="shared" si="169"/>
        <v>42632.120451388888</v>
      </c>
      <c r="M2745" s="7" t="b">
        <v>0</v>
      </c>
      <c r="N2745" s="7">
        <v>0</v>
      </c>
      <c r="O2745" s="7" t="b">
        <v>0</v>
      </c>
      <c r="P2745" s="14">
        <f t="shared" si="170"/>
        <v>0</v>
      </c>
      <c r="Q2745" s="9">
        <f t="shared" si="171"/>
        <v>0</v>
      </c>
      <c r="R2745" s="7" t="s">
        <v>8279</v>
      </c>
      <c r="S2745" s="7" t="s">
        <v>8315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17">
        <f t="shared" si="168"/>
        <v>40967.854143518518</v>
      </c>
      <c r="K2746" s="7">
        <v>1327886998</v>
      </c>
      <c r="L2746" s="17">
        <f t="shared" si="169"/>
        <v>40937.854143518518</v>
      </c>
      <c r="M2746" s="7" t="b">
        <v>0</v>
      </c>
      <c r="N2746" s="7">
        <v>22</v>
      </c>
      <c r="O2746" s="7" t="b">
        <v>0</v>
      </c>
      <c r="P2746" s="14">
        <f t="shared" si="170"/>
        <v>5.2187499999999998E-2</v>
      </c>
      <c r="Q2746" s="9">
        <f t="shared" si="171"/>
        <v>37.954545454545453</v>
      </c>
      <c r="R2746" s="7" t="s">
        <v>8279</v>
      </c>
      <c r="S2746" s="7" t="s">
        <v>8315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17">
        <f t="shared" si="168"/>
        <v>41104.779722222222</v>
      </c>
      <c r="K2747" s="7">
        <v>1337125368</v>
      </c>
      <c r="L2747" s="17">
        <f t="shared" si="169"/>
        <v>41044.779722222222</v>
      </c>
      <c r="M2747" s="7" t="b">
        <v>0</v>
      </c>
      <c r="N2747" s="7">
        <v>49</v>
      </c>
      <c r="O2747" s="7" t="b">
        <v>0</v>
      </c>
      <c r="P2747" s="14">
        <f t="shared" si="170"/>
        <v>0.21887499999999999</v>
      </c>
      <c r="Q2747" s="9">
        <f t="shared" si="171"/>
        <v>35.734693877551024</v>
      </c>
      <c r="R2747" s="7" t="s">
        <v>8279</v>
      </c>
      <c r="S2747" s="7" t="s">
        <v>8315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17">
        <f t="shared" si="168"/>
        <v>41880.57304398148</v>
      </c>
      <c r="K2748" s="7">
        <v>1406745911</v>
      </c>
      <c r="L2748" s="17">
        <f t="shared" si="169"/>
        <v>41850.57304398148</v>
      </c>
      <c r="M2748" s="7" t="b">
        <v>0</v>
      </c>
      <c r="N2748" s="7">
        <v>19</v>
      </c>
      <c r="O2748" s="7" t="b">
        <v>0</v>
      </c>
      <c r="P2748" s="14">
        <f t="shared" si="170"/>
        <v>0.26700000000000002</v>
      </c>
      <c r="Q2748" s="9">
        <f t="shared" si="171"/>
        <v>42.157894736842103</v>
      </c>
      <c r="R2748" s="7" t="s">
        <v>8279</v>
      </c>
      <c r="S2748" s="7" t="s">
        <v>8315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17">
        <f t="shared" si="168"/>
        <v>41075.923611111109</v>
      </c>
      <c r="K2749" s="7">
        <v>1337095997</v>
      </c>
      <c r="L2749" s="17">
        <f t="shared" si="169"/>
        <v>41044.439780092594</v>
      </c>
      <c r="M2749" s="7" t="b">
        <v>0</v>
      </c>
      <c r="N2749" s="7">
        <v>4</v>
      </c>
      <c r="O2749" s="7" t="b">
        <v>0</v>
      </c>
      <c r="P2749" s="14">
        <f t="shared" si="170"/>
        <v>0.28000000000000003</v>
      </c>
      <c r="Q2749" s="9">
        <f t="shared" si="171"/>
        <v>35</v>
      </c>
      <c r="R2749" s="7" t="s">
        <v>8279</v>
      </c>
      <c r="S2749" s="7" t="s">
        <v>8315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17">
        <f t="shared" si="168"/>
        <v>42615.502337962964</v>
      </c>
      <c r="K2750" s="7">
        <v>1470243802</v>
      </c>
      <c r="L2750" s="17">
        <f t="shared" si="169"/>
        <v>42585.502337962964</v>
      </c>
      <c r="M2750" s="7" t="b">
        <v>0</v>
      </c>
      <c r="N2750" s="7">
        <v>4</v>
      </c>
      <c r="O2750" s="7" t="b">
        <v>0</v>
      </c>
      <c r="P2750" s="14">
        <f t="shared" si="170"/>
        <v>1.06E-2</v>
      </c>
      <c r="Q2750" s="9">
        <f t="shared" si="171"/>
        <v>13.25</v>
      </c>
      <c r="R2750" s="7" t="s">
        <v>8279</v>
      </c>
      <c r="S2750" s="7" t="s">
        <v>8315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17">
        <f t="shared" si="168"/>
        <v>42098.549039351848</v>
      </c>
      <c r="K2751" s="7">
        <v>1425582637</v>
      </c>
      <c r="L2751" s="17">
        <f t="shared" si="169"/>
        <v>42068.59070601852</v>
      </c>
      <c r="M2751" s="7" t="b">
        <v>0</v>
      </c>
      <c r="N2751" s="7">
        <v>2</v>
      </c>
      <c r="O2751" s="7" t="b">
        <v>0</v>
      </c>
      <c r="P2751" s="14">
        <f t="shared" si="170"/>
        <v>1.0999999999999999E-2</v>
      </c>
      <c r="Q2751" s="9">
        <f t="shared" si="171"/>
        <v>55</v>
      </c>
      <c r="R2751" s="7" t="s">
        <v>8279</v>
      </c>
      <c r="S2751" s="7" t="s">
        <v>8315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17">
        <f t="shared" si="168"/>
        <v>41090.625</v>
      </c>
      <c r="K2752" s="7">
        <v>1340055345</v>
      </c>
      <c r="L2752" s="17">
        <f t="shared" si="169"/>
        <v>41078.69149305555</v>
      </c>
      <c r="M2752" s="7" t="b">
        <v>0</v>
      </c>
      <c r="N2752" s="7">
        <v>0</v>
      </c>
      <c r="O2752" s="7" t="b">
        <v>0</v>
      </c>
      <c r="P2752" s="14">
        <f t="shared" si="170"/>
        <v>0</v>
      </c>
      <c r="Q2752" s="9">
        <f t="shared" si="171"/>
        <v>0</v>
      </c>
      <c r="R2752" s="7" t="s">
        <v>8279</v>
      </c>
      <c r="S2752" s="7" t="s">
        <v>8315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17">
        <f t="shared" si="168"/>
        <v>41807.678726851853</v>
      </c>
      <c r="K2753" s="7">
        <v>1397855842</v>
      </c>
      <c r="L2753" s="17">
        <f t="shared" si="169"/>
        <v>41747.678726851853</v>
      </c>
      <c r="M2753" s="7" t="b">
        <v>0</v>
      </c>
      <c r="N2753" s="7">
        <v>0</v>
      </c>
      <c r="O2753" s="7" t="b">
        <v>0</v>
      </c>
      <c r="P2753" s="14">
        <f t="shared" si="170"/>
        <v>0</v>
      </c>
      <c r="Q2753" s="9">
        <f t="shared" si="171"/>
        <v>0</v>
      </c>
      <c r="R2753" s="7" t="s">
        <v>8279</v>
      </c>
      <c r="S2753" s="7" t="s">
        <v>8315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17">
        <f t="shared" si="168"/>
        <v>40895.556759259256</v>
      </c>
      <c r="K2754" s="7">
        <v>1320776504</v>
      </c>
      <c r="L2754" s="17">
        <f t="shared" si="169"/>
        <v>40855.556759259256</v>
      </c>
      <c r="M2754" s="7" t="b">
        <v>0</v>
      </c>
      <c r="N2754" s="7">
        <v>14</v>
      </c>
      <c r="O2754" s="7" t="b">
        <v>0</v>
      </c>
      <c r="P2754" s="14">
        <f t="shared" si="170"/>
        <v>0.11458333333333333</v>
      </c>
      <c r="Q2754" s="9">
        <f t="shared" si="171"/>
        <v>39.285714285714285</v>
      </c>
      <c r="R2754" s="7" t="s">
        <v>8279</v>
      </c>
      <c r="S2754" s="7" t="s">
        <v>8315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17">
        <f t="shared" ref="J2755:J2818" si="172">(((I2755/60)/60)/24)+DATE(1970,1,1)+(-5/24)</f>
        <v>41147.692395833328</v>
      </c>
      <c r="K2755" s="7">
        <v>1343425023</v>
      </c>
      <c r="L2755" s="17">
        <f t="shared" ref="L2755:L2818" si="173">(((K2755/60)/60)/24)+DATE(1970,1,1)+(-5/24)</f>
        <v>41117.692395833328</v>
      </c>
      <c r="M2755" s="7" t="b">
        <v>0</v>
      </c>
      <c r="N2755" s="7">
        <v>8</v>
      </c>
      <c r="O2755" s="7" t="b">
        <v>0</v>
      </c>
      <c r="P2755" s="14">
        <f t="shared" ref="P2755:P2818" si="174">IFERROR(E2755/D2755,0)</f>
        <v>0.19</v>
      </c>
      <c r="Q2755" s="9">
        <f t="shared" ref="Q2755:Q2818" si="175">IFERROR(E2755/N2755,0)</f>
        <v>47.5</v>
      </c>
      <c r="R2755" s="7" t="s">
        <v>8279</v>
      </c>
      <c r="S2755" s="7" t="s">
        <v>8315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17">
        <f t="shared" si="172"/>
        <v>41893.427673611113</v>
      </c>
      <c r="K2756" s="7">
        <v>1407856551</v>
      </c>
      <c r="L2756" s="17">
        <f t="shared" si="173"/>
        <v>41863.427673611113</v>
      </c>
      <c r="M2756" s="7" t="b">
        <v>0</v>
      </c>
      <c r="N2756" s="7">
        <v>0</v>
      </c>
      <c r="O2756" s="7" t="b">
        <v>0</v>
      </c>
      <c r="P2756" s="14">
        <f t="shared" si="174"/>
        <v>0</v>
      </c>
      <c r="Q2756" s="9">
        <f t="shared" si="175"/>
        <v>0</v>
      </c>
      <c r="R2756" s="7" t="s">
        <v>8279</v>
      </c>
      <c r="S2756" s="7" t="s">
        <v>8315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17">
        <f t="shared" si="172"/>
        <v>42102.582488425927</v>
      </c>
      <c r="K2757" s="7">
        <v>1425927527</v>
      </c>
      <c r="L2757" s="17">
        <f t="shared" si="173"/>
        <v>42072.582488425927</v>
      </c>
      <c r="M2757" s="7" t="b">
        <v>0</v>
      </c>
      <c r="N2757" s="7">
        <v>15</v>
      </c>
      <c r="O2757" s="7" t="b">
        <v>0</v>
      </c>
      <c r="P2757" s="14">
        <f t="shared" si="174"/>
        <v>0.52</v>
      </c>
      <c r="Q2757" s="9">
        <f t="shared" si="175"/>
        <v>17.333333333333332</v>
      </c>
      <c r="R2757" s="7" t="s">
        <v>8279</v>
      </c>
      <c r="S2757" s="7" t="s">
        <v>8315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17">
        <f t="shared" si="172"/>
        <v>41650.692141203705</v>
      </c>
      <c r="K2758" s="7">
        <v>1386884201</v>
      </c>
      <c r="L2758" s="17">
        <f t="shared" si="173"/>
        <v>41620.692141203705</v>
      </c>
      <c r="M2758" s="7" t="b">
        <v>0</v>
      </c>
      <c r="N2758" s="7">
        <v>33</v>
      </c>
      <c r="O2758" s="7" t="b">
        <v>0</v>
      </c>
      <c r="P2758" s="14">
        <f t="shared" si="174"/>
        <v>0.1048</v>
      </c>
      <c r="Q2758" s="9">
        <f t="shared" si="175"/>
        <v>31.757575757575758</v>
      </c>
      <c r="R2758" s="7" t="s">
        <v>8279</v>
      </c>
      <c r="S2758" s="7" t="s">
        <v>8315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17">
        <f t="shared" si="172"/>
        <v>42588.448287037034</v>
      </c>
      <c r="K2759" s="7">
        <v>1469202332</v>
      </c>
      <c r="L2759" s="17">
        <f t="shared" si="173"/>
        <v>42573.448287037034</v>
      </c>
      <c r="M2759" s="7" t="b">
        <v>0</v>
      </c>
      <c r="N2759" s="7">
        <v>2</v>
      </c>
      <c r="O2759" s="7" t="b">
        <v>0</v>
      </c>
      <c r="P2759" s="14">
        <f t="shared" si="174"/>
        <v>6.6666666666666671E-3</v>
      </c>
      <c r="Q2759" s="9">
        <f t="shared" si="175"/>
        <v>5</v>
      </c>
      <c r="R2759" s="7" t="s">
        <v>8279</v>
      </c>
      <c r="S2759" s="7" t="s">
        <v>8315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17">
        <f t="shared" si="172"/>
        <v>42653.23359953703</v>
      </c>
      <c r="K2760" s="7">
        <v>1474886183</v>
      </c>
      <c r="L2760" s="17">
        <f t="shared" si="173"/>
        <v>42639.23359953703</v>
      </c>
      <c r="M2760" s="7" t="b">
        <v>0</v>
      </c>
      <c r="N2760" s="7">
        <v>6</v>
      </c>
      <c r="O2760" s="7" t="b">
        <v>0</v>
      </c>
      <c r="P2760" s="14">
        <f t="shared" si="174"/>
        <v>0.11700000000000001</v>
      </c>
      <c r="Q2760" s="9">
        <f t="shared" si="175"/>
        <v>39</v>
      </c>
      <c r="R2760" s="7" t="s">
        <v>8279</v>
      </c>
      <c r="S2760" s="7" t="s">
        <v>8315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17">
        <f t="shared" si="172"/>
        <v>42567.158171296294</v>
      </c>
      <c r="K2761" s="7">
        <v>1464943666</v>
      </c>
      <c r="L2761" s="17">
        <f t="shared" si="173"/>
        <v>42524.158171296294</v>
      </c>
      <c r="M2761" s="7" t="b">
        <v>0</v>
      </c>
      <c r="N2761" s="7">
        <v>2</v>
      </c>
      <c r="O2761" s="7" t="b">
        <v>0</v>
      </c>
      <c r="P2761" s="14">
        <f t="shared" si="174"/>
        <v>0.105</v>
      </c>
      <c r="Q2761" s="9">
        <f t="shared" si="175"/>
        <v>52.5</v>
      </c>
      <c r="R2761" s="7" t="s">
        <v>8279</v>
      </c>
      <c r="S2761" s="7" t="s">
        <v>8315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17">
        <f t="shared" si="172"/>
        <v>41445.252986111111</v>
      </c>
      <c r="K2762" s="7">
        <v>1369134258</v>
      </c>
      <c r="L2762" s="17">
        <f t="shared" si="173"/>
        <v>41415.252986111111</v>
      </c>
      <c r="M2762" s="7" t="b">
        <v>0</v>
      </c>
      <c r="N2762" s="7">
        <v>0</v>
      </c>
      <c r="O2762" s="7" t="b">
        <v>0</v>
      </c>
      <c r="P2762" s="14">
        <f t="shared" si="174"/>
        <v>0</v>
      </c>
      <c r="Q2762" s="9">
        <f t="shared" si="175"/>
        <v>0</v>
      </c>
      <c r="R2762" s="7" t="s">
        <v>8279</v>
      </c>
      <c r="S2762" s="7" t="s">
        <v>8315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17">
        <f t="shared" si="172"/>
        <v>41276.85524305555</v>
      </c>
      <c r="K2763" s="7">
        <v>1354584693</v>
      </c>
      <c r="L2763" s="17">
        <f t="shared" si="173"/>
        <v>41246.85524305555</v>
      </c>
      <c r="M2763" s="7" t="b">
        <v>0</v>
      </c>
      <c r="N2763" s="7">
        <v>4</v>
      </c>
      <c r="O2763" s="7" t="b">
        <v>0</v>
      </c>
      <c r="P2763" s="14">
        <f t="shared" si="174"/>
        <v>7.1999999999999998E-3</v>
      </c>
      <c r="Q2763" s="9">
        <f t="shared" si="175"/>
        <v>9</v>
      </c>
      <c r="R2763" s="7" t="s">
        <v>8279</v>
      </c>
      <c r="S2763" s="7" t="s">
        <v>8315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17">
        <f t="shared" si="172"/>
        <v>40986.786979166667</v>
      </c>
      <c r="K2764" s="7">
        <v>1326934395</v>
      </c>
      <c r="L2764" s="17">
        <f t="shared" si="173"/>
        <v>40926.828645833331</v>
      </c>
      <c r="M2764" s="7" t="b">
        <v>0</v>
      </c>
      <c r="N2764" s="7">
        <v>1</v>
      </c>
      <c r="O2764" s="7" t="b">
        <v>0</v>
      </c>
      <c r="P2764" s="14">
        <f t="shared" si="174"/>
        <v>7.6923076923076927E-3</v>
      </c>
      <c r="Q2764" s="9">
        <f t="shared" si="175"/>
        <v>25</v>
      </c>
      <c r="R2764" s="7" t="s">
        <v>8279</v>
      </c>
      <c r="S2764" s="7" t="s">
        <v>8315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17">
        <f t="shared" si="172"/>
        <v>41418.371342592589</v>
      </c>
      <c r="K2765" s="7">
        <v>1365515684</v>
      </c>
      <c r="L2765" s="17">
        <f t="shared" si="173"/>
        <v>41373.371342592589</v>
      </c>
      <c r="M2765" s="7" t="b">
        <v>0</v>
      </c>
      <c r="N2765" s="7">
        <v>3</v>
      </c>
      <c r="O2765" s="7" t="b">
        <v>0</v>
      </c>
      <c r="P2765" s="14">
        <f t="shared" si="174"/>
        <v>2.2842639593908631E-3</v>
      </c>
      <c r="Q2765" s="9">
        <f t="shared" si="175"/>
        <v>30</v>
      </c>
      <c r="R2765" s="7" t="s">
        <v>8279</v>
      </c>
      <c r="S2765" s="7" t="s">
        <v>8315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17">
        <f t="shared" si="172"/>
        <v>41059.583333333328</v>
      </c>
      <c r="K2766" s="7">
        <v>1335855631</v>
      </c>
      <c r="L2766" s="17">
        <f t="shared" si="173"/>
        <v>41030.083692129629</v>
      </c>
      <c r="M2766" s="7" t="b">
        <v>0</v>
      </c>
      <c r="N2766" s="7">
        <v>4</v>
      </c>
      <c r="O2766" s="7" t="b">
        <v>0</v>
      </c>
      <c r="P2766" s="14">
        <f t="shared" si="174"/>
        <v>1.125E-2</v>
      </c>
      <c r="Q2766" s="9">
        <f t="shared" si="175"/>
        <v>11.25</v>
      </c>
      <c r="R2766" s="7" t="s">
        <v>8279</v>
      </c>
      <c r="S2766" s="7" t="s">
        <v>8315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17">
        <f t="shared" si="172"/>
        <v>41210.370694444442</v>
      </c>
      <c r="K2767" s="7">
        <v>1350050028</v>
      </c>
      <c r="L2767" s="17">
        <f t="shared" si="173"/>
        <v>41194.370694444442</v>
      </c>
      <c r="M2767" s="7" t="b">
        <v>0</v>
      </c>
      <c r="N2767" s="7">
        <v>0</v>
      </c>
      <c r="O2767" s="7" t="b">
        <v>0</v>
      </c>
      <c r="P2767" s="14">
        <f t="shared" si="174"/>
        <v>0</v>
      </c>
      <c r="Q2767" s="9">
        <f t="shared" si="175"/>
        <v>0</v>
      </c>
      <c r="R2767" s="7" t="s">
        <v>8279</v>
      </c>
      <c r="S2767" s="7" t="s">
        <v>8315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17">
        <f t="shared" si="172"/>
        <v>40766.459699074068</v>
      </c>
      <c r="K2768" s="7">
        <v>1310486518</v>
      </c>
      <c r="L2768" s="17">
        <f t="shared" si="173"/>
        <v>40736.459699074068</v>
      </c>
      <c r="M2768" s="7" t="b">
        <v>0</v>
      </c>
      <c r="N2768" s="7">
        <v>4</v>
      </c>
      <c r="O2768" s="7" t="b">
        <v>0</v>
      </c>
      <c r="P2768" s="14">
        <f t="shared" si="174"/>
        <v>0.02</v>
      </c>
      <c r="Q2768" s="9">
        <f t="shared" si="175"/>
        <v>25</v>
      </c>
      <c r="R2768" s="7" t="s">
        <v>8279</v>
      </c>
      <c r="S2768" s="7" t="s">
        <v>8315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17">
        <f t="shared" si="172"/>
        <v>42232.750578703701</v>
      </c>
      <c r="K2769" s="7">
        <v>1434582050</v>
      </c>
      <c r="L2769" s="17">
        <f t="shared" si="173"/>
        <v>42172.750578703701</v>
      </c>
      <c r="M2769" s="7" t="b">
        <v>0</v>
      </c>
      <c r="N2769" s="7">
        <v>3</v>
      </c>
      <c r="O2769" s="7" t="b">
        <v>0</v>
      </c>
      <c r="P2769" s="14">
        <f t="shared" si="174"/>
        <v>8.5000000000000006E-3</v>
      </c>
      <c r="Q2769" s="9">
        <f t="shared" si="175"/>
        <v>11.333333333333334</v>
      </c>
      <c r="R2769" s="7" t="s">
        <v>8279</v>
      </c>
      <c r="S2769" s="7" t="s">
        <v>8315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17">
        <f t="shared" si="172"/>
        <v>40997.364849537036</v>
      </c>
      <c r="K2770" s="7">
        <v>1330440323</v>
      </c>
      <c r="L2770" s="17">
        <f t="shared" si="173"/>
        <v>40967.4065162037</v>
      </c>
      <c r="M2770" s="7" t="b">
        <v>0</v>
      </c>
      <c r="N2770" s="7">
        <v>34</v>
      </c>
      <c r="O2770" s="7" t="b">
        <v>0</v>
      </c>
      <c r="P2770" s="14">
        <f t="shared" si="174"/>
        <v>0.14314285714285716</v>
      </c>
      <c r="Q2770" s="9">
        <f t="shared" si="175"/>
        <v>29.470588235294116</v>
      </c>
      <c r="R2770" s="7" t="s">
        <v>8279</v>
      </c>
      <c r="S2770" s="7" t="s">
        <v>8315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17">
        <f t="shared" si="172"/>
        <v>41795.617939814809</v>
      </c>
      <c r="K2771" s="7">
        <v>1397677790</v>
      </c>
      <c r="L2771" s="17">
        <f t="shared" si="173"/>
        <v>41745.617939814809</v>
      </c>
      <c r="M2771" s="7" t="b">
        <v>0</v>
      </c>
      <c r="N2771" s="7">
        <v>2</v>
      </c>
      <c r="O2771" s="7" t="b">
        <v>0</v>
      </c>
      <c r="P2771" s="14">
        <f t="shared" si="174"/>
        <v>2.5000000000000001E-3</v>
      </c>
      <c r="Q2771" s="9">
        <f t="shared" si="175"/>
        <v>1</v>
      </c>
      <c r="R2771" s="7" t="s">
        <v>8279</v>
      </c>
      <c r="S2771" s="7" t="s">
        <v>8315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17">
        <f t="shared" si="172"/>
        <v>41716.455208333333</v>
      </c>
      <c r="K2772" s="7">
        <v>1392569730</v>
      </c>
      <c r="L2772" s="17">
        <f t="shared" si="173"/>
        <v>41686.496874999997</v>
      </c>
      <c r="M2772" s="7" t="b">
        <v>0</v>
      </c>
      <c r="N2772" s="7">
        <v>33</v>
      </c>
      <c r="O2772" s="7" t="b">
        <v>0</v>
      </c>
      <c r="P2772" s="14">
        <f t="shared" si="174"/>
        <v>0.1041125</v>
      </c>
      <c r="Q2772" s="9">
        <f t="shared" si="175"/>
        <v>63.098484848484851</v>
      </c>
      <c r="R2772" s="7" t="s">
        <v>8279</v>
      </c>
      <c r="S2772" s="7" t="s">
        <v>8315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17">
        <f t="shared" si="172"/>
        <v>41306.5</v>
      </c>
      <c r="K2773" s="7">
        <v>1355489140</v>
      </c>
      <c r="L2773" s="17">
        <f t="shared" si="173"/>
        <v>41257.323379629626</v>
      </c>
      <c r="M2773" s="7" t="b">
        <v>0</v>
      </c>
      <c r="N2773" s="7">
        <v>0</v>
      </c>
      <c r="O2773" s="7" t="b">
        <v>0</v>
      </c>
      <c r="P2773" s="14">
        <f t="shared" si="174"/>
        <v>0</v>
      </c>
      <c r="Q2773" s="9">
        <f t="shared" si="175"/>
        <v>0</v>
      </c>
      <c r="R2773" s="7" t="s">
        <v>8279</v>
      </c>
      <c r="S2773" s="7" t="s">
        <v>8315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17">
        <f t="shared" si="172"/>
        <v>41552.660810185182</v>
      </c>
      <c r="K2774" s="7">
        <v>1379710294</v>
      </c>
      <c r="L2774" s="17">
        <f t="shared" si="173"/>
        <v>41537.660810185182</v>
      </c>
      <c r="M2774" s="7" t="b">
        <v>0</v>
      </c>
      <c r="N2774" s="7">
        <v>0</v>
      </c>
      <c r="O2774" s="7" t="b">
        <v>0</v>
      </c>
      <c r="P2774" s="14">
        <f t="shared" si="174"/>
        <v>0</v>
      </c>
      <c r="Q2774" s="9">
        <f t="shared" si="175"/>
        <v>0</v>
      </c>
      <c r="R2774" s="7" t="s">
        <v>8279</v>
      </c>
      <c r="S2774" s="7" t="s">
        <v>8315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17">
        <f t="shared" si="172"/>
        <v>42484.656493055554</v>
      </c>
      <c r="K2775" s="7">
        <v>1460666721</v>
      </c>
      <c r="L2775" s="17">
        <f t="shared" si="173"/>
        <v>42474.656493055554</v>
      </c>
      <c r="M2775" s="7" t="b">
        <v>0</v>
      </c>
      <c r="N2775" s="7">
        <v>1</v>
      </c>
      <c r="O2775" s="7" t="b">
        <v>0</v>
      </c>
      <c r="P2775" s="14">
        <f t="shared" si="174"/>
        <v>1.8867924528301887E-3</v>
      </c>
      <c r="Q2775" s="9">
        <f t="shared" si="175"/>
        <v>1</v>
      </c>
      <c r="R2775" s="7" t="s">
        <v>8279</v>
      </c>
      <c r="S2775" s="7" t="s">
        <v>8315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17">
        <f t="shared" si="172"/>
        <v>41340.918148148143</v>
      </c>
      <c r="K2776" s="7">
        <v>1360119728</v>
      </c>
      <c r="L2776" s="17">
        <f t="shared" si="173"/>
        <v>41310.918148148143</v>
      </c>
      <c r="M2776" s="7" t="b">
        <v>0</v>
      </c>
      <c r="N2776" s="7">
        <v>13</v>
      </c>
      <c r="O2776" s="7" t="b">
        <v>0</v>
      </c>
      <c r="P2776" s="14">
        <f t="shared" si="174"/>
        <v>0.14249999999999999</v>
      </c>
      <c r="Q2776" s="9">
        <f t="shared" si="175"/>
        <v>43.846153846153847</v>
      </c>
      <c r="R2776" s="7" t="s">
        <v>8279</v>
      </c>
      <c r="S2776" s="7" t="s">
        <v>8315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17">
        <f t="shared" si="172"/>
        <v>40892.805023148147</v>
      </c>
      <c r="K2777" s="7">
        <v>1321402754</v>
      </c>
      <c r="L2777" s="17">
        <f t="shared" si="173"/>
        <v>40862.805023148147</v>
      </c>
      <c r="M2777" s="7" t="b">
        <v>0</v>
      </c>
      <c r="N2777" s="7">
        <v>2</v>
      </c>
      <c r="O2777" s="7" t="b">
        <v>0</v>
      </c>
      <c r="P2777" s="14">
        <f t="shared" si="174"/>
        <v>0.03</v>
      </c>
      <c r="Q2777" s="9">
        <f t="shared" si="175"/>
        <v>75</v>
      </c>
      <c r="R2777" s="7" t="s">
        <v>8279</v>
      </c>
      <c r="S2777" s="7" t="s">
        <v>8315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17">
        <f t="shared" si="172"/>
        <v>42167.088842592588</v>
      </c>
      <c r="K2778" s="7">
        <v>1431414476</v>
      </c>
      <c r="L2778" s="17">
        <f t="shared" si="173"/>
        <v>42136.088842592588</v>
      </c>
      <c r="M2778" s="7" t="b">
        <v>0</v>
      </c>
      <c r="N2778" s="7">
        <v>36</v>
      </c>
      <c r="O2778" s="7" t="b">
        <v>0</v>
      </c>
      <c r="P2778" s="14">
        <f t="shared" si="174"/>
        <v>7.8809523809523815E-2</v>
      </c>
      <c r="Q2778" s="9">
        <f t="shared" si="175"/>
        <v>45.972222222222221</v>
      </c>
      <c r="R2778" s="7" t="s">
        <v>8279</v>
      </c>
      <c r="S2778" s="7" t="s">
        <v>8315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17">
        <f t="shared" si="172"/>
        <v>42202.460694444446</v>
      </c>
      <c r="K2779" s="7">
        <v>1434557004</v>
      </c>
      <c r="L2779" s="17">
        <f t="shared" si="173"/>
        <v>42172.460694444446</v>
      </c>
      <c r="M2779" s="7" t="b">
        <v>0</v>
      </c>
      <c r="N2779" s="7">
        <v>1</v>
      </c>
      <c r="O2779" s="7" t="b">
        <v>0</v>
      </c>
      <c r="P2779" s="14">
        <f t="shared" si="174"/>
        <v>3.3333333333333335E-3</v>
      </c>
      <c r="Q2779" s="9">
        <f t="shared" si="175"/>
        <v>10</v>
      </c>
      <c r="R2779" s="7" t="s">
        <v>8279</v>
      </c>
      <c r="S2779" s="7" t="s">
        <v>8315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17">
        <f t="shared" si="172"/>
        <v>41876.769745370366</v>
      </c>
      <c r="K2780" s="7">
        <v>1406417306</v>
      </c>
      <c r="L2780" s="17">
        <f t="shared" si="173"/>
        <v>41846.769745370366</v>
      </c>
      <c r="M2780" s="7" t="b">
        <v>0</v>
      </c>
      <c r="N2780" s="7">
        <v>15</v>
      </c>
      <c r="O2780" s="7" t="b">
        <v>0</v>
      </c>
      <c r="P2780" s="14">
        <f t="shared" si="174"/>
        <v>0.25545454545454543</v>
      </c>
      <c r="Q2780" s="9">
        <f t="shared" si="175"/>
        <v>93.666666666666671</v>
      </c>
      <c r="R2780" s="7" t="s">
        <v>8279</v>
      </c>
      <c r="S2780" s="7" t="s">
        <v>8315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17">
        <f t="shared" si="172"/>
        <v>42330.419224537036</v>
      </c>
      <c r="K2781" s="7">
        <v>1445609021</v>
      </c>
      <c r="L2781" s="17">
        <f t="shared" si="173"/>
        <v>42300.377557870372</v>
      </c>
      <c r="M2781" s="7" t="b">
        <v>0</v>
      </c>
      <c r="N2781" s="7">
        <v>1</v>
      </c>
      <c r="O2781" s="7" t="b">
        <v>0</v>
      </c>
      <c r="P2781" s="14">
        <f t="shared" si="174"/>
        <v>2.12E-2</v>
      </c>
      <c r="Q2781" s="9">
        <f t="shared" si="175"/>
        <v>53</v>
      </c>
      <c r="R2781" s="7" t="s">
        <v>8279</v>
      </c>
      <c r="S2781" s="7" t="s">
        <v>8315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17">
        <f t="shared" si="172"/>
        <v>42804.239444444444</v>
      </c>
      <c r="K2782" s="7">
        <v>1486550688</v>
      </c>
      <c r="L2782" s="17">
        <f t="shared" si="173"/>
        <v>42774.239444444444</v>
      </c>
      <c r="M2782" s="7" t="b">
        <v>0</v>
      </c>
      <c r="N2782" s="7">
        <v>0</v>
      </c>
      <c r="O2782" s="7" t="b">
        <v>0</v>
      </c>
      <c r="P2782" s="14">
        <f t="shared" si="174"/>
        <v>0</v>
      </c>
      <c r="Q2782" s="9">
        <f t="shared" si="175"/>
        <v>0</v>
      </c>
      <c r="R2782" s="7" t="s">
        <v>8279</v>
      </c>
      <c r="S2782" s="7" t="s">
        <v>8315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17">
        <f t="shared" si="172"/>
        <v>42047.083333333336</v>
      </c>
      <c r="K2783" s="7">
        <v>1421274954</v>
      </c>
      <c r="L2783" s="17">
        <f t="shared" si="173"/>
        <v>42018.733263888884</v>
      </c>
      <c r="M2783" s="7" t="b">
        <v>0</v>
      </c>
      <c r="N2783" s="7">
        <v>28</v>
      </c>
      <c r="O2783" s="7" t="b">
        <v>1</v>
      </c>
      <c r="P2783" s="14">
        <f t="shared" si="174"/>
        <v>1.0528</v>
      </c>
      <c r="Q2783" s="9">
        <f t="shared" si="175"/>
        <v>47</v>
      </c>
      <c r="R2783" s="7" t="s">
        <v>8274</v>
      </c>
      <c r="S2783" s="7" t="s">
        <v>8275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17">
        <f t="shared" si="172"/>
        <v>42051.999305555553</v>
      </c>
      <c r="K2784" s="7">
        <v>1421964718</v>
      </c>
      <c r="L2784" s="17">
        <f t="shared" si="173"/>
        <v>42026.716643518514</v>
      </c>
      <c r="M2784" s="7" t="b">
        <v>0</v>
      </c>
      <c r="N2784" s="7">
        <v>18</v>
      </c>
      <c r="O2784" s="7" t="b">
        <v>1</v>
      </c>
      <c r="P2784" s="14">
        <f t="shared" si="174"/>
        <v>1.2</v>
      </c>
      <c r="Q2784" s="9">
        <f t="shared" si="175"/>
        <v>66.666666666666671</v>
      </c>
      <c r="R2784" s="7" t="s">
        <v>8274</v>
      </c>
      <c r="S2784" s="7" t="s">
        <v>8275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17">
        <f t="shared" si="172"/>
        <v>42117.326921296299</v>
      </c>
      <c r="K2785" s="7">
        <v>1428583846</v>
      </c>
      <c r="L2785" s="17">
        <f t="shared" si="173"/>
        <v>42103.326921296299</v>
      </c>
      <c r="M2785" s="7" t="b">
        <v>0</v>
      </c>
      <c r="N2785" s="7">
        <v>61</v>
      </c>
      <c r="O2785" s="7" t="b">
        <v>1</v>
      </c>
      <c r="P2785" s="14">
        <f t="shared" si="174"/>
        <v>1.145</v>
      </c>
      <c r="Q2785" s="9">
        <f t="shared" si="175"/>
        <v>18.770491803278688</v>
      </c>
      <c r="R2785" s="7" t="s">
        <v>8274</v>
      </c>
      <c r="S2785" s="7" t="s">
        <v>8275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17">
        <f t="shared" si="172"/>
        <v>41941.579201388886</v>
      </c>
      <c r="K2786" s="7">
        <v>1412794443</v>
      </c>
      <c r="L2786" s="17">
        <f t="shared" si="173"/>
        <v>41920.579201388886</v>
      </c>
      <c r="M2786" s="7" t="b">
        <v>0</v>
      </c>
      <c r="N2786" s="7">
        <v>108</v>
      </c>
      <c r="O2786" s="7" t="b">
        <v>1</v>
      </c>
      <c r="P2786" s="14">
        <f t="shared" si="174"/>
        <v>1.19</v>
      </c>
      <c r="Q2786" s="9">
        <f t="shared" si="175"/>
        <v>66.111111111111114</v>
      </c>
      <c r="R2786" s="7" t="s">
        <v>8274</v>
      </c>
      <c r="S2786" s="7" t="s">
        <v>8275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17">
        <f t="shared" si="172"/>
        <v>42587.666666666664</v>
      </c>
      <c r="K2787" s="7">
        <v>1467865967</v>
      </c>
      <c r="L2787" s="17">
        <f t="shared" si="173"/>
        <v>42557.981099537035</v>
      </c>
      <c r="M2787" s="7" t="b">
        <v>0</v>
      </c>
      <c r="N2787" s="7">
        <v>142</v>
      </c>
      <c r="O2787" s="7" t="b">
        <v>1</v>
      </c>
      <c r="P2787" s="14">
        <f t="shared" si="174"/>
        <v>1.0468</v>
      </c>
      <c r="Q2787" s="9">
        <f t="shared" si="175"/>
        <v>36.859154929577464</v>
      </c>
      <c r="R2787" s="7" t="s">
        <v>8274</v>
      </c>
      <c r="S2787" s="7" t="s">
        <v>8275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17">
        <f t="shared" si="172"/>
        <v>41829.360879629625</v>
      </c>
      <c r="K2788" s="7">
        <v>1403703580</v>
      </c>
      <c r="L2788" s="17">
        <f t="shared" si="173"/>
        <v>41815.360879629625</v>
      </c>
      <c r="M2788" s="7" t="b">
        <v>0</v>
      </c>
      <c r="N2788" s="7">
        <v>74</v>
      </c>
      <c r="O2788" s="7" t="b">
        <v>1</v>
      </c>
      <c r="P2788" s="14">
        <f t="shared" si="174"/>
        <v>1.1783999999999999</v>
      </c>
      <c r="Q2788" s="9">
        <f t="shared" si="175"/>
        <v>39.810810810810814</v>
      </c>
      <c r="R2788" s="7" t="s">
        <v>8274</v>
      </c>
      <c r="S2788" s="7" t="s">
        <v>8275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17">
        <f t="shared" si="172"/>
        <v>41837.990185185183</v>
      </c>
      <c r="K2789" s="7">
        <v>1403066752</v>
      </c>
      <c r="L2789" s="17">
        <f t="shared" si="173"/>
        <v>41807.990185185183</v>
      </c>
      <c r="M2789" s="7" t="b">
        <v>0</v>
      </c>
      <c r="N2789" s="7">
        <v>38</v>
      </c>
      <c r="O2789" s="7" t="b">
        <v>1</v>
      </c>
      <c r="P2789" s="14">
        <f t="shared" si="174"/>
        <v>1.1970000000000001</v>
      </c>
      <c r="Q2789" s="9">
        <f t="shared" si="175"/>
        <v>31.5</v>
      </c>
      <c r="R2789" s="7" t="s">
        <v>8274</v>
      </c>
      <c r="S2789" s="7" t="s">
        <v>8275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17">
        <f t="shared" si="172"/>
        <v>42580.493553240733</v>
      </c>
      <c r="K2790" s="7">
        <v>1467219043</v>
      </c>
      <c r="L2790" s="17">
        <f t="shared" si="173"/>
        <v>42550.493553240733</v>
      </c>
      <c r="M2790" s="7" t="b">
        <v>0</v>
      </c>
      <c r="N2790" s="7">
        <v>20</v>
      </c>
      <c r="O2790" s="7" t="b">
        <v>1</v>
      </c>
      <c r="P2790" s="14">
        <f t="shared" si="174"/>
        <v>1.0249999999999999</v>
      </c>
      <c r="Q2790" s="9">
        <f t="shared" si="175"/>
        <v>102.5</v>
      </c>
      <c r="R2790" s="7" t="s">
        <v>8274</v>
      </c>
      <c r="S2790" s="7" t="s">
        <v>8275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17">
        <f t="shared" si="172"/>
        <v>42074.958333333336</v>
      </c>
      <c r="K2791" s="7">
        <v>1424477934</v>
      </c>
      <c r="L2791" s="17">
        <f t="shared" si="173"/>
        <v>42055.804791666662</v>
      </c>
      <c r="M2791" s="7" t="b">
        <v>0</v>
      </c>
      <c r="N2791" s="7">
        <v>24</v>
      </c>
      <c r="O2791" s="7" t="b">
        <v>1</v>
      </c>
      <c r="P2791" s="14">
        <f t="shared" si="174"/>
        <v>1.0116666666666667</v>
      </c>
      <c r="Q2791" s="9">
        <f t="shared" si="175"/>
        <v>126.45833333333333</v>
      </c>
      <c r="R2791" s="7" t="s">
        <v>8274</v>
      </c>
      <c r="S2791" s="7" t="s">
        <v>8275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17">
        <f t="shared" si="172"/>
        <v>42046.730358796289</v>
      </c>
      <c r="K2792" s="7">
        <v>1421101903</v>
      </c>
      <c r="L2792" s="17">
        <f t="shared" si="173"/>
        <v>42016.730358796289</v>
      </c>
      <c r="M2792" s="7" t="b">
        <v>0</v>
      </c>
      <c r="N2792" s="7">
        <v>66</v>
      </c>
      <c r="O2792" s="7" t="b">
        <v>1</v>
      </c>
      <c r="P2792" s="14">
        <f t="shared" si="174"/>
        <v>1.0533333333333332</v>
      </c>
      <c r="Q2792" s="9">
        <f t="shared" si="175"/>
        <v>47.878787878787875</v>
      </c>
      <c r="R2792" s="7" t="s">
        <v>8274</v>
      </c>
      <c r="S2792" s="7" t="s">
        <v>8275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17">
        <f t="shared" si="172"/>
        <v>42621.958333333336</v>
      </c>
      <c r="K2793" s="7">
        <v>1470778559</v>
      </c>
      <c r="L2793" s="17">
        <f t="shared" si="173"/>
        <v>42591.691655092589</v>
      </c>
      <c r="M2793" s="7" t="b">
        <v>0</v>
      </c>
      <c r="N2793" s="7">
        <v>28</v>
      </c>
      <c r="O2793" s="7" t="b">
        <v>1</v>
      </c>
      <c r="P2793" s="14">
        <f t="shared" si="174"/>
        <v>1.0249999999999999</v>
      </c>
      <c r="Q2793" s="9">
        <f t="shared" si="175"/>
        <v>73.214285714285708</v>
      </c>
      <c r="R2793" s="7" t="s">
        <v>8274</v>
      </c>
      <c r="S2793" s="7" t="s">
        <v>8275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17">
        <f t="shared" si="172"/>
        <v>42228.022673611107</v>
      </c>
      <c r="K2794" s="7">
        <v>1435469559</v>
      </c>
      <c r="L2794" s="17">
        <f t="shared" si="173"/>
        <v>42183.022673611107</v>
      </c>
      <c r="M2794" s="7" t="b">
        <v>0</v>
      </c>
      <c r="N2794" s="7">
        <v>24</v>
      </c>
      <c r="O2794" s="7" t="b">
        <v>1</v>
      </c>
      <c r="P2794" s="14">
        <f t="shared" si="174"/>
        <v>1.0760000000000001</v>
      </c>
      <c r="Q2794" s="9">
        <f t="shared" si="175"/>
        <v>89.666666666666671</v>
      </c>
      <c r="R2794" s="7" t="s">
        <v>8274</v>
      </c>
      <c r="S2794" s="7" t="s">
        <v>8275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17">
        <f t="shared" si="172"/>
        <v>42206.210706018515</v>
      </c>
      <c r="K2795" s="7">
        <v>1434881005</v>
      </c>
      <c r="L2795" s="17">
        <f t="shared" si="173"/>
        <v>42176.210706018515</v>
      </c>
      <c r="M2795" s="7" t="b">
        <v>0</v>
      </c>
      <c r="N2795" s="7">
        <v>73</v>
      </c>
      <c r="O2795" s="7" t="b">
        <v>1</v>
      </c>
      <c r="P2795" s="14">
        <f t="shared" si="174"/>
        <v>1.105675</v>
      </c>
      <c r="Q2795" s="9">
        <f t="shared" si="175"/>
        <v>151.4623287671233</v>
      </c>
      <c r="R2795" s="7" t="s">
        <v>8274</v>
      </c>
      <c r="S2795" s="7" t="s">
        <v>8275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17">
        <f t="shared" si="172"/>
        <v>42432.583333333336</v>
      </c>
      <c r="K2796" s="7">
        <v>1455640559</v>
      </c>
      <c r="L2796" s="17">
        <f t="shared" si="173"/>
        <v>42416.48332175926</v>
      </c>
      <c r="M2796" s="7" t="b">
        <v>0</v>
      </c>
      <c r="N2796" s="7">
        <v>3</v>
      </c>
      <c r="O2796" s="7" t="b">
        <v>1</v>
      </c>
      <c r="P2796" s="14">
        <f t="shared" si="174"/>
        <v>1.5</v>
      </c>
      <c r="Q2796" s="9">
        <f t="shared" si="175"/>
        <v>25</v>
      </c>
      <c r="R2796" s="7" t="s">
        <v>8274</v>
      </c>
      <c r="S2796" s="7" t="s">
        <v>8275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17">
        <f t="shared" si="172"/>
        <v>41796.75</v>
      </c>
      <c r="K2797" s="7">
        <v>1400675841</v>
      </c>
      <c r="L2797" s="17">
        <f t="shared" si="173"/>
        <v>41780.317604166667</v>
      </c>
      <c r="M2797" s="7" t="b">
        <v>0</v>
      </c>
      <c r="N2797" s="7">
        <v>20</v>
      </c>
      <c r="O2797" s="7" t="b">
        <v>1</v>
      </c>
      <c r="P2797" s="14">
        <f t="shared" si="174"/>
        <v>1.0428571428571429</v>
      </c>
      <c r="Q2797" s="9">
        <f t="shared" si="175"/>
        <v>36.5</v>
      </c>
      <c r="R2797" s="7" t="s">
        <v>8274</v>
      </c>
      <c r="S2797" s="7" t="s">
        <v>8275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17">
        <f t="shared" si="172"/>
        <v>41825.319768518515</v>
      </c>
      <c r="K2798" s="7">
        <v>1401972028</v>
      </c>
      <c r="L2798" s="17">
        <f t="shared" si="173"/>
        <v>41795.319768518515</v>
      </c>
      <c r="M2798" s="7" t="b">
        <v>0</v>
      </c>
      <c r="N2798" s="7">
        <v>21</v>
      </c>
      <c r="O2798" s="7" t="b">
        <v>1</v>
      </c>
      <c r="P2798" s="14">
        <f t="shared" si="174"/>
        <v>1.155</v>
      </c>
      <c r="Q2798" s="9">
        <f t="shared" si="175"/>
        <v>44</v>
      </c>
      <c r="R2798" s="7" t="s">
        <v>8274</v>
      </c>
      <c r="S2798" s="7" t="s">
        <v>8275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17">
        <f t="shared" si="172"/>
        <v>41828.731944444444</v>
      </c>
      <c r="K2799" s="7">
        <v>1402266840</v>
      </c>
      <c r="L2799" s="17">
        <f t="shared" si="173"/>
        <v>41798.731944444444</v>
      </c>
      <c r="M2799" s="7" t="b">
        <v>0</v>
      </c>
      <c r="N2799" s="7">
        <v>94</v>
      </c>
      <c r="O2799" s="7" t="b">
        <v>1</v>
      </c>
      <c r="P2799" s="14">
        <f t="shared" si="174"/>
        <v>1.02645125</v>
      </c>
      <c r="Q2799" s="9">
        <f t="shared" si="175"/>
        <v>87.357553191489373</v>
      </c>
      <c r="R2799" s="7" t="s">
        <v>8274</v>
      </c>
      <c r="S2799" s="7" t="s">
        <v>8275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17">
        <f t="shared" si="172"/>
        <v>42216.458333333336</v>
      </c>
      <c r="K2800" s="7">
        <v>1437063121</v>
      </c>
      <c r="L2800" s="17">
        <f t="shared" si="173"/>
        <v>42201.466678240737</v>
      </c>
      <c r="M2800" s="7" t="b">
        <v>0</v>
      </c>
      <c r="N2800" s="7">
        <v>139</v>
      </c>
      <c r="O2800" s="7" t="b">
        <v>1</v>
      </c>
      <c r="P2800" s="14">
        <f t="shared" si="174"/>
        <v>1.014</v>
      </c>
      <c r="Q2800" s="9">
        <f t="shared" si="175"/>
        <v>36.474820143884891</v>
      </c>
      <c r="R2800" s="7" t="s">
        <v>8274</v>
      </c>
      <c r="S2800" s="7" t="s">
        <v>8275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17">
        <f t="shared" si="172"/>
        <v>42538.458333333336</v>
      </c>
      <c r="K2801" s="7">
        <v>1463466070</v>
      </c>
      <c r="L2801" s="17">
        <f t="shared" si="173"/>
        <v>42507.05636574074</v>
      </c>
      <c r="M2801" s="7" t="b">
        <v>0</v>
      </c>
      <c r="N2801" s="7">
        <v>130</v>
      </c>
      <c r="O2801" s="7" t="b">
        <v>1</v>
      </c>
      <c r="P2801" s="14">
        <f t="shared" si="174"/>
        <v>1.1663479999999999</v>
      </c>
      <c r="Q2801" s="9">
        <f t="shared" si="175"/>
        <v>44.859538461538463</v>
      </c>
      <c r="R2801" s="7" t="s">
        <v>8274</v>
      </c>
      <c r="S2801" s="7" t="s">
        <v>8275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17">
        <f t="shared" si="172"/>
        <v>42008.344513888886</v>
      </c>
      <c r="K2802" s="7">
        <v>1415193366</v>
      </c>
      <c r="L2802" s="17">
        <f t="shared" si="173"/>
        <v>41948.344513888886</v>
      </c>
      <c r="M2802" s="7" t="b">
        <v>0</v>
      </c>
      <c r="N2802" s="7">
        <v>31</v>
      </c>
      <c r="O2802" s="7" t="b">
        <v>1</v>
      </c>
      <c r="P2802" s="14">
        <f t="shared" si="174"/>
        <v>1.33</v>
      </c>
      <c r="Q2802" s="9">
        <f t="shared" si="175"/>
        <v>42.903225806451616</v>
      </c>
      <c r="R2802" s="7" t="s">
        <v>8274</v>
      </c>
      <c r="S2802" s="7" t="s">
        <v>8275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17">
        <f t="shared" si="172"/>
        <v>41922.25</v>
      </c>
      <c r="K2803" s="7">
        <v>1411019409</v>
      </c>
      <c r="L2803" s="17">
        <f t="shared" si="173"/>
        <v>41900.034826388888</v>
      </c>
      <c r="M2803" s="7" t="b">
        <v>0</v>
      </c>
      <c r="N2803" s="7">
        <v>13</v>
      </c>
      <c r="O2803" s="7" t="b">
        <v>1</v>
      </c>
      <c r="P2803" s="14">
        <f t="shared" si="174"/>
        <v>1.3320000000000001</v>
      </c>
      <c r="Q2803" s="9">
        <f t="shared" si="175"/>
        <v>51.230769230769234</v>
      </c>
      <c r="R2803" s="7" t="s">
        <v>8274</v>
      </c>
      <c r="S2803" s="7" t="s">
        <v>8275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17">
        <f t="shared" si="172"/>
        <v>42222.438738425924</v>
      </c>
      <c r="K2804" s="7">
        <v>1436283107</v>
      </c>
      <c r="L2804" s="17">
        <f t="shared" si="173"/>
        <v>42192.438738425924</v>
      </c>
      <c r="M2804" s="7" t="b">
        <v>0</v>
      </c>
      <c r="N2804" s="7">
        <v>90</v>
      </c>
      <c r="O2804" s="7" t="b">
        <v>1</v>
      </c>
      <c r="P2804" s="14">
        <f t="shared" si="174"/>
        <v>1.0183333333333333</v>
      </c>
      <c r="Q2804" s="9">
        <f t="shared" si="175"/>
        <v>33.944444444444443</v>
      </c>
      <c r="R2804" s="7" t="s">
        <v>8274</v>
      </c>
      <c r="S2804" s="7" t="s">
        <v>8275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17">
        <f t="shared" si="172"/>
        <v>42200.791666666664</v>
      </c>
      <c r="K2805" s="7">
        <v>1433295276</v>
      </c>
      <c r="L2805" s="17">
        <f t="shared" si="173"/>
        <v>42157.857361111113</v>
      </c>
      <c r="M2805" s="7" t="b">
        <v>0</v>
      </c>
      <c r="N2805" s="7">
        <v>141</v>
      </c>
      <c r="O2805" s="7" t="b">
        <v>1</v>
      </c>
      <c r="P2805" s="14">
        <f t="shared" si="174"/>
        <v>1.2795000000000001</v>
      </c>
      <c r="Q2805" s="9">
        <f t="shared" si="175"/>
        <v>90.744680851063833</v>
      </c>
      <c r="R2805" s="7" t="s">
        <v>8274</v>
      </c>
      <c r="S2805" s="7" t="s">
        <v>8275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17">
        <f t="shared" si="172"/>
        <v>41911.245254629626</v>
      </c>
      <c r="K2806" s="7">
        <v>1409395990</v>
      </c>
      <c r="L2806" s="17">
        <f t="shared" si="173"/>
        <v>41881.245254629626</v>
      </c>
      <c r="M2806" s="7" t="b">
        <v>0</v>
      </c>
      <c r="N2806" s="7">
        <v>23</v>
      </c>
      <c r="O2806" s="7" t="b">
        <v>1</v>
      </c>
      <c r="P2806" s="14">
        <f t="shared" si="174"/>
        <v>1.1499999999999999</v>
      </c>
      <c r="Q2806" s="9">
        <f t="shared" si="175"/>
        <v>50</v>
      </c>
      <c r="R2806" s="7" t="s">
        <v>8274</v>
      </c>
      <c r="S2806" s="7" t="s">
        <v>8275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17">
        <f t="shared" si="172"/>
        <v>42238.2971412037</v>
      </c>
      <c r="K2807" s="7">
        <v>1438085273</v>
      </c>
      <c r="L2807" s="17">
        <f t="shared" si="173"/>
        <v>42213.2971412037</v>
      </c>
      <c r="M2807" s="7" t="b">
        <v>0</v>
      </c>
      <c r="N2807" s="7">
        <v>18</v>
      </c>
      <c r="O2807" s="7" t="b">
        <v>1</v>
      </c>
      <c r="P2807" s="14">
        <f t="shared" si="174"/>
        <v>1.1000000000000001</v>
      </c>
      <c r="Q2807" s="9">
        <f t="shared" si="175"/>
        <v>24.444444444444443</v>
      </c>
      <c r="R2807" s="7" t="s">
        <v>8274</v>
      </c>
      <c r="S2807" s="7" t="s">
        <v>8275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17">
        <f t="shared" si="172"/>
        <v>42221.249999999993</v>
      </c>
      <c r="K2808" s="7">
        <v>1435645490</v>
      </c>
      <c r="L2808" s="17">
        <f t="shared" si="173"/>
        <v>42185.058912037035</v>
      </c>
      <c r="M2808" s="7" t="b">
        <v>0</v>
      </c>
      <c r="N2808" s="7">
        <v>76</v>
      </c>
      <c r="O2808" s="7" t="b">
        <v>1</v>
      </c>
      <c r="P2808" s="14">
        <f t="shared" si="174"/>
        <v>1.121</v>
      </c>
      <c r="Q2808" s="9">
        <f t="shared" si="175"/>
        <v>44.25</v>
      </c>
      <c r="R2808" s="7" t="s">
        <v>8274</v>
      </c>
      <c r="S2808" s="7" t="s">
        <v>8275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17">
        <f t="shared" si="172"/>
        <v>42184.664791666662</v>
      </c>
      <c r="K2809" s="7">
        <v>1433019438</v>
      </c>
      <c r="L2809" s="17">
        <f t="shared" si="173"/>
        <v>42154.664791666662</v>
      </c>
      <c r="M2809" s="7" t="b">
        <v>0</v>
      </c>
      <c r="N2809" s="7">
        <v>93</v>
      </c>
      <c r="O2809" s="7" t="b">
        <v>1</v>
      </c>
      <c r="P2809" s="14">
        <f t="shared" si="174"/>
        <v>1.26</v>
      </c>
      <c r="Q2809" s="9">
        <f t="shared" si="175"/>
        <v>67.741935483870961</v>
      </c>
      <c r="R2809" s="7" t="s">
        <v>8274</v>
      </c>
      <c r="S2809" s="7" t="s">
        <v>8275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17">
        <f t="shared" si="172"/>
        <v>42238.638136574074</v>
      </c>
      <c r="K2810" s="7">
        <v>1437682735</v>
      </c>
      <c r="L2810" s="17">
        <f t="shared" si="173"/>
        <v>42208.638136574074</v>
      </c>
      <c r="M2810" s="7" t="b">
        <v>0</v>
      </c>
      <c r="N2810" s="7">
        <v>69</v>
      </c>
      <c r="O2810" s="7" t="b">
        <v>1</v>
      </c>
      <c r="P2810" s="14">
        <f t="shared" si="174"/>
        <v>1.0024444444444445</v>
      </c>
      <c r="Q2810" s="9">
        <f t="shared" si="175"/>
        <v>65.376811594202906</v>
      </c>
      <c r="R2810" s="7" t="s">
        <v>8274</v>
      </c>
      <c r="S2810" s="7" t="s">
        <v>8275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17">
        <f t="shared" si="172"/>
        <v>42459.402083333327</v>
      </c>
      <c r="K2811" s="7">
        <v>1458647725</v>
      </c>
      <c r="L2811" s="17">
        <f t="shared" si="173"/>
        <v>42451.288483796299</v>
      </c>
      <c r="M2811" s="7" t="b">
        <v>0</v>
      </c>
      <c r="N2811" s="7">
        <v>21</v>
      </c>
      <c r="O2811" s="7" t="b">
        <v>1</v>
      </c>
      <c r="P2811" s="14">
        <f t="shared" si="174"/>
        <v>1.024</v>
      </c>
      <c r="Q2811" s="9">
        <f t="shared" si="175"/>
        <v>121.9047619047619</v>
      </c>
      <c r="R2811" s="7" t="s">
        <v>8274</v>
      </c>
      <c r="S2811" s="7" t="s">
        <v>8275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17">
        <f t="shared" si="172"/>
        <v>41790.957638888889</v>
      </c>
      <c r="K2812" s="7">
        <v>1398828064</v>
      </c>
      <c r="L2812" s="17">
        <f t="shared" si="173"/>
        <v>41758.931296296294</v>
      </c>
      <c r="M2812" s="7" t="b">
        <v>0</v>
      </c>
      <c r="N2812" s="7">
        <v>57</v>
      </c>
      <c r="O2812" s="7" t="b">
        <v>1</v>
      </c>
      <c r="P2812" s="14">
        <f t="shared" si="174"/>
        <v>1.0820000000000001</v>
      </c>
      <c r="Q2812" s="9">
        <f t="shared" si="175"/>
        <v>47.456140350877192</v>
      </c>
      <c r="R2812" s="7" t="s">
        <v>8274</v>
      </c>
      <c r="S2812" s="7" t="s">
        <v>8275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17">
        <f t="shared" si="172"/>
        <v>42058.288229166668</v>
      </c>
      <c r="K2813" s="7">
        <v>1422100503</v>
      </c>
      <c r="L2813" s="17">
        <f t="shared" si="173"/>
        <v>42028.288229166668</v>
      </c>
      <c r="M2813" s="7" t="b">
        <v>0</v>
      </c>
      <c r="N2813" s="7">
        <v>108</v>
      </c>
      <c r="O2813" s="7" t="b">
        <v>1</v>
      </c>
      <c r="P2813" s="14">
        <f t="shared" si="174"/>
        <v>1.0026999999999999</v>
      </c>
      <c r="Q2813" s="9">
        <f t="shared" si="175"/>
        <v>92.842592592592595</v>
      </c>
      <c r="R2813" s="7" t="s">
        <v>8274</v>
      </c>
      <c r="S2813" s="7" t="s">
        <v>8275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17">
        <f t="shared" si="172"/>
        <v>42099.958333333336</v>
      </c>
      <c r="K2814" s="7">
        <v>1424368298</v>
      </c>
      <c r="L2814" s="17">
        <f t="shared" si="173"/>
        <v>42054.535856481474</v>
      </c>
      <c r="M2814" s="7" t="b">
        <v>0</v>
      </c>
      <c r="N2814" s="7">
        <v>83</v>
      </c>
      <c r="O2814" s="7" t="b">
        <v>1</v>
      </c>
      <c r="P2814" s="14">
        <f t="shared" si="174"/>
        <v>1.133</v>
      </c>
      <c r="Q2814" s="9">
        <f t="shared" si="175"/>
        <v>68.253012048192772</v>
      </c>
      <c r="R2814" s="7" t="s">
        <v>8274</v>
      </c>
      <c r="S2814" s="7" t="s">
        <v>8275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17">
        <f t="shared" si="172"/>
        <v>42718.534270833326</v>
      </c>
      <c r="K2815" s="7">
        <v>1479577761</v>
      </c>
      <c r="L2815" s="17">
        <f t="shared" si="173"/>
        <v>42693.534270833326</v>
      </c>
      <c r="M2815" s="7" t="b">
        <v>0</v>
      </c>
      <c r="N2815" s="7">
        <v>96</v>
      </c>
      <c r="O2815" s="7" t="b">
        <v>1</v>
      </c>
      <c r="P2815" s="14">
        <f t="shared" si="174"/>
        <v>1.2757571428571428</v>
      </c>
      <c r="Q2815" s="9">
        <f t="shared" si="175"/>
        <v>37.209583333333335</v>
      </c>
      <c r="R2815" s="7" t="s">
        <v>8274</v>
      </c>
      <c r="S2815" s="7" t="s">
        <v>8275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17">
        <f t="shared" si="172"/>
        <v>42133.191145833327</v>
      </c>
      <c r="K2816" s="7">
        <v>1428572115</v>
      </c>
      <c r="L2816" s="17">
        <f t="shared" si="173"/>
        <v>42103.191145833327</v>
      </c>
      <c r="M2816" s="7" t="b">
        <v>0</v>
      </c>
      <c r="N2816" s="7">
        <v>64</v>
      </c>
      <c r="O2816" s="7" t="b">
        <v>1</v>
      </c>
      <c r="P2816" s="14">
        <f t="shared" si="174"/>
        <v>1.0773333333333333</v>
      </c>
      <c r="Q2816" s="9">
        <f t="shared" si="175"/>
        <v>25.25</v>
      </c>
      <c r="R2816" s="7" t="s">
        <v>8274</v>
      </c>
      <c r="S2816" s="7" t="s">
        <v>8275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17">
        <f t="shared" si="172"/>
        <v>42589.568391203698</v>
      </c>
      <c r="K2817" s="7">
        <v>1468003109</v>
      </c>
      <c r="L2817" s="17">
        <f t="shared" si="173"/>
        <v>42559.568391203698</v>
      </c>
      <c r="M2817" s="7" t="b">
        <v>0</v>
      </c>
      <c r="N2817" s="7">
        <v>14</v>
      </c>
      <c r="O2817" s="7" t="b">
        <v>1</v>
      </c>
      <c r="P2817" s="14">
        <f t="shared" si="174"/>
        <v>2.42</v>
      </c>
      <c r="Q2817" s="9">
        <f t="shared" si="175"/>
        <v>43.214285714285715</v>
      </c>
      <c r="R2817" s="7" t="s">
        <v>8274</v>
      </c>
      <c r="S2817" s="7" t="s">
        <v>8275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17">
        <f t="shared" si="172"/>
        <v>42218.458333333336</v>
      </c>
      <c r="K2818" s="7">
        <v>1435921992</v>
      </c>
      <c r="L2818" s="17">
        <f t="shared" si="173"/>
        <v>42188.259166666663</v>
      </c>
      <c r="M2818" s="7" t="b">
        <v>0</v>
      </c>
      <c r="N2818" s="7">
        <v>169</v>
      </c>
      <c r="O2818" s="7" t="b">
        <v>1</v>
      </c>
      <c r="P2818" s="14">
        <f t="shared" si="174"/>
        <v>1.4156666666666666</v>
      </c>
      <c r="Q2818" s="9">
        <f t="shared" si="175"/>
        <v>25.130177514792898</v>
      </c>
      <c r="R2818" s="7" t="s">
        <v>8274</v>
      </c>
      <c r="S2818" s="7" t="s">
        <v>8275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17">
        <f t="shared" ref="J2819:J2882" si="176">(((I2819/60)/60)/24)+DATE(1970,1,1)+(-5/24)</f>
        <v>42063.42664351852</v>
      </c>
      <c r="K2819" s="7">
        <v>1421680462</v>
      </c>
      <c r="L2819" s="17">
        <f t="shared" ref="L2819:L2882" si="177">(((K2819/60)/60)/24)+DATE(1970,1,1)+(-5/24)</f>
        <v>42023.42664351852</v>
      </c>
      <c r="M2819" s="7" t="b">
        <v>0</v>
      </c>
      <c r="N2819" s="7">
        <v>33</v>
      </c>
      <c r="O2819" s="7" t="b">
        <v>1</v>
      </c>
      <c r="P2819" s="14">
        <f t="shared" ref="P2819:P2882" si="178">IFERROR(E2819/D2819,0)</f>
        <v>1.3</v>
      </c>
      <c r="Q2819" s="9">
        <f t="shared" ref="Q2819:Q2882" si="179">IFERROR(E2819/N2819,0)</f>
        <v>23.636363636363637</v>
      </c>
      <c r="R2819" s="7" t="s">
        <v>8274</v>
      </c>
      <c r="S2819" s="7" t="s">
        <v>8275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17">
        <f t="shared" si="176"/>
        <v>42270.389884259253</v>
      </c>
      <c r="K2820" s="7">
        <v>1441290086</v>
      </c>
      <c r="L2820" s="17">
        <f t="shared" si="177"/>
        <v>42250.389884259253</v>
      </c>
      <c r="M2820" s="7" t="b">
        <v>0</v>
      </c>
      <c r="N2820" s="7">
        <v>102</v>
      </c>
      <c r="O2820" s="7" t="b">
        <v>1</v>
      </c>
      <c r="P2820" s="14">
        <f t="shared" si="178"/>
        <v>1.0603</v>
      </c>
      <c r="Q2820" s="9">
        <f t="shared" si="179"/>
        <v>103.95098039215686</v>
      </c>
      <c r="R2820" s="7" t="s">
        <v>8274</v>
      </c>
      <c r="S2820" s="7" t="s">
        <v>8275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17">
        <f t="shared" si="176"/>
        <v>42169.317233796297</v>
      </c>
      <c r="K2821" s="7">
        <v>1431693409</v>
      </c>
      <c r="L2821" s="17">
        <f t="shared" si="177"/>
        <v>42139.317233796297</v>
      </c>
      <c r="M2821" s="7" t="b">
        <v>0</v>
      </c>
      <c r="N2821" s="7">
        <v>104</v>
      </c>
      <c r="O2821" s="7" t="b">
        <v>1</v>
      </c>
      <c r="P2821" s="14">
        <f t="shared" si="178"/>
        <v>1.048</v>
      </c>
      <c r="Q2821" s="9">
        <f t="shared" si="179"/>
        <v>50.384615384615387</v>
      </c>
      <c r="R2821" s="7" t="s">
        <v>8274</v>
      </c>
      <c r="S2821" s="7" t="s">
        <v>8275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17">
        <f t="shared" si="176"/>
        <v>42425.791666666664</v>
      </c>
      <c r="K2822" s="7">
        <v>1454337589</v>
      </c>
      <c r="L2822" s="17">
        <f t="shared" si="177"/>
        <v>42401.402650462966</v>
      </c>
      <c r="M2822" s="7" t="b">
        <v>0</v>
      </c>
      <c r="N2822" s="7">
        <v>20</v>
      </c>
      <c r="O2822" s="7" t="b">
        <v>1</v>
      </c>
      <c r="P2822" s="14">
        <f t="shared" si="178"/>
        <v>1.36</v>
      </c>
      <c r="Q2822" s="9">
        <f t="shared" si="179"/>
        <v>13.6</v>
      </c>
      <c r="R2822" s="7" t="s">
        <v>8274</v>
      </c>
      <c r="S2822" s="7" t="s">
        <v>8275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17">
        <f t="shared" si="176"/>
        <v>41905.714525462965</v>
      </c>
      <c r="K2823" s="7">
        <v>1408918135</v>
      </c>
      <c r="L2823" s="17">
        <f t="shared" si="177"/>
        <v>41875.714525462965</v>
      </c>
      <c r="M2823" s="7" t="b">
        <v>0</v>
      </c>
      <c r="N2823" s="7">
        <v>35</v>
      </c>
      <c r="O2823" s="7" t="b">
        <v>1</v>
      </c>
      <c r="P2823" s="14">
        <f t="shared" si="178"/>
        <v>1</v>
      </c>
      <c r="Q2823" s="9">
        <f t="shared" si="179"/>
        <v>28.571428571428573</v>
      </c>
      <c r="R2823" s="7" t="s">
        <v>8274</v>
      </c>
      <c r="S2823" s="7" t="s">
        <v>8275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17">
        <f t="shared" si="176"/>
        <v>42090.433935185189</v>
      </c>
      <c r="K2824" s="7">
        <v>1424881492</v>
      </c>
      <c r="L2824" s="17">
        <f t="shared" si="177"/>
        <v>42060.475601851846</v>
      </c>
      <c r="M2824" s="7" t="b">
        <v>0</v>
      </c>
      <c r="N2824" s="7">
        <v>94</v>
      </c>
      <c r="O2824" s="7" t="b">
        <v>1</v>
      </c>
      <c r="P2824" s="14">
        <f t="shared" si="178"/>
        <v>1</v>
      </c>
      <c r="Q2824" s="9">
        <f t="shared" si="179"/>
        <v>63.829787234042556</v>
      </c>
      <c r="R2824" s="7" t="s">
        <v>8274</v>
      </c>
      <c r="S2824" s="7" t="s">
        <v>8275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17">
        <f t="shared" si="176"/>
        <v>42094.749305555553</v>
      </c>
      <c r="K2825" s="7">
        <v>1425428206</v>
      </c>
      <c r="L2825" s="17">
        <f t="shared" si="177"/>
        <v>42066.803310185183</v>
      </c>
      <c r="M2825" s="7" t="b">
        <v>0</v>
      </c>
      <c r="N2825" s="7">
        <v>14</v>
      </c>
      <c r="O2825" s="7" t="b">
        <v>1</v>
      </c>
      <c r="P2825" s="14">
        <f t="shared" si="178"/>
        <v>1.24</v>
      </c>
      <c r="Q2825" s="9">
        <f t="shared" si="179"/>
        <v>8.8571428571428577</v>
      </c>
      <c r="R2825" s="7" t="s">
        <v>8274</v>
      </c>
      <c r="S2825" s="7" t="s">
        <v>8275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17">
        <f t="shared" si="176"/>
        <v>42167.863194444442</v>
      </c>
      <c r="K2826" s="7">
        <v>1431412196</v>
      </c>
      <c r="L2826" s="17">
        <f t="shared" si="177"/>
        <v>42136.0624537037</v>
      </c>
      <c r="M2826" s="7" t="b">
        <v>0</v>
      </c>
      <c r="N2826" s="7">
        <v>15</v>
      </c>
      <c r="O2826" s="7" t="b">
        <v>1</v>
      </c>
      <c r="P2826" s="14">
        <f t="shared" si="178"/>
        <v>1.1692307692307693</v>
      </c>
      <c r="Q2826" s="9">
        <f t="shared" si="179"/>
        <v>50.666666666666664</v>
      </c>
      <c r="R2826" s="7" t="s">
        <v>8274</v>
      </c>
      <c r="S2826" s="7" t="s">
        <v>8275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17">
        <f t="shared" si="176"/>
        <v>42342.584328703706</v>
      </c>
      <c r="K2827" s="7">
        <v>1446663686</v>
      </c>
      <c r="L2827" s="17">
        <f t="shared" si="177"/>
        <v>42312.584328703706</v>
      </c>
      <c r="M2827" s="7" t="b">
        <v>0</v>
      </c>
      <c r="N2827" s="7">
        <v>51</v>
      </c>
      <c r="O2827" s="7" t="b">
        <v>1</v>
      </c>
      <c r="P2827" s="14">
        <f t="shared" si="178"/>
        <v>1.0333333333333334</v>
      </c>
      <c r="Q2827" s="9">
        <f t="shared" si="179"/>
        <v>60.784313725490193</v>
      </c>
      <c r="R2827" s="7" t="s">
        <v>8274</v>
      </c>
      <c r="S2827" s="7" t="s">
        <v>8275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17">
        <f t="shared" si="176"/>
        <v>42195.083333333336</v>
      </c>
      <c r="K2828" s="7">
        <v>1434415812</v>
      </c>
      <c r="L2828" s="17">
        <f t="shared" si="177"/>
        <v>42170.826527777775</v>
      </c>
      <c r="M2828" s="7" t="b">
        <v>0</v>
      </c>
      <c r="N2828" s="7">
        <v>19</v>
      </c>
      <c r="O2828" s="7" t="b">
        <v>1</v>
      </c>
      <c r="P2828" s="14">
        <f t="shared" si="178"/>
        <v>1.0774999999999999</v>
      </c>
      <c r="Q2828" s="9">
        <f t="shared" si="179"/>
        <v>113.42105263157895</v>
      </c>
      <c r="R2828" s="7" t="s">
        <v>8274</v>
      </c>
      <c r="S2828" s="7" t="s">
        <v>8275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17">
        <f t="shared" si="176"/>
        <v>42524.479166666664</v>
      </c>
      <c r="K2829" s="7">
        <v>1462379066</v>
      </c>
      <c r="L2829" s="17">
        <f t="shared" si="177"/>
        <v>42494.475300925922</v>
      </c>
      <c r="M2829" s="7" t="b">
        <v>0</v>
      </c>
      <c r="N2829" s="7">
        <v>23</v>
      </c>
      <c r="O2829" s="7" t="b">
        <v>1</v>
      </c>
      <c r="P2829" s="14">
        <f t="shared" si="178"/>
        <v>1.2024999999999999</v>
      </c>
      <c r="Q2829" s="9">
        <f t="shared" si="179"/>
        <v>104.56521739130434</v>
      </c>
      <c r="R2829" s="7" t="s">
        <v>8274</v>
      </c>
      <c r="S2829" s="7" t="s">
        <v>8275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17">
        <f t="shared" si="176"/>
        <v>42279.749999999993</v>
      </c>
      <c r="K2830" s="7">
        <v>1441606869</v>
      </c>
      <c r="L2830" s="17">
        <f t="shared" si="177"/>
        <v>42254.056354166663</v>
      </c>
      <c r="M2830" s="7" t="b">
        <v>0</v>
      </c>
      <c r="N2830" s="7">
        <v>97</v>
      </c>
      <c r="O2830" s="7" t="b">
        <v>1</v>
      </c>
      <c r="P2830" s="14">
        <f t="shared" si="178"/>
        <v>1.0037894736842106</v>
      </c>
      <c r="Q2830" s="9">
        <f t="shared" si="179"/>
        <v>98.30927835051547</v>
      </c>
      <c r="R2830" s="7" t="s">
        <v>8274</v>
      </c>
      <c r="S2830" s="7" t="s">
        <v>8275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17">
        <f t="shared" si="176"/>
        <v>42523.225902777776</v>
      </c>
      <c r="K2831" s="7">
        <v>1462443918</v>
      </c>
      <c r="L2831" s="17">
        <f t="shared" si="177"/>
        <v>42495.225902777776</v>
      </c>
      <c r="M2831" s="7" t="b">
        <v>0</v>
      </c>
      <c r="N2831" s="7">
        <v>76</v>
      </c>
      <c r="O2831" s="7" t="b">
        <v>1</v>
      </c>
      <c r="P2831" s="14">
        <f t="shared" si="178"/>
        <v>1.0651999999999999</v>
      </c>
      <c r="Q2831" s="9">
        <f t="shared" si="179"/>
        <v>35.039473684210527</v>
      </c>
      <c r="R2831" s="7" t="s">
        <v>8274</v>
      </c>
      <c r="S2831" s="7" t="s">
        <v>8275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17">
        <f t="shared" si="176"/>
        <v>41770.957638888889</v>
      </c>
      <c r="K2832" s="7">
        <v>1398802148</v>
      </c>
      <c r="L2832" s="17">
        <f t="shared" si="177"/>
        <v>41758.631342592591</v>
      </c>
      <c r="M2832" s="7" t="b">
        <v>0</v>
      </c>
      <c r="N2832" s="7">
        <v>11</v>
      </c>
      <c r="O2832" s="7" t="b">
        <v>1</v>
      </c>
      <c r="P2832" s="14">
        <f t="shared" si="178"/>
        <v>1</v>
      </c>
      <c r="Q2832" s="9">
        <f t="shared" si="179"/>
        <v>272.72727272727275</v>
      </c>
      <c r="R2832" s="7" t="s">
        <v>8274</v>
      </c>
      <c r="S2832" s="7" t="s">
        <v>8275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17">
        <f t="shared" si="176"/>
        <v>42201.616550925923</v>
      </c>
      <c r="K2833" s="7">
        <v>1434484070</v>
      </c>
      <c r="L2833" s="17">
        <f t="shared" si="177"/>
        <v>42171.616550925923</v>
      </c>
      <c r="M2833" s="7" t="b">
        <v>0</v>
      </c>
      <c r="N2833" s="7">
        <v>52</v>
      </c>
      <c r="O2833" s="7" t="b">
        <v>1</v>
      </c>
      <c r="P2833" s="14">
        <f t="shared" si="178"/>
        <v>1.1066666666666667</v>
      </c>
      <c r="Q2833" s="9">
        <f t="shared" si="179"/>
        <v>63.846153846153847</v>
      </c>
      <c r="R2833" s="7" t="s">
        <v>8274</v>
      </c>
      <c r="S2833" s="7" t="s">
        <v>8275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17">
        <f t="shared" si="176"/>
        <v>41966.708333333336</v>
      </c>
      <c r="K2834" s="7">
        <v>1414342894</v>
      </c>
      <c r="L2834" s="17">
        <f t="shared" si="177"/>
        <v>41938.501087962963</v>
      </c>
      <c r="M2834" s="7" t="b">
        <v>0</v>
      </c>
      <c r="N2834" s="7">
        <v>95</v>
      </c>
      <c r="O2834" s="7" t="b">
        <v>1</v>
      </c>
      <c r="P2834" s="14">
        <f t="shared" si="178"/>
        <v>1.1471959999999999</v>
      </c>
      <c r="Q2834" s="9">
        <f t="shared" si="179"/>
        <v>30.189368421052631</v>
      </c>
      <c r="R2834" s="7" t="s">
        <v>8274</v>
      </c>
      <c r="S2834" s="7" t="s">
        <v>8275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17">
        <f t="shared" si="176"/>
        <v>42287.874999999993</v>
      </c>
      <c r="K2835" s="7">
        <v>1442804633</v>
      </c>
      <c r="L2835" s="17">
        <f t="shared" si="177"/>
        <v>42267.919363425921</v>
      </c>
      <c r="M2835" s="7" t="b">
        <v>0</v>
      </c>
      <c r="N2835" s="7">
        <v>35</v>
      </c>
      <c r="O2835" s="7" t="b">
        <v>1</v>
      </c>
      <c r="P2835" s="14">
        <f t="shared" si="178"/>
        <v>1.0825925925925926</v>
      </c>
      <c r="Q2835" s="9">
        <f t="shared" si="179"/>
        <v>83.51428571428572</v>
      </c>
      <c r="R2835" s="7" t="s">
        <v>8274</v>
      </c>
      <c r="S2835" s="7" t="s">
        <v>8275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17">
        <f t="shared" si="176"/>
        <v>42034.751504629625</v>
      </c>
      <c r="K2836" s="7">
        <v>1421362930</v>
      </c>
      <c r="L2836" s="17">
        <f t="shared" si="177"/>
        <v>42019.751504629625</v>
      </c>
      <c r="M2836" s="7" t="b">
        <v>0</v>
      </c>
      <c r="N2836" s="7">
        <v>21</v>
      </c>
      <c r="O2836" s="7" t="b">
        <v>1</v>
      </c>
      <c r="P2836" s="14">
        <f t="shared" si="178"/>
        <v>1.7</v>
      </c>
      <c r="Q2836" s="9">
        <f t="shared" si="179"/>
        <v>64.761904761904759</v>
      </c>
      <c r="R2836" s="7" t="s">
        <v>8274</v>
      </c>
      <c r="S2836" s="7" t="s">
        <v>8275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17">
        <f t="shared" si="176"/>
        <v>42342.791666666664</v>
      </c>
      <c r="K2837" s="7">
        <v>1446742417</v>
      </c>
      <c r="L2837" s="17">
        <f t="shared" si="177"/>
        <v>42313.495567129627</v>
      </c>
      <c r="M2837" s="7" t="b">
        <v>0</v>
      </c>
      <c r="N2837" s="7">
        <v>93</v>
      </c>
      <c r="O2837" s="7" t="b">
        <v>1</v>
      </c>
      <c r="P2837" s="14">
        <f t="shared" si="178"/>
        <v>1.8709899999999999</v>
      </c>
      <c r="Q2837" s="9">
        <f t="shared" si="179"/>
        <v>20.118172043010752</v>
      </c>
      <c r="R2837" s="7" t="s">
        <v>8274</v>
      </c>
      <c r="S2837" s="7" t="s">
        <v>8275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17">
        <f t="shared" si="176"/>
        <v>42783.999305555553</v>
      </c>
      <c r="K2838" s="7">
        <v>1484115418</v>
      </c>
      <c r="L2838" s="17">
        <f t="shared" si="177"/>
        <v>42746.053449074076</v>
      </c>
      <c r="M2838" s="7" t="b">
        <v>0</v>
      </c>
      <c r="N2838" s="7">
        <v>11</v>
      </c>
      <c r="O2838" s="7" t="b">
        <v>1</v>
      </c>
      <c r="P2838" s="14">
        <f t="shared" si="178"/>
        <v>1.0777777777777777</v>
      </c>
      <c r="Q2838" s="9">
        <f t="shared" si="179"/>
        <v>44.090909090909093</v>
      </c>
      <c r="R2838" s="7" t="s">
        <v>8274</v>
      </c>
      <c r="S2838" s="7" t="s">
        <v>8275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17">
        <f t="shared" si="176"/>
        <v>42347.741712962961</v>
      </c>
      <c r="K2839" s="7">
        <v>1446241684</v>
      </c>
      <c r="L2839" s="17">
        <f t="shared" si="177"/>
        <v>42307.700046296297</v>
      </c>
      <c r="M2839" s="7" t="b">
        <v>0</v>
      </c>
      <c r="N2839" s="7">
        <v>21</v>
      </c>
      <c r="O2839" s="7" t="b">
        <v>1</v>
      </c>
      <c r="P2839" s="14">
        <f t="shared" si="178"/>
        <v>1</v>
      </c>
      <c r="Q2839" s="9">
        <f t="shared" si="179"/>
        <v>40.476190476190474</v>
      </c>
      <c r="R2839" s="7" t="s">
        <v>8274</v>
      </c>
      <c r="S2839" s="7" t="s">
        <v>8275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17">
        <f t="shared" si="176"/>
        <v>41864.708333333328</v>
      </c>
      <c r="K2840" s="7">
        <v>1406039696</v>
      </c>
      <c r="L2840" s="17">
        <f t="shared" si="177"/>
        <v>41842.399259259255</v>
      </c>
      <c r="M2840" s="7" t="b">
        <v>0</v>
      </c>
      <c r="N2840" s="7">
        <v>54</v>
      </c>
      <c r="O2840" s="7" t="b">
        <v>1</v>
      </c>
      <c r="P2840" s="14">
        <f t="shared" si="178"/>
        <v>1.2024999999999999</v>
      </c>
      <c r="Q2840" s="9">
        <f t="shared" si="179"/>
        <v>44.537037037037038</v>
      </c>
      <c r="R2840" s="7" t="s">
        <v>8274</v>
      </c>
      <c r="S2840" s="7" t="s">
        <v>8275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17">
        <f t="shared" si="176"/>
        <v>41875.999305555553</v>
      </c>
      <c r="K2841" s="7">
        <v>1406958354</v>
      </c>
      <c r="L2841" s="17">
        <f t="shared" si="177"/>
        <v>41853.031874999993</v>
      </c>
      <c r="M2841" s="7" t="b">
        <v>0</v>
      </c>
      <c r="N2841" s="7">
        <v>31</v>
      </c>
      <c r="O2841" s="7" t="b">
        <v>1</v>
      </c>
      <c r="P2841" s="14">
        <f t="shared" si="178"/>
        <v>1.1142857142857143</v>
      </c>
      <c r="Q2841" s="9">
        <f t="shared" si="179"/>
        <v>125.80645161290323</v>
      </c>
      <c r="R2841" s="7" t="s">
        <v>8274</v>
      </c>
      <c r="S2841" s="7" t="s">
        <v>8275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17">
        <f t="shared" si="176"/>
        <v>42081.499999999993</v>
      </c>
      <c r="K2842" s="7">
        <v>1424825479</v>
      </c>
      <c r="L2842" s="17">
        <f t="shared" si="177"/>
        <v>42059.827303240738</v>
      </c>
      <c r="M2842" s="7" t="b">
        <v>0</v>
      </c>
      <c r="N2842" s="7">
        <v>132</v>
      </c>
      <c r="O2842" s="7" t="b">
        <v>1</v>
      </c>
      <c r="P2842" s="14">
        <f t="shared" si="178"/>
        <v>1.04</v>
      </c>
      <c r="Q2842" s="9">
        <f t="shared" si="179"/>
        <v>19.696969696969695</v>
      </c>
      <c r="R2842" s="7" t="s">
        <v>8274</v>
      </c>
      <c r="S2842" s="7" t="s">
        <v>8275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17">
        <f t="shared" si="176"/>
        <v>42351.572881944441</v>
      </c>
      <c r="K2843" s="7">
        <v>1444844697</v>
      </c>
      <c r="L2843" s="17">
        <f t="shared" si="177"/>
        <v>42291.53121527777</v>
      </c>
      <c r="M2843" s="7" t="b">
        <v>0</v>
      </c>
      <c r="N2843" s="7">
        <v>1</v>
      </c>
      <c r="O2843" s="7" t="b">
        <v>0</v>
      </c>
      <c r="P2843" s="14">
        <f t="shared" si="178"/>
        <v>0.01</v>
      </c>
      <c r="Q2843" s="9">
        <f t="shared" si="179"/>
        <v>10</v>
      </c>
      <c r="R2843" s="7" t="s">
        <v>8274</v>
      </c>
      <c r="S2843" s="7" t="s">
        <v>8275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17">
        <f t="shared" si="176"/>
        <v>41811.25</v>
      </c>
      <c r="K2844" s="7">
        <v>1401058295</v>
      </c>
      <c r="L2844" s="17">
        <f t="shared" si="177"/>
        <v>41784.744155092587</v>
      </c>
      <c r="M2844" s="7" t="b">
        <v>0</v>
      </c>
      <c r="N2844" s="7">
        <v>0</v>
      </c>
      <c r="O2844" s="7" t="b">
        <v>0</v>
      </c>
      <c r="P2844" s="14">
        <f t="shared" si="178"/>
        <v>0</v>
      </c>
      <c r="Q2844" s="9">
        <f t="shared" si="179"/>
        <v>0</v>
      </c>
      <c r="R2844" s="7" t="s">
        <v>8274</v>
      </c>
      <c r="S2844" s="7" t="s">
        <v>8275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17">
        <f t="shared" si="176"/>
        <v>42533.958333333336</v>
      </c>
      <c r="K2845" s="7">
        <v>1462210950</v>
      </c>
      <c r="L2845" s="17">
        <f t="shared" si="177"/>
        <v>42492.529513888883</v>
      </c>
      <c r="M2845" s="7" t="b">
        <v>0</v>
      </c>
      <c r="N2845" s="7">
        <v>0</v>
      </c>
      <c r="O2845" s="7" t="b">
        <v>0</v>
      </c>
      <c r="P2845" s="14">
        <f t="shared" si="178"/>
        <v>0</v>
      </c>
      <c r="Q2845" s="9">
        <f t="shared" si="179"/>
        <v>0</v>
      </c>
      <c r="R2845" s="7" t="s">
        <v>8274</v>
      </c>
      <c r="S2845" s="7" t="s">
        <v>8275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17">
        <f t="shared" si="176"/>
        <v>42739.337731481479</v>
      </c>
      <c r="K2846" s="7">
        <v>1480943180</v>
      </c>
      <c r="L2846" s="17">
        <f t="shared" si="177"/>
        <v>42709.337731481479</v>
      </c>
      <c r="M2846" s="7" t="b">
        <v>0</v>
      </c>
      <c r="N2846" s="7">
        <v>1</v>
      </c>
      <c r="O2846" s="7" t="b">
        <v>0</v>
      </c>
      <c r="P2846" s="14">
        <f t="shared" si="178"/>
        <v>5.4545454545454543E-2</v>
      </c>
      <c r="Q2846" s="9">
        <f t="shared" si="179"/>
        <v>30</v>
      </c>
      <c r="R2846" s="7" t="s">
        <v>8274</v>
      </c>
      <c r="S2846" s="7" t="s">
        <v>8275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17">
        <f t="shared" si="176"/>
        <v>42162.808252314811</v>
      </c>
      <c r="K2847" s="7">
        <v>1428539033</v>
      </c>
      <c r="L2847" s="17">
        <f t="shared" si="177"/>
        <v>42102.808252314811</v>
      </c>
      <c r="M2847" s="7" t="b">
        <v>0</v>
      </c>
      <c r="N2847" s="7">
        <v>39</v>
      </c>
      <c r="O2847" s="7" t="b">
        <v>0</v>
      </c>
      <c r="P2847" s="14">
        <f t="shared" si="178"/>
        <v>0.31546666666666667</v>
      </c>
      <c r="Q2847" s="9">
        <f t="shared" si="179"/>
        <v>60.666666666666664</v>
      </c>
      <c r="R2847" s="7" t="s">
        <v>8274</v>
      </c>
      <c r="S2847" s="7" t="s">
        <v>8275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17">
        <f t="shared" si="176"/>
        <v>42153.483726851853</v>
      </c>
      <c r="K2848" s="7">
        <v>1429029394</v>
      </c>
      <c r="L2848" s="17">
        <f t="shared" si="177"/>
        <v>42108.483726851853</v>
      </c>
      <c r="M2848" s="7" t="b">
        <v>0</v>
      </c>
      <c r="N2848" s="7">
        <v>0</v>
      </c>
      <c r="O2848" s="7" t="b">
        <v>0</v>
      </c>
      <c r="P2848" s="14">
        <f t="shared" si="178"/>
        <v>0</v>
      </c>
      <c r="Q2848" s="9">
        <f t="shared" si="179"/>
        <v>0</v>
      </c>
      <c r="R2848" s="7" t="s">
        <v>8274</v>
      </c>
      <c r="S2848" s="7" t="s">
        <v>8275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17">
        <f t="shared" si="176"/>
        <v>42513.597974537035</v>
      </c>
      <c r="K2849" s="7">
        <v>1458847265</v>
      </c>
      <c r="L2849" s="17">
        <f t="shared" si="177"/>
        <v>42453.597974537035</v>
      </c>
      <c r="M2849" s="7" t="b">
        <v>0</v>
      </c>
      <c r="N2849" s="7">
        <v>0</v>
      </c>
      <c r="O2849" s="7" t="b">
        <v>0</v>
      </c>
      <c r="P2849" s="14">
        <f t="shared" si="178"/>
        <v>0</v>
      </c>
      <c r="Q2849" s="9">
        <f t="shared" si="179"/>
        <v>0</v>
      </c>
      <c r="R2849" s="7" t="s">
        <v>8274</v>
      </c>
      <c r="S2849" s="7" t="s">
        <v>8275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17">
        <f t="shared" si="176"/>
        <v>42153.440497685187</v>
      </c>
      <c r="K2850" s="7">
        <v>1430321659</v>
      </c>
      <c r="L2850" s="17">
        <f t="shared" si="177"/>
        <v>42123.440497685187</v>
      </c>
      <c r="M2850" s="7" t="b">
        <v>0</v>
      </c>
      <c r="N2850" s="7">
        <v>3</v>
      </c>
      <c r="O2850" s="7" t="b">
        <v>0</v>
      </c>
      <c r="P2850" s="14">
        <f t="shared" si="178"/>
        <v>2E-3</v>
      </c>
      <c r="Q2850" s="9">
        <f t="shared" si="179"/>
        <v>23.333333333333332</v>
      </c>
      <c r="R2850" s="7" t="s">
        <v>8274</v>
      </c>
      <c r="S2850" s="7" t="s">
        <v>8275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17">
        <f t="shared" si="176"/>
        <v>42483.219907407409</v>
      </c>
      <c r="K2851" s="7">
        <v>1458814600</v>
      </c>
      <c r="L2851" s="17">
        <f t="shared" si="177"/>
        <v>42453.219907407409</v>
      </c>
      <c r="M2851" s="7" t="b">
        <v>0</v>
      </c>
      <c r="N2851" s="7">
        <v>1</v>
      </c>
      <c r="O2851" s="7" t="b">
        <v>0</v>
      </c>
      <c r="P2851" s="14">
        <f t="shared" si="178"/>
        <v>0.01</v>
      </c>
      <c r="Q2851" s="9">
        <f t="shared" si="179"/>
        <v>5</v>
      </c>
      <c r="R2851" s="7" t="s">
        <v>8274</v>
      </c>
      <c r="S2851" s="7" t="s">
        <v>8275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17">
        <f t="shared" si="176"/>
        <v>41887.798738425925</v>
      </c>
      <c r="K2852" s="7">
        <v>1407370211</v>
      </c>
      <c r="L2852" s="17">
        <f t="shared" si="177"/>
        <v>41857.798738425925</v>
      </c>
      <c r="M2852" s="7" t="b">
        <v>0</v>
      </c>
      <c r="N2852" s="7">
        <v>13</v>
      </c>
      <c r="O2852" s="7" t="b">
        <v>0</v>
      </c>
      <c r="P2852" s="14">
        <f t="shared" si="178"/>
        <v>3.8875E-2</v>
      </c>
      <c r="Q2852" s="9">
        <f t="shared" si="179"/>
        <v>23.923076923076923</v>
      </c>
      <c r="R2852" s="7" t="s">
        <v>8274</v>
      </c>
      <c r="S2852" s="7" t="s">
        <v>8275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17">
        <f t="shared" si="176"/>
        <v>42398.761805555558</v>
      </c>
      <c r="K2853" s="7">
        <v>1453334629</v>
      </c>
      <c r="L2853" s="17">
        <f t="shared" si="177"/>
        <v>42389.794317129628</v>
      </c>
      <c r="M2853" s="7" t="b">
        <v>0</v>
      </c>
      <c r="N2853" s="7">
        <v>0</v>
      </c>
      <c r="O2853" s="7" t="b">
        <v>0</v>
      </c>
      <c r="P2853" s="14">
        <f t="shared" si="178"/>
        <v>0</v>
      </c>
      <c r="Q2853" s="9">
        <f t="shared" si="179"/>
        <v>0</v>
      </c>
      <c r="R2853" s="7" t="s">
        <v>8274</v>
      </c>
      <c r="S2853" s="7" t="s">
        <v>8275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17">
        <f t="shared" si="176"/>
        <v>41810.836840277778</v>
      </c>
      <c r="K2854" s="7">
        <v>1400720703</v>
      </c>
      <c r="L2854" s="17">
        <f t="shared" si="177"/>
        <v>41780.836840277778</v>
      </c>
      <c r="M2854" s="7" t="b">
        <v>0</v>
      </c>
      <c r="N2854" s="7">
        <v>6</v>
      </c>
      <c r="O2854" s="7" t="b">
        <v>0</v>
      </c>
      <c r="P2854" s="14">
        <f t="shared" si="178"/>
        <v>1.9E-2</v>
      </c>
      <c r="Q2854" s="9">
        <f t="shared" si="179"/>
        <v>15.833333333333334</v>
      </c>
      <c r="R2854" s="7" t="s">
        <v>8274</v>
      </c>
      <c r="S2854" s="7" t="s">
        <v>8275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17">
        <f t="shared" si="176"/>
        <v>41895.98260416666</v>
      </c>
      <c r="K2855" s="7">
        <v>1405485297</v>
      </c>
      <c r="L2855" s="17">
        <f t="shared" si="177"/>
        <v>41835.98260416666</v>
      </c>
      <c r="M2855" s="7" t="b">
        <v>0</v>
      </c>
      <c r="N2855" s="7">
        <v>0</v>
      </c>
      <c r="O2855" s="7" t="b">
        <v>0</v>
      </c>
      <c r="P2855" s="14">
        <f t="shared" si="178"/>
        <v>0</v>
      </c>
      <c r="Q2855" s="9">
        <f t="shared" si="179"/>
        <v>0</v>
      </c>
      <c r="R2855" s="7" t="s">
        <v>8274</v>
      </c>
      <c r="S2855" s="7" t="s">
        <v>8275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17">
        <f t="shared" si="176"/>
        <v>42131.508321759255</v>
      </c>
      <c r="K2856" s="7">
        <v>1429290719</v>
      </c>
      <c r="L2856" s="17">
        <f t="shared" si="177"/>
        <v>42111.508321759255</v>
      </c>
      <c r="M2856" s="7" t="b">
        <v>0</v>
      </c>
      <c r="N2856" s="7">
        <v>14</v>
      </c>
      <c r="O2856" s="7" t="b">
        <v>0</v>
      </c>
      <c r="P2856" s="14">
        <f t="shared" si="178"/>
        <v>0.41699999999999998</v>
      </c>
      <c r="Q2856" s="9">
        <f t="shared" si="179"/>
        <v>29.785714285714285</v>
      </c>
      <c r="R2856" s="7" t="s">
        <v>8274</v>
      </c>
      <c r="S2856" s="7" t="s">
        <v>8275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17">
        <f t="shared" si="176"/>
        <v>42398.773611111108</v>
      </c>
      <c r="K2857" s="7">
        <v>1451607071</v>
      </c>
      <c r="L2857" s="17">
        <f t="shared" si="177"/>
        <v>42369.799432870372</v>
      </c>
      <c r="M2857" s="7" t="b">
        <v>0</v>
      </c>
      <c r="N2857" s="7">
        <v>5</v>
      </c>
      <c r="O2857" s="7" t="b">
        <v>0</v>
      </c>
      <c r="P2857" s="14">
        <f t="shared" si="178"/>
        <v>0.5</v>
      </c>
      <c r="Q2857" s="9">
        <f t="shared" si="179"/>
        <v>60</v>
      </c>
      <c r="R2857" s="7" t="s">
        <v>8274</v>
      </c>
      <c r="S2857" s="7" t="s">
        <v>8275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17">
        <f t="shared" si="176"/>
        <v>42224.69027777778</v>
      </c>
      <c r="K2858" s="7">
        <v>1433897647</v>
      </c>
      <c r="L2858" s="17">
        <f t="shared" si="177"/>
        <v>42164.829247685186</v>
      </c>
      <c r="M2858" s="7" t="b">
        <v>0</v>
      </c>
      <c r="N2858" s="7">
        <v>6</v>
      </c>
      <c r="O2858" s="7" t="b">
        <v>0</v>
      </c>
      <c r="P2858" s="14">
        <f t="shared" si="178"/>
        <v>4.8666666666666664E-2</v>
      </c>
      <c r="Q2858" s="9">
        <f t="shared" si="179"/>
        <v>24.333333333333332</v>
      </c>
      <c r="R2858" s="7" t="s">
        <v>8274</v>
      </c>
      <c r="S2858" s="7" t="s">
        <v>8275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17">
        <f t="shared" si="176"/>
        <v>42786.541666666664</v>
      </c>
      <c r="K2859" s="7">
        <v>1482444295</v>
      </c>
      <c r="L2859" s="17">
        <f t="shared" si="177"/>
        <v>42726.711747685178</v>
      </c>
      <c r="M2859" s="7" t="b">
        <v>0</v>
      </c>
      <c r="N2859" s="7">
        <v>15</v>
      </c>
      <c r="O2859" s="7" t="b">
        <v>0</v>
      </c>
      <c r="P2859" s="14">
        <f t="shared" si="178"/>
        <v>0.19736842105263158</v>
      </c>
      <c r="Q2859" s="9">
        <f t="shared" si="179"/>
        <v>500</v>
      </c>
      <c r="R2859" s="7" t="s">
        <v>8274</v>
      </c>
      <c r="S2859" s="7" t="s">
        <v>8275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17">
        <f t="shared" si="176"/>
        <v>41978.269444444442</v>
      </c>
      <c r="K2860" s="7">
        <v>1415711095</v>
      </c>
      <c r="L2860" s="17">
        <f t="shared" si="177"/>
        <v>41954.336747685178</v>
      </c>
      <c r="M2860" s="7" t="b">
        <v>0</v>
      </c>
      <c r="N2860" s="7">
        <v>0</v>
      </c>
      <c r="O2860" s="7" t="b">
        <v>0</v>
      </c>
      <c r="P2860" s="14">
        <f t="shared" si="178"/>
        <v>0</v>
      </c>
      <c r="Q2860" s="9">
        <f t="shared" si="179"/>
        <v>0</v>
      </c>
      <c r="R2860" s="7" t="s">
        <v>8274</v>
      </c>
      <c r="S2860" s="7" t="s">
        <v>8275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17">
        <f t="shared" si="176"/>
        <v>42293.153981481482</v>
      </c>
      <c r="K2861" s="7">
        <v>1439800904</v>
      </c>
      <c r="L2861" s="17">
        <f t="shared" si="177"/>
        <v>42233.153981481482</v>
      </c>
      <c r="M2861" s="7" t="b">
        <v>0</v>
      </c>
      <c r="N2861" s="7">
        <v>1</v>
      </c>
      <c r="O2861" s="7" t="b">
        <v>0</v>
      </c>
      <c r="P2861" s="14">
        <f t="shared" si="178"/>
        <v>1.7500000000000002E-2</v>
      </c>
      <c r="Q2861" s="9">
        <f t="shared" si="179"/>
        <v>35</v>
      </c>
      <c r="R2861" s="7" t="s">
        <v>8274</v>
      </c>
      <c r="S2861" s="7" t="s">
        <v>8275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17">
        <f t="shared" si="176"/>
        <v>42540.592314814807</v>
      </c>
      <c r="K2862" s="7">
        <v>1461179576</v>
      </c>
      <c r="L2862" s="17">
        <f t="shared" si="177"/>
        <v>42480.592314814807</v>
      </c>
      <c r="M2862" s="7" t="b">
        <v>0</v>
      </c>
      <c r="N2862" s="7">
        <v>9</v>
      </c>
      <c r="O2862" s="7" t="b">
        <v>0</v>
      </c>
      <c r="P2862" s="14">
        <f t="shared" si="178"/>
        <v>6.6500000000000004E-2</v>
      </c>
      <c r="Q2862" s="9">
        <f t="shared" si="179"/>
        <v>29.555555555555557</v>
      </c>
      <c r="R2862" s="7" t="s">
        <v>8274</v>
      </c>
      <c r="S2862" s="7" t="s">
        <v>8275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17">
        <f t="shared" si="176"/>
        <v>42271.3825</v>
      </c>
      <c r="K2863" s="7">
        <v>1441894248</v>
      </c>
      <c r="L2863" s="17">
        <f t="shared" si="177"/>
        <v>42257.3825</v>
      </c>
      <c r="M2863" s="7" t="b">
        <v>0</v>
      </c>
      <c r="N2863" s="7">
        <v>3</v>
      </c>
      <c r="O2863" s="7" t="b">
        <v>0</v>
      </c>
      <c r="P2863" s="14">
        <f t="shared" si="178"/>
        <v>0.32</v>
      </c>
      <c r="Q2863" s="9">
        <f t="shared" si="179"/>
        <v>26.666666666666668</v>
      </c>
      <c r="R2863" s="7" t="s">
        <v>8274</v>
      </c>
      <c r="S2863" s="7" t="s">
        <v>8275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17">
        <f t="shared" si="176"/>
        <v>41814.581354166665</v>
      </c>
      <c r="K2864" s="7">
        <v>1401044229</v>
      </c>
      <c r="L2864" s="17">
        <f t="shared" si="177"/>
        <v>41784.581354166665</v>
      </c>
      <c r="M2864" s="7" t="b">
        <v>0</v>
      </c>
      <c r="N2864" s="7">
        <v>3</v>
      </c>
      <c r="O2864" s="7" t="b">
        <v>0</v>
      </c>
      <c r="P2864" s="14">
        <f t="shared" si="178"/>
        <v>4.3307086614173228E-3</v>
      </c>
      <c r="Q2864" s="9">
        <f t="shared" si="179"/>
        <v>18.333333333333332</v>
      </c>
      <c r="R2864" s="7" t="s">
        <v>8274</v>
      </c>
      <c r="S2864" s="7" t="s">
        <v>8275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17">
        <f t="shared" si="176"/>
        <v>41891.46670138889</v>
      </c>
      <c r="K2865" s="7">
        <v>1405095123</v>
      </c>
      <c r="L2865" s="17">
        <f t="shared" si="177"/>
        <v>41831.46670138889</v>
      </c>
      <c r="M2865" s="7" t="b">
        <v>0</v>
      </c>
      <c r="N2865" s="7">
        <v>1</v>
      </c>
      <c r="O2865" s="7" t="b">
        <v>0</v>
      </c>
      <c r="P2865" s="14">
        <f t="shared" si="178"/>
        <v>4.0000000000000002E-4</v>
      </c>
      <c r="Q2865" s="9">
        <f t="shared" si="179"/>
        <v>20</v>
      </c>
      <c r="R2865" s="7" t="s">
        <v>8274</v>
      </c>
      <c r="S2865" s="7" t="s">
        <v>8275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17">
        <f t="shared" si="176"/>
        <v>42202.345833333333</v>
      </c>
      <c r="K2866" s="7">
        <v>1434552207</v>
      </c>
      <c r="L2866" s="17">
        <f t="shared" si="177"/>
        <v>42172.405173611107</v>
      </c>
      <c r="M2866" s="7" t="b">
        <v>0</v>
      </c>
      <c r="N2866" s="7">
        <v>3</v>
      </c>
      <c r="O2866" s="7" t="b">
        <v>0</v>
      </c>
      <c r="P2866" s="14">
        <f t="shared" si="178"/>
        <v>1.6E-2</v>
      </c>
      <c r="Q2866" s="9">
        <f t="shared" si="179"/>
        <v>13.333333333333334</v>
      </c>
      <c r="R2866" s="7" t="s">
        <v>8274</v>
      </c>
      <c r="S2866" s="7" t="s">
        <v>8275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17">
        <f t="shared" si="176"/>
        <v>42009.905775462961</v>
      </c>
      <c r="K2867" s="7">
        <v>1415328259</v>
      </c>
      <c r="L2867" s="17">
        <f t="shared" si="177"/>
        <v>41949.905775462961</v>
      </c>
      <c r="M2867" s="7" t="b">
        <v>0</v>
      </c>
      <c r="N2867" s="7">
        <v>0</v>
      </c>
      <c r="O2867" s="7" t="b">
        <v>0</v>
      </c>
      <c r="P2867" s="14">
        <f t="shared" si="178"/>
        <v>0</v>
      </c>
      <c r="Q2867" s="9">
        <f t="shared" si="179"/>
        <v>0</v>
      </c>
      <c r="R2867" s="7" t="s">
        <v>8274</v>
      </c>
      <c r="S2867" s="7" t="s">
        <v>8275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17">
        <f t="shared" si="176"/>
        <v>42657.708333333336</v>
      </c>
      <c r="K2868" s="7">
        <v>1473893721</v>
      </c>
      <c r="L2868" s="17">
        <f t="shared" si="177"/>
        <v>42627.746770833335</v>
      </c>
      <c r="M2868" s="7" t="b">
        <v>0</v>
      </c>
      <c r="N2868" s="7">
        <v>2</v>
      </c>
      <c r="O2868" s="7" t="b">
        <v>0</v>
      </c>
      <c r="P2868" s="14">
        <f t="shared" si="178"/>
        <v>8.9999999999999993E-3</v>
      </c>
      <c r="Q2868" s="9">
        <f t="shared" si="179"/>
        <v>22.5</v>
      </c>
      <c r="R2868" s="7" t="s">
        <v>8274</v>
      </c>
      <c r="S2868" s="7" t="s">
        <v>8275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17">
        <f t="shared" si="176"/>
        <v>42554.958333333336</v>
      </c>
      <c r="K2869" s="7">
        <v>1465533672</v>
      </c>
      <c r="L2869" s="17">
        <f t="shared" si="177"/>
        <v>42530.986944444441</v>
      </c>
      <c r="M2869" s="7" t="b">
        <v>0</v>
      </c>
      <c r="N2869" s="7">
        <v>10</v>
      </c>
      <c r="O2869" s="7" t="b">
        <v>0</v>
      </c>
      <c r="P2869" s="14">
        <f t="shared" si="178"/>
        <v>0.2016</v>
      </c>
      <c r="Q2869" s="9">
        <f t="shared" si="179"/>
        <v>50.4</v>
      </c>
      <c r="R2869" s="7" t="s">
        <v>8274</v>
      </c>
      <c r="S2869" s="7" t="s">
        <v>8275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17">
        <f t="shared" si="176"/>
        <v>42648.618680555555</v>
      </c>
      <c r="K2870" s="7">
        <v>1473105054</v>
      </c>
      <c r="L2870" s="17">
        <f t="shared" si="177"/>
        <v>42618.618680555555</v>
      </c>
      <c r="M2870" s="7" t="b">
        <v>0</v>
      </c>
      <c r="N2870" s="7">
        <v>60</v>
      </c>
      <c r="O2870" s="7" t="b">
        <v>0</v>
      </c>
      <c r="P2870" s="14">
        <f t="shared" si="178"/>
        <v>0.42011733333333334</v>
      </c>
      <c r="Q2870" s="9">
        <f t="shared" si="179"/>
        <v>105.02933333333334</v>
      </c>
      <c r="R2870" s="7" t="s">
        <v>8274</v>
      </c>
      <c r="S2870" s="7" t="s">
        <v>8275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17">
        <f t="shared" si="176"/>
        <v>42570.385196759256</v>
      </c>
      <c r="K2871" s="7">
        <v>1466345681</v>
      </c>
      <c r="L2871" s="17">
        <f t="shared" si="177"/>
        <v>42540.385196759256</v>
      </c>
      <c r="M2871" s="7" t="b">
        <v>0</v>
      </c>
      <c r="N2871" s="7">
        <v>5</v>
      </c>
      <c r="O2871" s="7" t="b">
        <v>0</v>
      </c>
      <c r="P2871" s="14">
        <f t="shared" si="178"/>
        <v>8.8500000000000002E-3</v>
      </c>
      <c r="Q2871" s="9">
        <f t="shared" si="179"/>
        <v>35.4</v>
      </c>
      <c r="R2871" s="7" t="s">
        <v>8274</v>
      </c>
      <c r="S2871" s="7" t="s">
        <v>8275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17">
        <f t="shared" si="176"/>
        <v>41775.981076388889</v>
      </c>
      <c r="K2872" s="7">
        <v>1397709165</v>
      </c>
      <c r="L2872" s="17">
        <f t="shared" si="177"/>
        <v>41745.981076388889</v>
      </c>
      <c r="M2872" s="7" t="b">
        <v>0</v>
      </c>
      <c r="N2872" s="7">
        <v>9</v>
      </c>
      <c r="O2872" s="7" t="b">
        <v>0</v>
      </c>
      <c r="P2872" s="14">
        <f t="shared" si="178"/>
        <v>0.15</v>
      </c>
      <c r="Q2872" s="9">
        <f t="shared" si="179"/>
        <v>83.333333333333329</v>
      </c>
      <c r="R2872" s="7" t="s">
        <v>8274</v>
      </c>
      <c r="S2872" s="7" t="s">
        <v>8275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17">
        <f t="shared" si="176"/>
        <v>41994.530243055553</v>
      </c>
      <c r="K2873" s="7">
        <v>1417455813</v>
      </c>
      <c r="L2873" s="17">
        <f t="shared" si="177"/>
        <v>41974.530243055553</v>
      </c>
      <c r="M2873" s="7" t="b">
        <v>0</v>
      </c>
      <c r="N2873" s="7">
        <v>13</v>
      </c>
      <c r="O2873" s="7" t="b">
        <v>0</v>
      </c>
      <c r="P2873" s="14">
        <f t="shared" si="178"/>
        <v>4.6699999999999998E-2</v>
      </c>
      <c r="Q2873" s="9">
        <f t="shared" si="179"/>
        <v>35.92307692307692</v>
      </c>
      <c r="R2873" s="7" t="s">
        <v>8274</v>
      </c>
      <c r="S2873" s="7" t="s">
        <v>8275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17">
        <f t="shared" si="176"/>
        <v>42174.907847222225</v>
      </c>
      <c r="K2874" s="7">
        <v>1429584438</v>
      </c>
      <c r="L2874" s="17">
        <f t="shared" si="177"/>
        <v>42114.907847222225</v>
      </c>
      <c r="M2874" s="7" t="b">
        <v>0</v>
      </c>
      <c r="N2874" s="7">
        <v>0</v>
      </c>
      <c r="O2874" s="7" t="b">
        <v>0</v>
      </c>
      <c r="P2874" s="14">
        <f t="shared" si="178"/>
        <v>0</v>
      </c>
      <c r="Q2874" s="9">
        <f t="shared" si="179"/>
        <v>0</v>
      </c>
      <c r="R2874" s="7" t="s">
        <v>8274</v>
      </c>
      <c r="S2874" s="7" t="s">
        <v>8275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17">
        <f t="shared" si="176"/>
        <v>42032.609155092585</v>
      </c>
      <c r="K2875" s="7">
        <v>1419881831</v>
      </c>
      <c r="L2875" s="17">
        <f t="shared" si="177"/>
        <v>42002.609155092585</v>
      </c>
      <c r="M2875" s="7" t="b">
        <v>0</v>
      </c>
      <c r="N2875" s="7">
        <v>8</v>
      </c>
      <c r="O2875" s="7" t="b">
        <v>0</v>
      </c>
      <c r="P2875" s="14">
        <f t="shared" si="178"/>
        <v>0.38119999999999998</v>
      </c>
      <c r="Q2875" s="9">
        <f t="shared" si="179"/>
        <v>119.125</v>
      </c>
      <c r="R2875" s="7" t="s">
        <v>8274</v>
      </c>
      <c r="S2875" s="7" t="s">
        <v>8275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17">
        <f t="shared" si="176"/>
        <v>42752.636412037034</v>
      </c>
      <c r="K2876" s="7">
        <v>1482092186</v>
      </c>
      <c r="L2876" s="17">
        <f t="shared" si="177"/>
        <v>42722.636412037034</v>
      </c>
      <c r="M2876" s="7" t="b">
        <v>0</v>
      </c>
      <c r="N2876" s="7">
        <v>3</v>
      </c>
      <c r="O2876" s="7" t="b">
        <v>0</v>
      </c>
      <c r="P2876" s="14">
        <f t="shared" si="178"/>
        <v>5.4199999999999998E-2</v>
      </c>
      <c r="Q2876" s="9">
        <f t="shared" si="179"/>
        <v>90.333333333333329</v>
      </c>
      <c r="R2876" s="7" t="s">
        <v>8274</v>
      </c>
      <c r="S2876" s="7" t="s">
        <v>8275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17">
        <f t="shared" si="176"/>
        <v>42494.920057870368</v>
      </c>
      <c r="K2877" s="7">
        <v>1459825493</v>
      </c>
      <c r="L2877" s="17">
        <f t="shared" si="177"/>
        <v>42464.920057870368</v>
      </c>
      <c r="M2877" s="7" t="b">
        <v>0</v>
      </c>
      <c r="N2877" s="7">
        <v>3</v>
      </c>
      <c r="O2877" s="7" t="b">
        <v>0</v>
      </c>
      <c r="P2877" s="14">
        <f t="shared" si="178"/>
        <v>3.5E-4</v>
      </c>
      <c r="Q2877" s="9">
        <f t="shared" si="179"/>
        <v>2.3333333333333335</v>
      </c>
      <c r="R2877" s="7" t="s">
        <v>8274</v>
      </c>
      <c r="S2877" s="7" t="s">
        <v>8275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17">
        <f t="shared" si="176"/>
        <v>42201.535636574066</v>
      </c>
      <c r="K2878" s="7">
        <v>1434477079</v>
      </c>
      <c r="L2878" s="17">
        <f t="shared" si="177"/>
        <v>42171.535636574066</v>
      </c>
      <c r="M2878" s="7" t="b">
        <v>0</v>
      </c>
      <c r="N2878" s="7">
        <v>0</v>
      </c>
      <c r="O2878" s="7" t="b">
        <v>0</v>
      </c>
      <c r="P2878" s="14">
        <f t="shared" si="178"/>
        <v>0</v>
      </c>
      <c r="Q2878" s="9">
        <f t="shared" si="179"/>
        <v>0</v>
      </c>
      <c r="R2878" s="7" t="s">
        <v>8274</v>
      </c>
      <c r="S2878" s="7" t="s">
        <v>8275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17">
        <f t="shared" si="176"/>
        <v>42704.499999999993</v>
      </c>
      <c r="K2879" s="7">
        <v>1477781724</v>
      </c>
      <c r="L2879" s="17">
        <f t="shared" si="177"/>
        <v>42672.746805555551</v>
      </c>
      <c r="M2879" s="7" t="b">
        <v>0</v>
      </c>
      <c r="N2879" s="7">
        <v>6</v>
      </c>
      <c r="O2879" s="7" t="b">
        <v>0</v>
      </c>
      <c r="P2879" s="14">
        <f t="shared" si="178"/>
        <v>0.10833333333333334</v>
      </c>
      <c r="Q2879" s="9">
        <f t="shared" si="179"/>
        <v>108.33333333333333</v>
      </c>
      <c r="R2879" s="7" t="s">
        <v>8274</v>
      </c>
      <c r="S2879" s="7" t="s">
        <v>8275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17">
        <f t="shared" si="176"/>
        <v>42188.407349537032</v>
      </c>
      <c r="K2880" s="7">
        <v>1430750795</v>
      </c>
      <c r="L2880" s="17">
        <f t="shared" si="177"/>
        <v>42128.407349537032</v>
      </c>
      <c r="M2880" s="7" t="b">
        <v>0</v>
      </c>
      <c r="N2880" s="7">
        <v>4</v>
      </c>
      <c r="O2880" s="7" t="b">
        <v>0</v>
      </c>
      <c r="P2880" s="14">
        <f t="shared" si="178"/>
        <v>2.1000000000000001E-2</v>
      </c>
      <c r="Q2880" s="9">
        <f t="shared" si="179"/>
        <v>15.75</v>
      </c>
      <c r="R2880" s="7" t="s">
        <v>8274</v>
      </c>
      <c r="S2880" s="7" t="s">
        <v>8275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17">
        <f t="shared" si="176"/>
        <v>42389.516909722217</v>
      </c>
      <c r="K2881" s="7">
        <v>1450718661</v>
      </c>
      <c r="L2881" s="17">
        <f t="shared" si="177"/>
        <v>42359.516909722217</v>
      </c>
      <c r="M2881" s="7" t="b">
        <v>0</v>
      </c>
      <c r="N2881" s="7">
        <v>1</v>
      </c>
      <c r="O2881" s="7" t="b">
        <v>0</v>
      </c>
      <c r="P2881" s="14">
        <f t="shared" si="178"/>
        <v>2.5892857142857141E-3</v>
      </c>
      <c r="Q2881" s="9">
        <f t="shared" si="179"/>
        <v>29</v>
      </c>
      <c r="R2881" s="7" t="s">
        <v>8274</v>
      </c>
      <c r="S2881" s="7" t="s">
        <v>8275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17">
        <f t="shared" si="176"/>
        <v>42236.503472222219</v>
      </c>
      <c r="K2882" s="7">
        <v>1436305452</v>
      </c>
      <c r="L2882" s="17">
        <f t="shared" si="177"/>
        <v>42192.69736111111</v>
      </c>
      <c r="M2882" s="7" t="b">
        <v>0</v>
      </c>
      <c r="N2882" s="7">
        <v>29</v>
      </c>
      <c r="O2882" s="7" t="b">
        <v>0</v>
      </c>
      <c r="P2882" s="14">
        <f t="shared" si="178"/>
        <v>0.23333333333333334</v>
      </c>
      <c r="Q2882" s="9">
        <f t="shared" si="179"/>
        <v>96.551724137931032</v>
      </c>
      <c r="R2882" s="7" t="s">
        <v>8274</v>
      </c>
      <c r="S2882" s="7" t="s">
        <v>8275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17">
        <f t="shared" ref="J2883:J2946" si="180">(((I2883/60)/60)/24)+DATE(1970,1,1)+(-5/24)</f>
        <v>41976.430972222217</v>
      </c>
      <c r="K2883" s="7">
        <v>1412432436</v>
      </c>
      <c r="L2883" s="17">
        <f t="shared" ref="L2883:L2946" si="181">(((K2883/60)/60)/24)+DATE(1970,1,1)+(-5/24)</f>
        <v>41916.389305555553</v>
      </c>
      <c r="M2883" s="7" t="b">
        <v>0</v>
      </c>
      <c r="N2883" s="7">
        <v>0</v>
      </c>
      <c r="O2883" s="7" t="b">
        <v>0</v>
      </c>
      <c r="P2883" s="14">
        <f t="shared" ref="P2883:P2946" si="182">IFERROR(E2883/D2883,0)</f>
        <v>0</v>
      </c>
      <c r="Q2883" s="9">
        <f t="shared" ref="Q2883:Q2946" si="183">IFERROR(E2883/N2883,0)</f>
        <v>0</v>
      </c>
      <c r="R2883" s="7" t="s">
        <v>8274</v>
      </c>
      <c r="S2883" s="7" t="s">
        <v>8275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17">
        <f t="shared" si="180"/>
        <v>42491.387939814813</v>
      </c>
      <c r="K2884" s="7">
        <v>1459520318</v>
      </c>
      <c r="L2884" s="17">
        <f t="shared" si="181"/>
        <v>42461.387939814813</v>
      </c>
      <c r="M2884" s="7" t="b">
        <v>0</v>
      </c>
      <c r="N2884" s="7">
        <v>4</v>
      </c>
      <c r="O2884" s="7" t="b">
        <v>0</v>
      </c>
      <c r="P2884" s="14">
        <f t="shared" si="182"/>
        <v>0.33600000000000002</v>
      </c>
      <c r="Q2884" s="9">
        <f t="shared" si="183"/>
        <v>63</v>
      </c>
      <c r="R2884" s="7" t="s">
        <v>8274</v>
      </c>
      <c r="S2884" s="7" t="s">
        <v>8275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17">
        <f t="shared" si="180"/>
        <v>42405.999305555553</v>
      </c>
      <c r="K2885" s="7">
        <v>1451684437</v>
      </c>
      <c r="L2885" s="17">
        <f t="shared" si="181"/>
        <v>42370.694872685184</v>
      </c>
      <c r="M2885" s="7" t="b">
        <v>0</v>
      </c>
      <c r="N2885" s="7">
        <v>5</v>
      </c>
      <c r="O2885" s="7" t="b">
        <v>0</v>
      </c>
      <c r="P2885" s="14">
        <f t="shared" si="182"/>
        <v>0.1908</v>
      </c>
      <c r="Q2885" s="9">
        <f t="shared" si="183"/>
        <v>381.6</v>
      </c>
      <c r="R2885" s="7" t="s">
        <v>8274</v>
      </c>
      <c r="S2885" s="7" t="s">
        <v>8275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17">
        <f t="shared" si="180"/>
        <v>41978.518923611111</v>
      </c>
      <c r="K2886" s="7">
        <v>1415208435</v>
      </c>
      <c r="L2886" s="17">
        <f t="shared" si="181"/>
        <v>41948.518923611111</v>
      </c>
      <c r="M2886" s="7" t="b">
        <v>0</v>
      </c>
      <c r="N2886" s="7">
        <v>4</v>
      </c>
      <c r="O2886" s="7" t="b">
        <v>0</v>
      </c>
      <c r="P2886" s="14">
        <f t="shared" si="182"/>
        <v>4.1111111111111114E-3</v>
      </c>
      <c r="Q2886" s="9">
        <f t="shared" si="183"/>
        <v>46.25</v>
      </c>
      <c r="R2886" s="7" t="s">
        <v>8274</v>
      </c>
      <c r="S2886" s="7" t="s">
        <v>8275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17">
        <f t="shared" si="180"/>
        <v>42076.82640046296</v>
      </c>
      <c r="K2887" s="7">
        <v>1423705801</v>
      </c>
      <c r="L2887" s="17">
        <f t="shared" si="181"/>
        <v>42046.868067129624</v>
      </c>
      <c r="M2887" s="7" t="b">
        <v>0</v>
      </c>
      <c r="N2887" s="7">
        <v>5</v>
      </c>
      <c r="O2887" s="7" t="b">
        <v>0</v>
      </c>
      <c r="P2887" s="14">
        <f t="shared" si="182"/>
        <v>0.32500000000000001</v>
      </c>
      <c r="Q2887" s="9">
        <f t="shared" si="183"/>
        <v>26</v>
      </c>
      <c r="R2887" s="7" t="s">
        <v>8274</v>
      </c>
      <c r="S2887" s="7" t="s">
        <v>8275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17">
        <f t="shared" si="180"/>
        <v>42265.957638888889</v>
      </c>
      <c r="K2888" s="7">
        <v>1442243484</v>
      </c>
      <c r="L2888" s="17">
        <f t="shared" si="181"/>
        <v>42261.424583333333</v>
      </c>
      <c r="M2888" s="7" t="b">
        <v>0</v>
      </c>
      <c r="N2888" s="7">
        <v>1</v>
      </c>
      <c r="O2888" s="7" t="b">
        <v>0</v>
      </c>
      <c r="P2888" s="14">
        <f t="shared" si="182"/>
        <v>0.05</v>
      </c>
      <c r="Q2888" s="9">
        <f t="shared" si="183"/>
        <v>10</v>
      </c>
      <c r="R2888" s="7" t="s">
        <v>8274</v>
      </c>
      <c r="S2888" s="7" t="s">
        <v>8275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17">
        <f t="shared" si="180"/>
        <v>42015.219027777777</v>
      </c>
      <c r="K2889" s="7">
        <v>1418379324</v>
      </c>
      <c r="L2889" s="17">
        <f t="shared" si="181"/>
        <v>41985.219027777777</v>
      </c>
      <c r="M2889" s="7" t="b">
        <v>0</v>
      </c>
      <c r="N2889" s="7">
        <v>1</v>
      </c>
      <c r="O2889" s="7" t="b">
        <v>0</v>
      </c>
      <c r="P2889" s="14">
        <f t="shared" si="182"/>
        <v>1.6666666666666668E-3</v>
      </c>
      <c r="Q2889" s="9">
        <f t="shared" si="183"/>
        <v>5</v>
      </c>
      <c r="R2889" s="7" t="s">
        <v>8274</v>
      </c>
      <c r="S2889" s="7" t="s">
        <v>8275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17">
        <f t="shared" si="180"/>
        <v>41929.999305555553</v>
      </c>
      <c r="K2890" s="7">
        <v>1412945440</v>
      </c>
      <c r="L2890" s="17">
        <f t="shared" si="181"/>
        <v>41922.326851851853</v>
      </c>
      <c r="M2890" s="7" t="b">
        <v>0</v>
      </c>
      <c r="N2890" s="7">
        <v>0</v>
      </c>
      <c r="O2890" s="7" t="b">
        <v>0</v>
      </c>
      <c r="P2890" s="14">
        <f t="shared" si="182"/>
        <v>0</v>
      </c>
      <c r="Q2890" s="9">
        <f t="shared" si="183"/>
        <v>0</v>
      </c>
      <c r="R2890" s="7" t="s">
        <v>8274</v>
      </c>
      <c r="S2890" s="7" t="s">
        <v>8275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17">
        <f t="shared" si="180"/>
        <v>41880.654918981476</v>
      </c>
      <c r="K2891" s="7">
        <v>1406752985</v>
      </c>
      <c r="L2891" s="17">
        <f t="shared" si="181"/>
        <v>41850.654918981476</v>
      </c>
      <c r="M2891" s="7" t="b">
        <v>0</v>
      </c>
      <c r="N2891" s="7">
        <v>14</v>
      </c>
      <c r="O2891" s="7" t="b">
        <v>0</v>
      </c>
      <c r="P2891" s="14">
        <f t="shared" si="182"/>
        <v>0.38066666666666665</v>
      </c>
      <c r="Q2891" s="9">
        <f t="shared" si="183"/>
        <v>81.571428571428569</v>
      </c>
      <c r="R2891" s="7" t="s">
        <v>8274</v>
      </c>
      <c r="S2891" s="7" t="s">
        <v>8275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17">
        <f t="shared" si="180"/>
        <v>41859.916666666664</v>
      </c>
      <c r="K2892" s="7">
        <v>1405100992</v>
      </c>
      <c r="L2892" s="17">
        <f t="shared" si="181"/>
        <v>41831.534629629627</v>
      </c>
      <c r="M2892" s="7" t="b">
        <v>0</v>
      </c>
      <c r="N2892" s="7">
        <v>3</v>
      </c>
      <c r="O2892" s="7" t="b">
        <v>0</v>
      </c>
      <c r="P2892" s="14">
        <f t="shared" si="182"/>
        <v>1.0500000000000001E-2</v>
      </c>
      <c r="Q2892" s="9">
        <f t="shared" si="183"/>
        <v>7</v>
      </c>
      <c r="R2892" s="7" t="s">
        <v>8274</v>
      </c>
      <c r="S2892" s="7" t="s">
        <v>8275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17">
        <f t="shared" si="180"/>
        <v>42475.633425925924</v>
      </c>
      <c r="K2893" s="7">
        <v>1455570728</v>
      </c>
      <c r="L2893" s="17">
        <f t="shared" si="181"/>
        <v>42415.675092592595</v>
      </c>
      <c r="M2893" s="7" t="b">
        <v>0</v>
      </c>
      <c r="N2893" s="7">
        <v>10</v>
      </c>
      <c r="O2893" s="7" t="b">
        <v>0</v>
      </c>
      <c r="P2893" s="14">
        <f t="shared" si="182"/>
        <v>2.7300000000000001E-2</v>
      </c>
      <c r="Q2893" s="9">
        <f t="shared" si="183"/>
        <v>27.3</v>
      </c>
      <c r="R2893" s="7" t="s">
        <v>8274</v>
      </c>
      <c r="S2893" s="7" t="s">
        <v>8275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17">
        <f t="shared" si="180"/>
        <v>41876.666666666664</v>
      </c>
      <c r="K2894" s="7">
        <v>1408381704</v>
      </c>
      <c r="L2894" s="17">
        <f t="shared" si="181"/>
        <v>41869.505833333329</v>
      </c>
      <c r="M2894" s="7" t="b">
        <v>0</v>
      </c>
      <c r="N2894" s="7">
        <v>17</v>
      </c>
      <c r="O2894" s="7" t="b">
        <v>0</v>
      </c>
      <c r="P2894" s="14">
        <f t="shared" si="182"/>
        <v>9.0909090909090912E-2</v>
      </c>
      <c r="Q2894" s="9">
        <f t="shared" si="183"/>
        <v>29.411764705882351</v>
      </c>
      <c r="R2894" s="7" t="s">
        <v>8274</v>
      </c>
      <c r="S2894" s="7" t="s">
        <v>8275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17">
        <f t="shared" si="180"/>
        <v>42012.874999999993</v>
      </c>
      <c r="K2895" s="7">
        <v>1415644395</v>
      </c>
      <c r="L2895" s="17">
        <f t="shared" si="181"/>
        <v>41953.564756944441</v>
      </c>
      <c r="M2895" s="7" t="b">
        <v>0</v>
      </c>
      <c r="N2895" s="7">
        <v>2</v>
      </c>
      <c r="O2895" s="7" t="b">
        <v>0</v>
      </c>
      <c r="P2895" s="14">
        <f t="shared" si="182"/>
        <v>5.0000000000000001E-3</v>
      </c>
      <c r="Q2895" s="9">
        <f t="shared" si="183"/>
        <v>12.5</v>
      </c>
      <c r="R2895" s="7" t="s">
        <v>8274</v>
      </c>
      <c r="S2895" s="7" t="s">
        <v>8275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17">
        <f t="shared" si="180"/>
        <v>42097.736284722218</v>
      </c>
      <c r="K2896" s="7">
        <v>1422920415</v>
      </c>
      <c r="L2896" s="17">
        <f t="shared" si="181"/>
        <v>42037.777951388889</v>
      </c>
      <c r="M2896" s="7" t="b">
        <v>0</v>
      </c>
      <c r="N2896" s="7">
        <v>0</v>
      </c>
      <c r="O2896" s="7" t="b">
        <v>0</v>
      </c>
      <c r="P2896" s="14">
        <f t="shared" si="182"/>
        <v>0</v>
      </c>
      <c r="Q2896" s="9">
        <f t="shared" si="183"/>
        <v>0</v>
      </c>
      <c r="R2896" s="7" t="s">
        <v>8274</v>
      </c>
      <c r="S2896" s="7" t="s">
        <v>8275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17">
        <f t="shared" si="180"/>
        <v>41812.666666666664</v>
      </c>
      <c r="K2897" s="7">
        <v>1403356792</v>
      </c>
      <c r="L2897" s="17">
        <f t="shared" si="181"/>
        <v>41811.347129629627</v>
      </c>
      <c r="M2897" s="7" t="b">
        <v>0</v>
      </c>
      <c r="N2897" s="7">
        <v>4</v>
      </c>
      <c r="O2897" s="7" t="b">
        <v>0</v>
      </c>
      <c r="P2897" s="14">
        <f t="shared" si="182"/>
        <v>4.5999999999999999E-2</v>
      </c>
      <c r="Q2897" s="9">
        <f t="shared" si="183"/>
        <v>5.75</v>
      </c>
      <c r="R2897" s="7" t="s">
        <v>8274</v>
      </c>
      <c r="S2897" s="7" t="s">
        <v>8275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17">
        <f t="shared" si="180"/>
        <v>42716.041666666664</v>
      </c>
      <c r="K2898" s="7">
        <v>1480283321</v>
      </c>
      <c r="L2898" s="17">
        <f t="shared" si="181"/>
        <v>42701.700474537036</v>
      </c>
      <c r="M2898" s="7" t="b">
        <v>0</v>
      </c>
      <c r="N2898" s="7">
        <v>12</v>
      </c>
      <c r="O2898" s="7" t="b">
        <v>0</v>
      </c>
      <c r="P2898" s="14">
        <f t="shared" si="182"/>
        <v>0.20833333333333334</v>
      </c>
      <c r="Q2898" s="9">
        <f t="shared" si="183"/>
        <v>52.083333333333336</v>
      </c>
      <c r="R2898" s="7" t="s">
        <v>8274</v>
      </c>
      <c r="S2898" s="7" t="s">
        <v>8275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17">
        <f t="shared" si="180"/>
        <v>42288.436863425923</v>
      </c>
      <c r="K2899" s="7">
        <v>1441985458</v>
      </c>
      <c r="L2899" s="17">
        <f t="shared" si="181"/>
        <v>42258.438171296293</v>
      </c>
      <c r="M2899" s="7" t="b">
        <v>0</v>
      </c>
      <c r="N2899" s="7">
        <v>3</v>
      </c>
      <c r="O2899" s="7" t="b">
        <v>0</v>
      </c>
      <c r="P2899" s="14">
        <f t="shared" si="182"/>
        <v>4.583333333333333E-2</v>
      </c>
      <c r="Q2899" s="9">
        <f t="shared" si="183"/>
        <v>183.33333333333334</v>
      </c>
      <c r="R2899" s="7" t="s">
        <v>8274</v>
      </c>
      <c r="S2899" s="7" t="s">
        <v>8275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17">
        <f t="shared" si="180"/>
        <v>42308.456631944442</v>
      </c>
      <c r="K2900" s="7">
        <v>1443715053</v>
      </c>
      <c r="L2900" s="17">
        <f t="shared" si="181"/>
        <v>42278.456631944442</v>
      </c>
      <c r="M2900" s="7" t="b">
        <v>0</v>
      </c>
      <c r="N2900" s="7">
        <v>12</v>
      </c>
      <c r="O2900" s="7" t="b">
        <v>0</v>
      </c>
      <c r="P2900" s="14">
        <f t="shared" si="182"/>
        <v>4.2133333333333335E-2</v>
      </c>
      <c r="Q2900" s="9">
        <f t="shared" si="183"/>
        <v>26.333333333333332</v>
      </c>
      <c r="R2900" s="7" t="s">
        <v>8274</v>
      </c>
      <c r="S2900" s="7" t="s">
        <v>8275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17">
        <f t="shared" si="180"/>
        <v>42574.869884259257</v>
      </c>
      <c r="K2901" s="7">
        <v>1464141158</v>
      </c>
      <c r="L2901" s="17">
        <f t="shared" si="181"/>
        <v>42514.869884259257</v>
      </c>
      <c r="M2901" s="7" t="b">
        <v>0</v>
      </c>
      <c r="N2901" s="7">
        <v>0</v>
      </c>
      <c r="O2901" s="7" t="b">
        <v>0</v>
      </c>
      <c r="P2901" s="14">
        <f t="shared" si="182"/>
        <v>0</v>
      </c>
      <c r="Q2901" s="9">
        <f t="shared" si="183"/>
        <v>0</v>
      </c>
      <c r="R2901" s="7" t="s">
        <v>8274</v>
      </c>
      <c r="S2901" s="7" t="s">
        <v>8275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17">
        <f t="shared" si="180"/>
        <v>41860.025833333333</v>
      </c>
      <c r="K2902" s="7">
        <v>1404970632</v>
      </c>
      <c r="L2902" s="17">
        <f t="shared" si="181"/>
        <v>41830.025833333333</v>
      </c>
      <c r="M2902" s="7" t="b">
        <v>0</v>
      </c>
      <c r="N2902" s="7">
        <v>7</v>
      </c>
      <c r="O2902" s="7" t="b">
        <v>0</v>
      </c>
      <c r="P2902" s="14">
        <f t="shared" si="182"/>
        <v>0.61909090909090914</v>
      </c>
      <c r="Q2902" s="9">
        <f t="shared" si="183"/>
        <v>486.42857142857144</v>
      </c>
      <c r="R2902" s="7" t="s">
        <v>8274</v>
      </c>
      <c r="S2902" s="7" t="s">
        <v>8275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17">
        <f t="shared" si="180"/>
        <v>42042.696053240739</v>
      </c>
      <c r="K2903" s="7">
        <v>1418161339</v>
      </c>
      <c r="L2903" s="17">
        <f t="shared" si="181"/>
        <v>41982.696053240739</v>
      </c>
      <c r="M2903" s="7" t="b">
        <v>0</v>
      </c>
      <c r="N2903" s="7">
        <v>2</v>
      </c>
      <c r="O2903" s="7" t="b">
        <v>0</v>
      </c>
      <c r="P2903" s="14">
        <f t="shared" si="182"/>
        <v>8.0000000000000002E-3</v>
      </c>
      <c r="Q2903" s="9">
        <f t="shared" si="183"/>
        <v>3</v>
      </c>
      <c r="R2903" s="7" t="s">
        <v>8274</v>
      </c>
      <c r="S2903" s="7" t="s">
        <v>8275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17">
        <f t="shared" si="180"/>
        <v>42240.231435185182</v>
      </c>
      <c r="K2904" s="7">
        <v>1437820396</v>
      </c>
      <c r="L2904" s="17">
        <f t="shared" si="181"/>
        <v>42210.231435185182</v>
      </c>
      <c r="M2904" s="7" t="b">
        <v>0</v>
      </c>
      <c r="N2904" s="7">
        <v>1</v>
      </c>
      <c r="O2904" s="7" t="b">
        <v>0</v>
      </c>
      <c r="P2904" s="14">
        <f t="shared" si="182"/>
        <v>1.6666666666666666E-4</v>
      </c>
      <c r="Q2904" s="9">
        <f t="shared" si="183"/>
        <v>25</v>
      </c>
      <c r="R2904" s="7" t="s">
        <v>8274</v>
      </c>
      <c r="S2904" s="7" t="s">
        <v>8275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17">
        <f t="shared" si="180"/>
        <v>42255.95854166666</v>
      </c>
      <c r="K2905" s="7">
        <v>1436587218</v>
      </c>
      <c r="L2905" s="17">
        <f t="shared" si="181"/>
        <v>42195.95854166666</v>
      </c>
      <c r="M2905" s="7" t="b">
        <v>0</v>
      </c>
      <c r="N2905" s="7">
        <v>4</v>
      </c>
      <c r="O2905" s="7" t="b">
        <v>0</v>
      </c>
      <c r="P2905" s="14">
        <f t="shared" si="182"/>
        <v>7.7999999999999996E-3</v>
      </c>
      <c r="Q2905" s="9">
        <f t="shared" si="183"/>
        <v>9.75</v>
      </c>
      <c r="R2905" s="7" t="s">
        <v>8274</v>
      </c>
      <c r="S2905" s="7" t="s">
        <v>8275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17">
        <f t="shared" si="180"/>
        <v>41952.291666666664</v>
      </c>
      <c r="K2906" s="7">
        <v>1414538031</v>
      </c>
      <c r="L2906" s="17">
        <f t="shared" si="181"/>
        <v>41940.759618055556</v>
      </c>
      <c r="M2906" s="7" t="b">
        <v>0</v>
      </c>
      <c r="N2906" s="7">
        <v>4</v>
      </c>
      <c r="O2906" s="7" t="b">
        <v>0</v>
      </c>
      <c r="P2906" s="14">
        <f t="shared" si="182"/>
        <v>0.05</v>
      </c>
      <c r="Q2906" s="9">
        <f t="shared" si="183"/>
        <v>18.75</v>
      </c>
      <c r="R2906" s="7" t="s">
        <v>8274</v>
      </c>
      <c r="S2906" s="7" t="s">
        <v>8275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17">
        <f t="shared" si="180"/>
        <v>42619.848530092589</v>
      </c>
      <c r="K2907" s="7">
        <v>1472001713</v>
      </c>
      <c r="L2907" s="17">
        <f t="shared" si="181"/>
        <v>42605.848530092589</v>
      </c>
      <c r="M2907" s="7" t="b">
        <v>0</v>
      </c>
      <c r="N2907" s="7">
        <v>17</v>
      </c>
      <c r="O2907" s="7" t="b">
        <v>0</v>
      </c>
      <c r="P2907" s="14">
        <f t="shared" si="182"/>
        <v>0.17771428571428571</v>
      </c>
      <c r="Q2907" s="9">
        <f t="shared" si="183"/>
        <v>36.588235294117645</v>
      </c>
      <c r="R2907" s="7" t="s">
        <v>8274</v>
      </c>
      <c r="S2907" s="7" t="s">
        <v>8275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17">
        <f t="shared" si="180"/>
        <v>42216.833333333336</v>
      </c>
      <c r="K2908" s="7">
        <v>1436888066</v>
      </c>
      <c r="L2908" s="17">
        <f t="shared" si="181"/>
        <v>42199.440578703703</v>
      </c>
      <c r="M2908" s="7" t="b">
        <v>0</v>
      </c>
      <c r="N2908" s="7">
        <v>7</v>
      </c>
      <c r="O2908" s="7" t="b">
        <v>0</v>
      </c>
      <c r="P2908" s="14">
        <f t="shared" si="182"/>
        <v>9.4166666666666662E-2</v>
      </c>
      <c r="Q2908" s="9">
        <f t="shared" si="183"/>
        <v>80.714285714285708</v>
      </c>
      <c r="R2908" s="7" t="s">
        <v>8274</v>
      </c>
      <c r="S2908" s="7" t="s">
        <v>8275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17">
        <f t="shared" si="180"/>
        <v>42504.669409722213</v>
      </c>
      <c r="K2909" s="7">
        <v>1458075837</v>
      </c>
      <c r="L2909" s="17">
        <f t="shared" si="181"/>
        <v>42444.669409722213</v>
      </c>
      <c r="M2909" s="7" t="b">
        <v>0</v>
      </c>
      <c r="N2909" s="7">
        <v>2</v>
      </c>
      <c r="O2909" s="7" t="b">
        <v>0</v>
      </c>
      <c r="P2909" s="14">
        <f t="shared" si="182"/>
        <v>8.0000000000000004E-4</v>
      </c>
      <c r="Q2909" s="9">
        <f t="shared" si="183"/>
        <v>1</v>
      </c>
      <c r="R2909" s="7" t="s">
        <v>8274</v>
      </c>
      <c r="S2909" s="7" t="s">
        <v>8275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17">
        <f t="shared" si="180"/>
        <v>42529.523368055547</v>
      </c>
      <c r="K2910" s="7">
        <v>1462815219</v>
      </c>
      <c r="L2910" s="17">
        <f t="shared" si="181"/>
        <v>42499.523368055547</v>
      </c>
      <c r="M2910" s="7" t="b">
        <v>0</v>
      </c>
      <c r="N2910" s="7">
        <v>5</v>
      </c>
      <c r="O2910" s="7" t="b">
        <v>0</v>
      </c>
      <c r="P2910" s="14">
        <f t="shared" si="182"/>
        <v>2.75E-2</v>
      </c>
      <c r="Q2910" s="9">
        <f t="shared" si="183"/>
        <v>52.8</v>
      </c>
      <c r="R2910" s="7" t="s">
        <v>8274</v>
      </c>
      <c r="S2910" s="7" t="s">
        <v>8275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17">
        <f t="shared" si="180"/>
        <v>41968.615277777775</v>
      </c>
      <c r="K2911" s="7">
        <v>1413527001</v>
      </c>
      <c r="L2911" s="17">
        <f t="shared" si="181"/>
        <v>41929.057881944442</v>
      </c>
      <c r="M2911" s="7" t="b">
        <v>0</v>
      </c>
      <c r="N2911" s="7">
        <v>1</v>
      </c>
      <c r="O2911" s="7" t="b">
        <v>0</v>
      </c>
      <c r="P2911" s="14">
        <f t="shared" si="182"/>
        <v>1.1111111111111112E-4</v>
      </c>
      <c r="Q2911" s="9">
        <f t="shared" si="183"/>
        <v>20</v>
      </c>
      <c r="R2911" s="7" t="s">
        <v>8274</v>
      </c>
      <c r="S2911" s="7" t="s">
        <v>8275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17">
        <f t="shared" si="180"/>
        <v>42167.632951388885</v>
      </c>
      <c r="K2912" s="7">
        <v>1428955887</v>
      </c>
      <c r="L2912" s="17">
        <f t="shared" si="181"/>
        <v>42107.632951388885</v>
      </c>
      <c r="M2912" s="7" t="b">
        <v>0</v>
      </c>
      <c r="N2912" s="7">
        <v>1</v>
      </c>
      <c r="O2912" s="7" t="b">
        <v>0</v>
      </c>
      <c r="P2912" s="14">
        <f t="shared" si="182"/>
        <v>3.3333333333333335E-5</v>
      </c>
      <c r="Q2912" s="9">
        <f t="shared" si="183"/>
        <v>1</v>
      </c>
      <c r="R2912" s="7" t="s">
        <v>8274</v>
      </c>
      <c r="S2912" s="7" t="s">
        <v>8275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17">
        <f t="shared" si="180"/>
        <v>42182.560486111113</v>
      </c>
      <c r="K2913" s="7">
        <v>1431973626</v>
      </c>
      <c r="L2913" s="17">
        <f t="shared" si="181"/>
        <v>42142.560486111113</v>
      </c>
      <c r="M2913" s="7" t="b">
        <v>0</v>
      </c>
      <c r="N2913" s="7">
        <v>14</v>
      </c>
      <c r="O2913" s="7" t="b">
        <v>0</v>
      </c>
      <c r="P2913" s="14">
        <f t="shared" si="182"/>
        <v>0.36499999999999999</v>
      </c>
      <c r="Q2913" s="9">
        <f t="shared" si="183"/>
        <v>46.928571428571431</v>
      </c>
      <c r="R2913" s="7" t="s">
        <v>8274</v>
      </c>
      <c r="S2913" s="7" t="s">
        <v>8275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17">
        <f t="shared" si="180"/>
        <v>42383.923310185179</v>
      </c>
      <c r="K2914" s="7">
        <v>1450235374</v>
      </c>
      <c r="L2914" s="17">
        <f t="shared" si="181"/>
        <v>42353.923310185179</v>
      </c>
      <c r="M2914" s="7" t="b">
        <v>0</v>
      </c>
      <c r="N2914" s="7">
        <v>26</v>
      </c>
      <c r="O2914" s="7" t="b">
        <v>0</v>
      </c>
      <c r="P2914" s="14">
        <f t="shared" si="182"/>
        <v>0.14058171745152354</v>
      </c>
      <c r="Q2914" s="9">
        <f t="shared" si="183"/>
        <v>78.07692307692308</v>
      </c>
      <c r="R2914" s="7" t="s">
        <v>8274</v>
      </c>
      <c r="S2914" s="7" t="s">
        <v>8275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17">
        <f t="shared" si="180"/>
        <v>41888.714571759258</v>
      </c>
      <c r="K2915" s="7">
        <v>1404857339</v>
      </c>
      <c r="L2915" s="17">
        <f t="shared" si="181"/>
        <v>41828.714571759258</v>
      </c>
      <c r="M2915" s="7" t="b">
        <v>0</v>
      </c>
      <c r="N2915" s="7">
        <v>2</v>
      </c>
      <c r="O2915" s="7" t="b">
        <v>0</v>
      </c>
      <c r="P2915" s="14">
        <f t="shared" si="182"/>
        <v>2.0000000000000001E-4</v>
      </c>
      <c r="Q2915" s="9">
        <f t="shared" si="183"/>
        <v>1</v>
      </c>
      <c r="R2915" s="7" t="s">
        <v>8274</v>
      </c>
      <c r="S2915" s="7" t="s">
        <v>8275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17">
        <f t="shared" si="180"/>
        <v>42077.657337962963</v>
      </c>
      <c r="K2916" s="7">
        <v>1421185594</v>
      </c>
      <c r="L2916" s="17">
        <f t="shared" si="181"/>
        <v>42017.699004629627</v>
      </c>
      <c r="M2916" s="7" t="b">
        <v>0</v>
      </c>
      <c r="N2916" s="7">
        <v>1</v>
      </c>
      <c r="O2916" s="7" t="b">
        <v>0</v>
      </c>
      <c r="P2916" s="14">
        <f t="shared" si="182"/>
        <v>4.0000000000000003E-5</v>
      </c>
      <c r="Q2916" s="9">
        <f t="shared" si="183"/>
        <v>1</v>
      </c>
      <c r="R2916" s="7" t="s">
        <v>8274</v>
      </c>
      <c r="S2916" s="7" t="s">
        <v>8275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17">
        <f t="shared" si="180"/>
        <v>42445.1480324074</v>
      </c>
      <c r="K2917" s="7">
        <v>1455528790</v>
      </c>
      <c r="L2917" s="17">
        <f t="shared" si="181"/>
        <v>42415.189699074072</v>
      </c>
      <c r="M2917" s="7" t="b">
        <v>0</v>
      </c>
      <c r="N2917" s="7">
        <v>3</v>
      </c>
      <c r="O2917" s="7" t="b">
        <v>0</v>
      </c>
      <c r="P2917" s="14">
        <f t="shared" si="182"/>
        <v>0.61099999999999999</v>
      </c>
      <c r="Q2917" s="9">
        <f t="shared" si="183"/>
        <v>203.66666666666666</v>
      </c>
      <c r="R2917" s="7" t="s">
        <v>8274</v>
      </c>
      <c r="S2917" s="7" t="s">
        <v>8275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17">
        <f t="shared" si="180"/>
        <v>41778.268391203703</v>
      </c>
      <c r="K2918" s="7">
        <v>1398511589</v>
      </c>
      <c r="L2918" s="17">
        <f t="shared" si="181"/>
        <v>41755.268391203703</v>
      </c>
      <c r="M2918" s="7" t="b">
        <v>0</v>
      </c>
      <c r="N2918" s="7">
        <v>7</v>
      </c>
      <c r="O2918" s="7" t="b">
        <v>0</v>
      </c>
      <c r="P2918" s="14">
        <f t="shared" si="182"/>
        <v>7.8378378378378383E-2</v>
      </c>
      <c r="Q2918" s="9">
        <f t="shared" si="183"/>
        <v>20.714285714285715</v>
      </c>
      <c r="R2918" s="7" t="s">
        <v>8274</v>
      </c>
      <c r="S2918" s="7" t="s">
        <v>8275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17">
        <f t="shared" si="180"/>
        <v>42263.026006944441</v>
      </c>
      <c r="K2919" s="7">
        <v>1440826647</v>
      </c>
      <c r="L2919" s="17">
        <f t="shared" si="181"/>
        <v>42245.026006944441</v>
      </c>
      <c r="M2919" s="7" t="b">
        <v>0</v>
      </c>
      <c r="N2919" s="7">
        <v>9</v>
      </c>
      <c r="O2919" s="7" t="b">
        <v>0</v>
      </c>
      <c r="P2919" s="14">
        <f t="shared" si="182"/>
        <v>0.2185</v>
      </c>
      <c r="Q2919" s="9">
        <f t="shared" si="183"/>
        <v>48.555555555555557</v>
      </c>
      <c r="R2919" s="7" t="s">
        <v>8274</v>
      </c>
      <c r="S2919" s="7" t="s">
        <v>8275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17">
        <f t="shared" si="180"/>
        <v>42306.421377314815</v>
      </c>
      <c r="K2920" s="7">
        <v>1443712007</v>
      </c>
      <c r="L2920" s="17">
        <f t="shared" si="181"/>
        <v>42278.421377314815</v>
      </c>
      <c r="M2920" s="7" t="b">
        <v>0</v>
      </c>
      <c r="N2920" s="7">
        <v>20</v>
      </c>
      <c r="O2920" s="7" t="b">
        <v>0</v>
      </c>
      <c r="P2920" s="14">
        <f t="shared" si="182"/>
        <v>0.27239999999999998</v>
      </c>
      <c r="Q2920" s="9">
        <f t="shared" si="183"/>
        <v>68.099999999999994</v>
      </c>
      <c r="R2920" s="7" t="s">
        <v>8274</v>
      </c>
      <c r="S2920" s="7" t="s">
        <v>8275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17">
        <f t="shared" si="180"/>
        <v>41856.411215277774</v>
      </c>
      <c r="K2921" s="7">
        <v>1404658329</v>
      </c>
      <c r="L2921" s="17">
        <f t="shared" si="181"/>
        <v>41826.411215277774</v>
      </c>
      <c r="M2921" s="7" t="b">
        <v>0</v>
      </c>
      <c r="N2921" s="7">
        <v>6</v>
      </c>
      <c r="O2921" s="7" t="b">
        <v>0</v>
      </c>
      <c r="P2921" s="14">
        <f t="shared" si="182"/>
        <v>8.5000000000000006E-2</v>
      </c>
      <c r="Q2921" s="9">
        <f t="shared" si="183"/>
        <v>8.5</v>
      </c>
      <c r="R2921" s="7" t="s">
        <v>8274</v>
      </c>
      <c r="S2921" s="7" t="s">
        <v>8275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17">
        <f t="shared" si="180"/>
        <v>42088.54247685185</v>
      </c>
      <c r="K2922" s="7">
        <v>1424718070</v>
      </c>
      <c r="L2922" s="17">
        <f t="shared" si="181"/>
        <v>42058.584143518521</v>
      </c>
      <c r="M2922" s="7" t="b">
        <v>0</v>
      </c>
      <c r="N2922" s="7">
        <v>13</v>
      </c>
      <c r="O2922" s="7" t="b">
        <v>0</v>
      </c>
      <c r="P2922" s="14">
        <f t="shared" si="182"/>
        <v>0.26840000000000003</v>
      </c>
      <c r="Q2922" s="9">
        <f t="shared" si="183"/>
        <v>51.615384615384613</v>
      </c>
      <c r="R2922" s="7" t="s">
        <v>8274</v>
      </c>
      <c r="S2922" s="7" t="s">
        <v>8275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17">
        <f t="shared" si="180"/>
        <v>41907.678287037037</v>
      </c>
      <c r="K2923" s="7">
        <v>1409087804</v>
      </c>
      <c r="L2923" s="17">
        <f t="shared" si="181"/>
        <v>41877.678287037037</v>
      </c>
      <c r="M2923" s="7" t="b">
        <v>0</v>
      </c>
      <c r="N2923" s="7">
        <v>3</v>
      </c>
      <c r="O2923" s="7" t="b">
        <v>1</v>
      </c>
      <c r="P2923" s="14">
        <f t="shared" si="182"/>
        <v>1.29</v>
      </c>
      <c r="Q2923" s="9">
        <f t="shared" si="183"/>
        <v>43</v>
      </c>
      <c r="R2923" s="7" t="s">
        <v>8274</v>
      </c>
      <c r="S2923" s="7" t="s">
        <v>8316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17">
        <f t="shared" si="180"/>
        <v>42142.665821759256</v>
      </c>
      <c r="K2924" s="7">
        <v>1428094727</v>
      </c>
      <c r="L2924" s="17">
        <f t="shared" si="181"/>
        <v>42097.665821759256</v>
      </c>
      <c r="M2924" s="7" t="b">
        <v>0</v>
      </c>
      <c r="N2924" s="7">
        <v>6</v>
      </c>
      <c r="O2924" s="7" t="b">
        <v>1</v>
      </c>
      <c r="P2924" s="14">
        <f t="shared" si="182"/>
        <v>1</v>
      </c>
      <c r="Q2924" s="9">
        <f t="shared" si="183"/>
        <v>83.333333333333329</v>
      </c>
      <c r="R2924" s="7" t="s">
        <v>8274</v>
      </c>
      <c r="S2924" s="7" t="s">
        <v>8316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17">
        <f t="shared" si="180"/>
        <v>42027.916666666664</v>
      </c>
      <c r="K2925" s="7">
        <v>1420774779</v>
      </c>
      <c r="L2925" s="17">
        <f t="shared" si="181"/>
        <v>42012.944201388884</v>
      </c>
      <c r="M2925" s="7" t="b">
        <v>0</v>
      </c>
      <c r="N2925" s="7">
        <v>10</v>
      </c>
      <c r="O2925" s="7" t="b">
        <v>1</v>
      </c>
      <c r="P2925" s="14">
        <f t="shared" si="182"/>
        <v>1</v>
      </c>
      <c r="Q2925" s="9">
        <f t="shared" si="183"/>
        <v>30</v>
      </c>
      <c r="R2925" s="7" t="s">
        <v>8274</v>
      </c>
      <c r="S2925" s="7" t="s">
        <v>8316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17">
        <f t="shared" si="180"/>
        <v>42132.957638888889</v>
      </c>
      <c r="K2926" s="7">
        <v>1428585710</v>
      </c>
      <c r="L2926" s="17">
        <f t="shared" si="181"/>
        <v>42103.348495370366</v>
      </c>
      <c r="M2926" s="7" t="b">
        <v>0</v>
      </c>
      <c r="N2926" s="7">
        <v>147</v>
      </c>
      <c r="O2926" s="7" t="b">
        <v>1</v>
      </c>
      <c r="P2926" s="14">
        <f t="shared" si="182"/>
        <v>1.032</v>
      </c>
      <c r="Q2926" s="9">
        <f t="shared" si="183"/>
        <v>175.51020408163265</v>
      </c>
      <c r="R2926" s="7" t="s">
        <v>8274</v>
      </c>
      <c r="S2926" s="7" t="s">
        <v>8316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17">
        <f t="shared" si="180"/>
        <v>41893.375787037032</v>
      </c>
      <c r="K2927" s="7">
        <v>1407852068</v>
      </c>
      <c r="L2927" s="17">
        <f t="shared" si="181"/>
        <v>41863.375787037032</v>
      </c>
      <c r="M2927" s="7" t="b">
        <v>0</v>
      </c>
      <c r="N2927" s="7">
        <v>199</v>
      </c>
      <c r="O2927" s="7" t="b">
        <v>1</v>
      </c>
      <c r="P2927" s="14">
        <f t="shared" si="182"/>
        <v>1.0244597777777777</v>
      </c>
      <c r="Q2927" s="9">
        <f t="shared" si="183"/>
        <v>231.66175879396985</v>
      </c>
      <c r="R2927" s="7" t="s">
        <v>8274</v>
      </c>
      <c r="S2927" s="7" t="s">
        <v>8316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17">
        <f t="shared" si="180"/>
        <v>42058.557627314811</v>
      </c>
      <c r="K2928" s="7">
        <v>1423506179</v>
      </c>
      <c r="L2928" s="17">
        <f t="shared" si="181"/>
        <v>42044.557627314811</v>
      </c>
      <c r="M2928" s="7" t="b">
        <v>0</v>
      </c>
      <c r="N2928" s="7">
        <v>50</v>
      </c>
      <c r="O2928" s="7" t="b">
        <v>1</v>
      </c>
      <c r="P2928" s="14">
        <f t="shared" si="182"/>
        <v>1.25</v>
      </c>
      <c r="Q2928" s="9">
        <f t="shared" si="183"/>
        <v>75</v>
      </c>
      <c r="R2928" s="7" t="s">
        <v>8274</v>
      </c>
      <c r="S2928" s="7" t="s">
        <v>8316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17">
        <f t="shared" si="180"/>
        <v>41835</v>
      </c>
      <c r="K2929" s="7">
        <v>1402934629</v>
      </c>
      <c r="L2929" s="17">
        <f t="shared" si="181"/>
        <v>41806.460983796293</v>
      </c>
      <c r="M2929" s="7" t="b">
        <v>0</v>
      </c>
      <c r="N2929" s="7">
        <v>21</v>
      </c>
      <c r="O2929" s="7" t="b">
        <v>1</v>
      </c>
      <c r="P2929" s="14">
        <f t="shared" si="182"/>
        <v>1.3083333333333333</v>
      </c>
      <c r="Q2929" s="9">
        <f t="shared" si="183"/>
        <v>112.14285714285714</v>
      </c>
      <c r="R2929" s="7" t="s">
        <v>8274</v>
      </c>
      <c r="S2929" s="7" t="s">
        <v>8316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17">
        <f t="shared" si="180"/>
        <v>42433.789884259262</v>
      </c>
      <c r="K2930" s="7">
        <v>1454543846</v>
      </c>
      <c r="L2930" s="17">
        <f t="shared" si="181"/>
        <v>42403.789884259262</v>
      </c>
      <c r="M2930" s="7" t="b">
        <v>0</v>
      </c>
      <c r="N2930" s="7">
        <v>24</v>
      </c>
      <c r="O2930" s="7" t="b">
        <v>1</v>
      </c>
      <c r="P2930" s="14">
        <f t="shared" si="182"/>
        <v>1</v>
      </c>
      <c r="Q2930" s="9">
        <f t="shared" si="183"/>
        <v>41.666666666666664</v>
      </c>
      <c r="R2930" s="7" t="s">
        <v>8274</v>
      </c>
      <c r="S2930" s="7" t="s">
        <v>8316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17">
        <f t="shared" si="180"/>
        <v>41784.355995370366</v>
      </c>
      <c r="K2931" s="7">
        <v>1398432758</v>
      </c>
      <c r="L2931" s="17">
        <f t="shared" si="181"/>
        <v>41754.355995370366</v>
      </c>
      <c r="M2931" s="7" t="b">
        <v>0</v>
      </c>
      <c r="N2931" s="7">
        <v>32</v>
      </c>
      <c r="O2931" s="7" t="b">
        <v>1</v>
      </c>
      <c r="P2931" s="14">
        <f t="shared" si="182"/>
        <v>1.02069375</v>
      </c>
      <c r="Q2931" s="9">
        <f t="shared" si="183"/>
        <v>255.17343750000001</v>
      </c>
      <c r="R2931" s="7" t="s">
        <v>8274</v>
      </c>
      <c r="S2931" s="7" t="s">
        <v>8316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17">
        <f t="shared" si="180"/>
        <v>42131.375740740739</v>
      </c>
      <c r="K2932" s="7">
        <v>1428415264</v>
      </c>
      <c r="L2932" s="17">
        <f t="shared" si="181"/>
        <v>42101.375740740739</v>
      </c>
      <c r="M2932" s="7" t="b">
        <v>0</v>
      </c>
      <c r="N2932" s="7">
        <v>62</v>
      </c>
      <c r="O2932" s="7" t="b">
        <v>1</v>
      </c>
      <c r="P2932" s="14">
        <f t="shared" si="182"/>
        <v>1.0092000000000001</v>
      </c>
      <c r="Q2932" s="9">
        <f t="shared" si="183"/>
        <v>162.7741935483871</v>
      </c>
      <c r="R2932" s="7" t="s">
        <v>8274</v>
      </c>
      <c r="S2932" s="7" t="s">
        <v>8316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17">
        <f t="shared" si="180"/>
        <v>41897.047222222223</v>
      </c>
      <c r="K2933" s="7">
        <v>1408604363</v>
      </c>
      <c r="L2933" s="17">
        <f t="shared" si="181"/>
        <v>41872.082905092589</v>
      </c>
      <c r="M2933" s="7" t="b">
        <v>0</v>
      </c>
      <c r="N2933" s="7">
        <v>9</v>
      </c>
      <c r="O2933" s="7" t="b">
        <v>1</v>
      </c>
      <c r="P2933" s="14">
        <f t="shared" si="182"/>
        <v>1.06</v>
      </c>
      <c r="Q2933" s="9">
        <f t="shared" si="183"/>
        <v>88.333333333333329</v>
      </c>
      <c r="R2933" s="7" t="s">
        <v>8274</v>
      </c>
      <c r="S2933" s="7" t="s">
        <v>8316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17">
        <f t="shared" si="180"/>
        <v>42056.249999999993</v>
      </c>
      <c r="K2934" s="7">
        <v>1421812637</v>
      </c>
      <c r="L2934" s="17">
        <f t="shared" si="181"/>
        <v>42024.956446759257</v>
      </c>
      <c r="M2934" s="7" t="b">
        <v>0</v>
      </c>
      <c r="N2934" s="7">
        <v>38</v>
      </c>
      <c r="O2934" s="7" t="b">
        <v>1</v>
      </c>
      <c r="P2934" s="14">
        <f t="shared" si="182"/>
        <v>1.0509677419354839</v>
      </c>
      <c r="Q2934" s="9">
        <f t="shared" si="183"/>
        <v>85.736842105263165</v>
      </c>
      <c r="R2934" s="7" t="s">
        <v>8274</v>
      </c>
      <c r="S2934" s="7" t="s">
        <v>8316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17">
        <f t="shared" si="180"/>
        <v>42525.748298611106</v>
      </c>
      <c r="K2935" s="7">
        <v>1462489053</v>
      </c>
      <c r="L2935" s="17">
        <f t="shared" si="181"/>
        <v>42495.748298611106</v>
      </c>
      <c r="M2935" s="7" t="b">
        <v>0</v>
      </c>
      <c r="N2935" s="7">
        <v>54</v>
      </c>
      <c r="O2935" s="7" t="b">
        <v>1</v>
      </c>
      <c r="P2935" s="14">
        <f t="shared" si="182"/>
        <v>1.0276000000000001</v>
      </c>
      <c r="Q2935" s="9">
        <f t="shared" si="183"/>
        <v>47.574074074074076</v>
      </c>
      <c r="R2935" s="7" t="s">
        <v>8274</v>
      </c>
      <c r="S2935" s="7" t="s">
        <v>8316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17">
        <f t="shared" si="180"/>
        <v>41805.427824074075</v>
      </c>
      <c r="K2936" s="7">
        <v>1400253364</v>
      </c>
      <c r="L2936" s="17">
        <f t="shared" si="181"/>
        <v>41775.427824074075</v>
      </c>
      <c r="M2936" s="7" t="b">
        <v>0</v>
      </c>
      <c r="N2936" s="7">
        <v>37</v>
      </c>
      <c r="O2936" s="7" t="b">
        <v>1</v>
      </c>
      <c r="P2936" s="14">
        <f t="shared" si="182"/>
        <v>1.08</v>
      </c>
      <c r="Q2936" s="9">
        <f t="shared" si="183"/>
        <v>72.972972972972968</v>
      </c>
      <c r="R2936" s="7" t="s">
        <v>8274</v>
      </c>
      <c r="S2936" s="7" t="s">
        <v>8316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17">
        <f t="shared" si="180"/>
        <v>42611.499999999993</v>
      </c>
      <c r="K2937" s="7">
        <v>1467468008</v>
      </c>
      <c r="L2937" s="17">
        <f t="shared" si="181"/>
        <v>42553.375092592592</v>
      </c>
      <c r="M2937" s="7" t="b">
        <v>0</v>
      </c>
      <c r="N2937" s="7">
        <v>39</v>
      </c>
      <c r="O2937" s="7" t="b">
        <v>1</v>
      </c>
      <c r="P2937" s="14">
        <f t="shared" si="182"/>
        <v>1.0088571428571429</v>
      </c>
      <c r="Q2937" s="9">
        <f t="shared" si="183"/>
        <v>90.538461538461533</v>
      </c>
      <c r="R2937" s="7" t="s">
        <v>8274</v>
      </c>
      <c r="S2937" s="7" t="s">
        <v>8316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17">
        <f t="shared" si="180"/>
        <v>41924.999305555553</v>
      </c>
      <c r="K2938" s="7">
        <v>1412091423</v>
      </c>
      <c r="L2938" s="17">
        <f t="shared" si="181"/>
        <v>41912.442395833328</v>
      </c>
      <c r="M2938" s="7" t="b">
        <v>0</v>
      </c>
      <c r="N2938" s="7">
        <v>34</v>
      </c>
      <c r="O2938" s="7" t="b">
        <v>1</v>
      </c>
      <c r="P2938" s="14">
        <f t="shared" si="182"/>
        <v>1.28</v>
      </c>
      <c r="Q2938" s="9">
        <f t="shared" si="183"/>
        <v>37.647058823529413</v>
      </c>
      <c r="R2938" s="7" t="s">
        <v>8274</v>
      </c>
      <c r="S2938" s="7" t="s">
        <v>8316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17">
        <f t="shared" si="180"/>
        <v>41833.248993055553</v>
      </c>
      <c r="K2939" s="7">
        <v>1402657113</v>
      </c>
      <c r="L2939" s="17">
        <f t="shared" si="181"/>
        <v>41803.248993055553</v>
      </c>
      <c r="M2939" s="7" t="b">
        <v>0</v>
      </c>
      <c r="N2939" s="7">
        <v>55</v>
      </c>
      <c r="O2939" s="7" t="b">
        <v>1</v>
      </c>
      <c r="P2939" s="14">
        <f t="shared" si="182"/>
        <v>1.3333333333333333</v>
      </c>
      <c r="Q2939" s="9">
        <f t="shared" si="183"/>
        <v>36.363636363636367</v>
      </c>
      <c r="R2939" s="7" t="s">
        <v>8274</v>
      </c>
      <c r="S2939" s="7" t="s">
        <v>8316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17">
        <f t="shared" si="180"/>
        <v>42034.495532407404</v>
      </c>
      <c r="K2940" s="7">
        <v>1420044814</v>
      </c>
      <c r="L2940" s="17">
        <f t="shared" si="181"/>
        <v>42004.495532407404</v>
      </c>
      <c r="M2940" s="7" t="b">
        <v>0</v>
      </c>
      <c r="N2940" s="7">
        <v>32</v>
      </c>
      <c r="O2940" s="7" t="b">
        <v>1</v>
      </c>
      <c r="P2940" s="14">
        <f t="shared" si="182"/>
        <v>1.0137499999999999</v>
      </c>
      <c r="Q2940" s="9">
        <f t="shared" si="183"/>
        <v>126.71875</v>
      </c>
      <c r="R2940" s="7" t="s">
        <v>8274</v>
      </c>
      <c r="S2940" s="7" t="s">
        <v>8316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17">
        <f t="shared" si="180"/>
        <v>41878.833333333328</v>
      </c>
      <c r="K2941" s="7">
        <v>1406316312</v>
      </c>
      <c r="L2941" s="17">
        <f t="shared" si="181"/>
        <v>41845.60083333333</v>
      </c>
      <c r="M2941" s="7" t="b">
        <v>0</v>
      </c>
      <c r="N2941" s="7">
        <v>25</v>
      </c>
      <c r="O2941" s="7" t="b">
        <v>1</v>
      </c>
      <c r="P2941" s="14">
        <f t="shared" si="182"/>
        <v>1.0287500000000001</v>
      </c>
      <c r="Q2941" s="9">
        <f t="shared" si="183"/>
        <v>329.2</v>
      </c>
      <c r="R2941" s="7" t="s">
        <v>8274</v>
      </c>
      <c r="S2941" s="7" t="s">
        <v>8316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17">
        <f t="shared" si="180"/>
        <v>42022.565023148149</v>
      </c>
      <c r="K2942" s="7">
        <v>1418150018</v>
      </c>
      <c r="L2942" s="17">
        <f t="shared" si="181"/>
        <v>41982.565023148149</v>
      </c>
      <c r="M2942" s="7" t="b">
        <v>0</v>
      </c>
      <c r="N2942" s="7">
        <v>33</v>
      </c>
      <c r="O2942" s="7" t="b">
        <v>1</v>
      </c>
      <c r="P2942" s="14">
        <f t="shared" si="182"/>
        <v>1.0724</v>
      </c>
      <c r="Q2942" s="9">
        <f t="shared" si="183"/>
        <v>81.242424242424249</v>
      </c>
      <c r="R2942" s="7" t="s">
        <v>8274</v>
      </c>
      <c r="S2942" s="7" t="s">
        <v>8316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17">
        <f t="shared" si="180"/>
        <v>42064.751793981479</v>
      </c>
      <c r="K2943" s="7">
        <v>1422658955</v>
      </c>
      <c r="L2943" s="17">
        <f t="shared" si="181"/>
        <v>42034.751793981479</v>
      </c>
      <c r="M2943" s="7" t="b">
        <v>0</v>
      </c>
      <c r="N2943" s="7">
        <v>1</v>
      </c>
      <c r="O2943" s="7" t="b">
        <v>0</v>
      </c>
      <c r="P2943" s="14">
        <f t="shared" si="182"/>
        <v>4.0000000000000003E-5</v>
      </c>
      <c r="Q2943" s="9">
        <f t="shared" si="183"/>
        <v>1</v>
      </c>
      <c r="R2943" s="7" t="s">
        <v>8274</v>
      </c>
      <c r="S2943" s="7" t="s">
        <v>8314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17">
        <f t="shared" si="180"/>
        <v>42354.637499999997</v>
      </c>
      <c r="K2944" s="7">
        <v>1448565459</v>
      </c>
      <c r="L2944" s="17">
        <f t="shared" si="181"/>
        <v>42334.595590277771</v>
      </c>
      <c r="M2944" s="7" t="b">
        <v>0</v>
      </c>
      <c r="N2944" s="7">
        <v>202</v>
      </c>
      <c r="O2944" s="7" t="b">
        <v>0</v>
      </c>
      <c r="P2944" s="14">
        <f t="shared" si="182"/>
        <v>0.20424999999999999</v>
      </c>
      <c r="Q2944" s="9">
        <f t="shared" si="183"/>
        <v>202.22772277227722</v>
      </c>
      <c r="R2944" s="7" t="s">
        <v>8274</v>
      </c>
      <c r="S2944" s="7" t="s">
        <v>8314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17">
        <f t="shared" si="180"/>
        <v>42106.921064814807</v>
      </c>
      <c r="K2945" s="7">
        <v>1426302380</v>
      </c>
      <c r="L2945" s="17">
        <f t="shared" si="181"/>
        <v>42076.921064814807</v>
      </c>
      <c r="M2945" s="7" t="b">
        <v>0</v>
      </c>
      <c r="N2945" s="7">
        <v>0</v>
      </c>
      <c r="O2945" s="7" t="b">
        <v>0</v>
      </c>
      <c r="P2945" s="14">
        <f t="shared" si="182"/>
        <v>0</v>
      </c>
      <c r="Q2945" s="9">
        <f t="shared" si="183"/>
        <v>0</v>
      </c>
      <c r="R2945" s="7" t="s">
        <v>8274</v>
      </c>
      <c r="S2945" s="7" t="s">
        <v>8314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17">
        <f t="shared" si="180"/>
        <v>42162.705995370365</v>
      </c>
      <c r="K2946" s="7">
        <v>1431122198</v>
      </c>
      <c r="L2946" s="17">
        <f t="shared" si="181"/>
        <v>42132.705995370365</v>
      </c>
      <c r="M2946" s="7" t="b">
        <v>0</v>
      </c>
      <c r="N2946" s="7">
        <v>1</v>
      </c>
      <c r="O2946" s="7" t="b">
        <v>0</v>
      </c>
      <c r="P2946" s="14">
        <f t="shared" si="182"/>
        <v>0.01</v>
      </c>
      <c r="Q2946" s="9">
        <f t="shared" si="183"/>
        <v>100</v>
      </c>
      <c r="R2946" s="7" t="s">
        <v>8274</v>
      </c>
      <c r="S2946" s="7" t="s">
        <v>8314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17">
        <f t="shared" ref="J2947:J3010" si="184">(((I2947/60)/60)/24)+DATE(1970,1,1)+(-5/24)</f>
        <v>42147.931250000001</v>
      </c>
      <c r="K2947" s="7">
        <v>1429845660</v>
      </c>
      <c r="L2947" s="17">
        <f t="shared" ref="L2947:L3010" si="185">(((K2947/60)/60)/24)+DATE(1970,1,1)+(-5/24)</f>
        <v>42117.931250000001</v>
      </c>
      <c r="M2947" s="7" t="b">
        <v>0</v>
      </c>
      <c r="N2947" s="7">
        <v>0</v>
      </c>
      <c r="O2947" s="7" t="b">
        <v>0</v>
      </c>
      <c r="P2947" s="14">
        <f t="shared" ref="P2947:P3010" si="186">IFERROR(E2947/D2947,0)</f>
        <v>0</v>
      </c>
      <c r="Q2947" s="9">
        <f t="shared" ref="Q2947:Q3010" si="187">IFERROR(E2947/N2947,0)</f>
        <v>0</v>
      </c>
      <c r="R2947" s="7" t="s">
        <v>8274</v>
      </c>
      <c r="S2947" s="7" t="s">
        <v>8314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17">
        <f t="shared" si="184"/>
        <v>42597.322824074072</v>
      </c>
      <c r="K2948" s="7">
        <v>1468673092</v>
      </c>
      <c r="L2948" s="17">
        <f t="shared" si="185"/>
        <v>42567.322824074072</v>
      </c>
      <c r="M2948" s="7" t="b">
        <v>0</v>
      </c>
      <c r="N2948" s="7">
        <v>2</v>
      </c>
      <c r="O2948" s="7" t="b">
        <v>0</v>
      </c>
      <c r="P2948" s="14">
        <f t="shared" si="186"/>
        <v>1E-3</v>
      </c>
      <c r="Q2948" s="9">
        <f t="shared" si="187"/>
        <v>1</v>
      </c>
      <c r="R2948" s="7" t="s">
        <v>8274</v>
      </c>
      <c r="S2948" s="7" t="s">
        <v>8314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17">
        <f t="shared" si="184"/>
        <v>42698.507638888892</v>
      </c>
      <c r="K2949" s="7">
        <v>1475760567</v>
      </c>
      <c r="L2949" s="17">
        <f t="shared" si="185"/>
        <v>42649.353784722225</v>
      </c>
      <c r="M2949" s="7" t="b">
        <v>0</v>
      </c>
      <c r="N2949" s="7">
        <v>13</v>
      </c>
      <c r="O2949" s="7" t="b">
        <v>0</v>
      </c>
      <c r="P2949" s="14">
        <f t="shared" si="186"/>
        <v>4.2880000000000001E-2</v>
      </c>
      <c r="Q2949" s="9">
        <f t="shared" si="187"/>
        <v>82.461538461538467</v>
      </c>
      <c r="R2949" s="7" t="s">
        <v>8274</v>
      </c>
      <c r="S2949" s="7" t="s">
        <v>8314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17">
        <f t="shared" si="184"/>
        <v>42157.440891203696</v>
      </c>
      <c r="K2950" s="7">
        <v>1428075293</v>
      </c>
      <c r="L2950" s="17">
        <f t="shared" si="185"/>
        <v>42097.440891203696</v>
      </c>
      <c r="M2950" s="7" t="b">
        <v>0</v>
      </c>
      <c r="N2950" s="7">
        <v>9</v>
      </c>
      <c r="O2950" s="7" t="b">
        <v>0</v>
      </c>
      <c r="P2950" s="14">
        <f t="shared" si="186"/>
        <v>4.8000000000000001E-5</v>
      </c>
      <c r="Q2950" s="9">
        <f t="shared" si="187"/>
        <v>2.6666666666666665</v>
      </c>
      <c r="R2950" s="7" t="s">
        <v>8274</v>
      </c>
      <c r="S2950" s="7" t="s">
        <v>8314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17">
        <f t="shared" si="184"/>
        <v>42327.656446759262</v>
      </c>
      <c r="K2951" s="7">
        <v>1445370317</v>
      </c>
      <c r="L2951" s="17">
        <f t="shared" si="185"/>
        <v>42297.61478009259</v>
      </c>
      <c r="M2951" s="7" t="b">
        <v>0</v>
      </c>
      <c r="N2951" s="7">
        <v>2</v>
      </c>
      <c r="O2951" s="7" t="b">
        <v>0</v>
      </c>
      <c r="P2951" s="14">
        <f t="shared" si="186"/>
        <v>2.5000000000000001E-2</v>
      </c>
      <c r="Q2951" s="9">
        <f t="shared" si="187"/>
        <v>12.5</v>
      </c>
      <c r="R2951" s="7" t="s">
        <v>8274</v>
      </c>
      <c r="S2951" s="7" t="s">
        <v>8314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17">
        <f t="shared" si="184"/>
        <v>42392.156851851854</v>
      </c>
      <c r="K2952" s="7">
        <v>1450946752</v>
      </c>
      <c r="L2952" s="17">
        <f t="shared" si="185"/>
        <v>42362.156851851854</v>
      </c>
      <c r="M2952" s="7" t="b">
        <v>0</v>
      </c>
      <c r="N2952" s="7">
        <v>0</v>
      </c>
      <c r="O2952" s="7" t="b">
        <v>0</v>
      </c>
      <c r="P2952" s="14">
        <f t="shared" si="186"/>
        <v>0</v>
      </c>
      <c r="Q2952" s="9">
        <f t="shared" si="187"/>
        <v>0</v>
      </c>
      <c r="R2952" s="7" t="s">
        <v>8274</v>
      </c>
      <c r="S2952" s="7" t="s">
        <v>8314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17">
        <f t="shared" si="184"/>
        <v>41917.594594907401</v>
      </c>
      <c r="K2953" s="7">
        <v>1408648573</v>
      </c>
      <c r="L2953" s="17">
        <f t="shared" si="185"/>
        <v>41872.594594907401</v>
      </c>
      <c r="M2953" s="7" t="b">
        <v>0</v>
      </c>
      <c r="N2953" s="7">
        <v>58</v>
      </c>
      <c r="O2953" s="7" t="b">
        <v>0</v>
      </c>
      <c r="P2953" s="14">
        <f t="shared" si="186"/>
        <v>2.1919999999999999E-2</v>
      </c>
      <c r="Q2953" s="9">
        <f t="shared" si="187"/>
        <v>18.896551724137932</v>
      </c>
      <c r="R2953" s="7" t="s">
        <v>8274</v>
      </c>
      <c r="S2953" s="7" t="s">
        <v>8314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17">
        <f t="shared" si="184"/>
        <v>42659.958333333336</v>
      </c>
      <c r="K2954" s="7">
        <v>1473957239</v>
      </c>
      <c r="L2954" s="17">
        <f t="shared" si="185"/>
        <v>42628.481932870367</v>
      </c>
      <c r="M2954" s="7" t="b">
        <v>0</v>
      </c>
      <c r="N2954" s="7">
        <v>8</v>
      </c>
      <c r="O2954" s="7" t="b">
        <v>0</v>
      </c>
      <c r="P2954" s="14">
        <f t="shared" si="186"/>
        <v>8.0250000000000002E-2</v>
      </c>
      <c r="Q2954" s="9">
        <f t="shared" si="187"/>
        <v>200.625</v>
      </c>
      <c r="R2954" s="7" t="s">
        <v>8274</v>
      </c>
      <c r="S2954" s="7" t="s">
        <v>8314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17">
        <f t="shared" si="184"/>
        <v>42285.583576388883</v>
      </c>
      <c r="K2955" s="7">
        <v>1441738821</v>
      </c>
      <c r="L2955" s="17">
        <f t="shared" si="185"/>
        <v>42255.583576388883</v>
      </c>
      <c r="M2955" s="7" t="b">
        <v>0</v>
      </c>
      <c r="N2955" s="7">
        <v>3</v>
      </c>
      <c r="O2955" s="7" t="b">
        <v>0</v>
      </c>
      <c r="P2955" s="14">
        <f t="shared" si="186"/>
        <v>1.5125E-3</v>
      </c>
      <c r="Q2955" s="9">
        <f t="shared" si="187"/>
        <v>201.66666666666666</v>
      </c>
      <c r="R2955" s="7" t="s">
        <v>8274</v>
      </c>
      <c r="S2955" s="7" t="s">
        <v>8314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17">
        <f t="shared" si="184"/>
        <v>42810.333368055559</v>
      </c>
      <c r="K2956" s="7">
        <v>1487944803</v>
      </c>
      <c r="L2956" s="17">
        <f t="shared" si="185"/>
        <v>42790.375034722216</v>
      </c>
      <c r="M2956" s="7" t="b">
        <v>0</v>
      </c>
      <c r="N2956" s="7">
        <v>0</v>
      </c>
      <c r="O2956" s="7" t="b">
        <v>0</v>
      </c>
      <c r="P2956" s="14">
        <f t="shared" si="186"/>
        <v>0</v>
      </c>
      <c r="Q2956" s="9">
        <f t="shared" si="187"/>
        <v>0</v>
      </c>
      <c r="R2956" s="7" t="s">
        <v>8274</v>
      </c>
      <c r="S2956" s="7" t="s">
        <v>8314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17">
        <f t="shared" si="184"/>
        <v>42171.532974537033</v>
      </c>
      <c r="K2957" s="7">
        <v>1431884849</v>
      </c>
      <c r="L2957" s="17">
        <f t="shared" si="185"/>
        <v>42141.532974537033</v>
      </c>
      <c r="M2957" s="7" t="b">
        <v>0</v>
      </c>
      <c r="N2957" s="7">
        <v>11</v>
      </c>
      <c r="O2957" s="7" t="b">
        <v>0</v>
      </c>
      <c r="P2957" s="14">
        <f t="shared" si="186"/>
        <v>0.59583333333333333</v>
      </c>
      <c r="Q2957" s="9">
        <f t="shared" si="187"/>
        <v>65</v>
      </c>
      <c r="R2957" s="7" t="s">
        <v>8274</v>
      </c>
      <c r="S2957" s="7" t="s">
        <v>8314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17">
        <f t="shared" si="184"/>
        <v>42494.750578703701</v>
      </c>
      <c r="K2958" s="7">
        <v>1459810850</v>
      </c>
      <c r="L2958" s="17">
        <f t="shared" si="185"/>
        <v>42464.750578703701</v>
      </c>
      <c r="M2958" s="7" t="b">
        <v>0</v>
      </c>
      <c r="N2958" s="7">
        <v>20</v>
      </c>
      <c r="O2958" s="7" t="b">
        <v>0</v>
      </c>
      <c r="P2958" s="14">
        <f t="shared" si="186"/>
        <v>0.16734177215189874</v>
      </c>
      <c r="Q2958" s="9">
        <f t="shared" si="187"/>
        <v>66.099999999999994</v>
      </c>
      <c r="R2958" s="7" t="s">
        <v>8274</v>
      </c>
      <c r="S2958" s="7" t="s">
        <v>8314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17">
        <f t="shared" si="184"/>
        <v>42090.761249999996</v>
      </c>
      <c r="K2959" s="7">
        <v>1422317772</v>
      </c>
      <c r="L2959" s="17">
        <f t="shared" si="185"/>
        <v>42030.80291666666</v>
      </c>
      <c r="M2959" s="7" t="b">
        <v>0</v>
      </c>
      <c r="N2959" s="7">
        <v>3</v>
      </c>
      <c r="O2959" s="7" t="b">
        <v>0</v>
      </c>
      <c r="P2959" s="14">
        <f t="shared" si="186"/>
        <v>1.8666666666666668E-2</v>
      </c>
      <c r="Q2959" s="9">
        <f t="shared" si="187"/>
        <v>93.333333333333329</v>
      </c>
      <c r="R2959" s="7" t="s">
        <v>8274</v>
      </c>
      <c r="S2959" s="7" t="s">
        <v>8314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17">
        <f t="shared" si="184"/>
        <v>42498.529131944444</v>
      </c>
      <c r="K2960" s="7">
        <v>1457548917</v>
      </c>
      <c r="L2960" s="17">
        <f t="shared" si="185"/>
        <v>42438.570798611108</v>
      </c>
      <c r="M2960" s="7" t="b">
        <v>0</v>
      </c>
      <c r="N2960" s="7">
        <v>0</v>
      </c>
      <c r="O2960" s="7" t="b">
        <v>0</v>
      </c>
      <c r="P2960" s="14">
        <f t="shared" si="186"/>
        <v>0</v>
      </c>
      <c r="Q2960" s="9">
        <f t="shared" si="187"/>
        <v>0</v>
      </c>
      <c r="R2960" s="7" t="s">
        <v>8274</v>
      </c>
      <c r="S2960" s="7" t="s">
        <v>8314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17">
        <f t="shared" si="184"/>
        <v>42527.800057870372</v>
      </c>
      <c r="K2961" s="7">
        <v>1462666325</v>
      </c>
      <c r="L2961" s="17">
        <f t="shared" si="185"/>
        <v>42497.800057870372</v>
      </c>
      <c r="M2961" s="7" t="b">
        <v>0</v>
      </c>
      <c r="N2961" s="7">
        <v>0</v>
      </c>
      <c r="O2961" s="7" t="b">
        <v>0</v>
      </c>
      <c r="P2961" s="14">
        <f t="shared" si="186"/>
        <v>0</v>
      </c>
      <c r="Q2961" s="9">
        <f t="shared" si="187"/>
        <v>0</v>
      </c>
      <c r="R2961" s="7" t="s">
        <v>8274</v>
      </c>
      <c r="S2961" s="7" t="s">
        <v>8314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17">
        <f t="shared" si="184"/>
        <v>41893.54887731481</v>
      </c>
      <c r="K2962" s="7">
        <v>1407867023</v>
      </c>
      <c r="L2962" s="17">
        <f t="shared" si="185"/>
        <v>41863.54887731481</v>
      </c>
      <c r="M2962" s="7" t="b">
        <v>0</v>
      </c>
      <c r="N2962" s="7">
        <v>0</v>
      </c>
      <c r="O2962" s="7" t="b">
        <v>0</v>
      </c>
      <c r="P2962" s="14">
        <f t="shared" si="186"/>
        <v>0</v>
      </c>
      <c r="Q2962" s="9">
        <f t="shared" si="187"/>
        <v>0</v>
      </c>
      <c r="R2962" s="7" t="s">
        <v>8274</v>
      </c>
      <c r="S2962" s="7" t="s">
        <v>8314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17">
        <f t="shared" si="184"/>
        <v>42088.958333333336</v>
      </c>
      <c r="K2963" s="7">
        <v>1424927159</v>
      </c>
      <c r="L2963" s="17">
        <f t="shared" si="185"/>
        <v>42061.004155092589</v>
      </c>
      <c r="M2963" s="7" t="b">
        <v>0</v>
      </c>
      <c r="N2963" s="7">
        <v>108</v>
      </c>
      <c r="O2963" s="7" t="b">
        <v>1</v>
      </c>
      <c r="P2963" s="14">
        <f t="shared" si="186"/>
        <v>1.0962000000000001</v>
      </c>
      <c r="Q2963" s="9">
        <f t="shared" si="187"/>
        <v>50.75</v>
      </c>
      <c r="R2963" s="7" t="s">
        <v>8274</v>
      </c>
      <c r="S2963" s="7" t="s">
        <v>8275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17">
        <f t="shared" si="184"/>
        <v>42064.082638888889</v>
      </c>
      <c r="K2964" s="7">
        <v>1422769906</v>
      </c>
      <c r="L2964" s="17">
        <f t="shared" si="185"/>
        <v>42036.035949074074</v>
      </c>
      <c r="M2964" s="7" t="b">
        <v>0</v>
      </c>
      <c r="N2964" s="7">
        <v>20</v>
      </c>
      <c r="O2964" s="7" t="b">
        <v>1</v>
      </c>
      <c r="P2964" s="14">
        <f t="shared" si="186"/>
        <v>1.218</v>
      </c>
      <c r="Q2964" s="9">
        <f t="shared" si="187"/>
        <v>60.9</v>
      </c>
      <c r="R2964" s="7" t="s">
        <v>8274</v>
      </c>
      <c r="S2964" s="7" t="s">
        <v>8275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17">
        <f t="shared" si="184"/>
        <v>42187.26185185185</v>
      </c>
      <c r="K2965" s="7">
        <v>1433243824</v>
      </c>
      <c r="L2965" s="17">
        <f t="shared" si="185"/>
        <v>42157.26185185185</v>
      </c>
      <c r="M2965" s="7" t="b">
        <v>0</v>
      </c>
      <c r="N2965" s="7">
        <v>98</v>
      </c>
      <c r="O2965" s="7" t="b">
        <v>1</v>
      </c>
      <c r="P2965" s="14">
        <f t="shared" si="186"/>
        <v>1.0685</v>
      </c>
      <c r="Q2965" s="9">
        <f t="shared" si="187"/>
        <v>109.03061224489795</v>
      </c>
      <c r="R2965" s="7" t="s">
        <v>8274</v>
      </c>
      <c r="S2965" s="7" t="s">
        <v>8275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17">
        <f t="shared" si="184"/>
        <v>41857.688888888886</v>
      </c>
      <c r="K2966" s="7">
        <v>1404769819</v>
      </c>
      <c r="L2966" s="17">
        <f t="shared" si="185"/>
        <v>41827.701608796291</v>
      </c>
      <c r="M2966" s="7" t="b">
        <v>0</v>
      </c>
      <c r="N2966" s="7">
        <v>196</v>
      </c>
      <c r="O2966" s="7" t="b">
        <v>1</v>
      </c>
      <c r="P2966" s="14">
        <f t="shared" si="186"/>
        <v>1.0071379999999999</v>
      </c>
      <c r="Q2966" s="9">
        <f t="shared" si="187"/>
        <v>25.692295918367346</v>
      </c>
      <c r="R2966" s="7" t="s">
        <v>8274</v>
      </c>
      <c r="S2966" s="7" t="s">
        <v>8275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17">
        <f t="shared" si="184"/>
        <v>42192.521215277775</v>
      </c>
      <c r="K2967" s="7">
        <v>1433698233</v>
      </c>
      <c r="L2967" s="17">
        <f t="shared" si="185"/>
        <v>42162.521215277775</v>
      </c>
      <c r="M2967" s="7" t="b">
        <v>0</v>
      </c>
      <c r="N2967" s="7">
        <v>39</v>
      </c>
      <c r="O2967" s="7" t="b">
        <v>1</v>
      </c>
      <c r="P2967" s="14">
        <f t="shared" si="186"/>
        <v>1.0900000000000001</v>
      </c>
      <c r="Q2967" s="9">
        <f t="shared" si="187"/>
        <v>41.92307692307692</v>
      </c>
      <c r="R2967" s="7" t="s">
        <v>8274</v>
      </c>
      <c r="S2967" s="7" t="s">
        <v>8275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17">
        <f t="shared" si="184"/>
        <v>42263.530231481483</v>
      </c>
      <c r="K2968" s="7">
        <v>1439833412</v>
      </c>
      <c r="L2968" s="17">
        <f t="shared" si="185"/>
        <v>42233.530231481483</v>
      </c>
      <c r="M2968" s="7" t="b">
        <v>0</v>
      </c>
      <c r="N2968" s="7">
        <v>128</v>
      </c>
      <c r="O2968" s="7" t="b">
        <v>1</v>
      </c>
      <c r="P2968" s="14">
        <f t="shared" si="186"/>
        <v>1.1363000000000001</v>
      </c>
      <c r="Q2968" s="9">
        <f t="shared" si="187"/>
        <v>88.7734375</v>
      </c>
      <c r="R2968" s="7" t="s">
        <v>8274</v>
      </c>
      <c r="S2968" s="7" t="s">
        <v>8275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17">
        <f t="shared" si="184"/>
        <v>42071.947824074072</v>
      </c>
      <c r="K2969" s="7">
        <v>1423284292</v>
      </c>
      <c r="L2969" s="17">
        <f t="shared" si="185"/>
        <v>42041.989490740736</v>
      </c>
      <c r="M2969" s="7" t="b">
        <v>0</v>
      </c>
      <c r="N2969" s="7">
        <v>71</v>
      </c>
      <c r="O2969" s="7" t="b">
        <v>1</v>
      </c>
      <c r="P2969" s="14">
        <f t="shared" si="186"/>
        <v>1.1392</v>
      </c>
      <c r="Q2969" s="9">
        <f t="shared" si="187"/>
        <v>80.225352112676063</v>
      </c>
      <c r="R2969" s="7" t="s">
        <v>8274</v>
      </c>
      <c r="S2969" s="7" t="s">
        <v>8275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17">
        <f t="shared" si="184"/>
        <v>42598.957638888889</v>
      </c>
      <c r="K2970" s="7">
        <v>1470227660</v>
      </c>
      <c r="L2970" s="17">
        <f t="shared" si="185"/>
        <v>42585.315509259257</v>
      </c>
      <c r="M2970" s="7" t="b">
        <v>0</v>
      </c>
      <c r="N2970" s="7">
        <v>47</v>
      </c>
      <c r="O2970" s="7" t="b">
        <v>1</v>
      </c>
      <c r="P2970" s="14">
        <f t="shared" si="186"/>
        <v>1.06</v>
      </c>
      <c r="Q2970" s="9">
        <f t="shared" si="187"/>
        <v>78.936170212765958</v>
      </c>
      <c r="R2970" s="7" t="s">
        <v>8274</v>
      </c>
      <c r="S2970" s="7" t="s">
        <v>8275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17">
        <f t="shared" si="184"/>
        <v>42127.743750000001</v>
      </c>
      <c r="K2971" s="7">
        <v>1428087153</v>
      </c>
      <c r="L2971" s="17">
        <f t="shared" si="185"/>
        <v>42097.578159722216</v>
      </c>
      <c r="M2971" s="7" t="b">
        <v>0</v>
      </c>
      <c r="N2971" s="7">
        <v>17</v>
      </c>
      <c r="O2971" s="7" t="b">
        <v>1</v>
      </c>
      <c r="P2971" s="14">
        <f t="shared" si="186"/>
        <v>1.625</v>
      </c>
      <c r="Q2971" s="9">
        <f t="shared" si="187"/>
        <v>95.588235294117652</v>
      </c>
      <c r="R2971" s="7" t="s">
        <v>8274</v>
      </c>
      <c r="S2971" s="7" t="s">
        <v>8275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17">
        <f t="shared" si="184"/>
        <v>41838.461238425924</v>
      </c>
      <c r="K2972" s="7">
        <v>1403107451</v>
      </c>
      <c r="L2972" s="17">
        <f t="shared" si="185"/>
        <v>41808.461238425924</v>
      </c>
      <c r="M2972" s="7" t="b">
        <v>0</v>
      </c>
      <c r="N2972" s="7">
        <v>91</v>
      </c>
      <c r="O2972" s="7" t="b">
        <v>1</v>
      </c>
      <c r="P2972" s="14">
        <f t="shared" si="186"/>
        <v>1.06</v>
      </c>
      <c r="Q2972" s="9">
        <f t="shared" si="187"/>
        <v>69.890109890109883</v>
      </c>
      <c r="R2972" s="7" t="s">
        <v>8274</v>
      </c>
      <c r="S2972" s="7" t="s">
        <v>8275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17">
        <f t="shared" si="184"/>
        <v>41882.449976851851</v>
      </c>
      <c r="K2973" s="7">
        <v>1406908078</v>
      </c>
      <c r="L2973" s="17">
        <f t="shared" si="185"/>
        <v>41852.449976851851</v>
      </c>
      <c r="M2973" s="7" t="b">
        <v>0</v>
      </c>
      <c r="N2973" s="7">
        <v>43</v>
      </c>
      <c r="O2973" s="7" t="b">
        <v>1</v>
      </c>
      <c r="P2973" s="14">
        <f t="shared" si="186"/>
        <v>1.0015624999999999</v>
      </c>
      <c r="Q2973" s="9">
        <f t="shared" si="187"/>
        <v>74.534883720930239</v>
      </c>
      <c r="R2973" s="7" t="s">
        <v>8274</v>
      </c>
      <c r="S2973" s="7" t="s">
        <v>8275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17">
        <f t="shared" si="184"/>
        <v>42708.833333333336</v>
      </c>
      <c r="K2974" s="7">
        <v>1479609520</v>
      </c>
      <c r="L2974" s="17">
        <f t="shared" si="185"/>
        <v>42693.90185185185</v>
      </c>
      <c r="M2974" s="7" t="b">
        <v>0</v>
      </c>
      <c r="N2974" s="7">
        <v>17</v>
      </c>
      <c r="O2974" s="7" t="b">
        <v>1</v>
      </c>
      <c r="P2974" s="14">
        <f t="shared" si="186"/>
        <v>1.0535000000000001</v>
      </c>
      <c r="Q2974" s="9">
        <f t="shared" si="187"/>
        <v>123.94117647058823</v>
      </c>
      <c r="R2974" s="7" t="s">
        <v>8274</v>
      </c>
      <c r="S2974" s="7" t="s">
        <v>8275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17">
        <f t="shared" si="184"/>
        <v>42369.958333333336</v>
      </c>
      <c r="K2975" s="7">
        <v>1449171508</v>
      </c>
      <c r="L2975" s="17">
        <f t="shared" si="185"/>
        <v>42341.610046296293</v>
      </c>
      <c r="M2975" s="7" t="b">
        <v>0</v>
      </c>
      <c r="N2975" s="7">
        <v>33</v>
      </c>
      <c r="O2975" s="7" t="b">
        <v>1</v>
      </c>
      <c r="P2975" s="14">
        <f t="shared" si="186"/>
        <v>1.748</v>
      </c>
      <c r="Q2975" s="9">
        <f t="shared" si="187"/>
        <v>264.84848484848487</v>
      </c>
      <c r="R2975" s="7" t="s">
        <v>8274</v>
      </c>
      <c r="S2975" s="7" t="s">
        <v>8275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17">
        <f t="shared" si="184"/>
        <v>41907.857638888883</v>
      </c>
      <c r="K2976" s="7">
        <v>1409275671</v>
      </c>
      <c r="L2976" s="17">
        <f t="shared" si="185"/>
        <v>41879.852673611109</v>
      </c>
      <c r="M2976" s="7" t="b">
        <v>0</v>
      </c>
      <c r="N2976" s="7">
        <v>87</v>
      </c>
      <c r="O2976" s="7" t="b">
        <v>1</v>
      </c>
      <c r="P2976" s="14">
        <f t="shared" si="186"/>
        <v>1.02</v>
      </c>
      <c r="Q2976" s="9">
        <f t="shared" si="187"/>
        <v>58.620689655172413</v>
      </c>
      <c r="R2976" s="7" t="s">
        <v>8274</v>
      </c>
      <c r="S2976" s="7" t="s">
        <v>8275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17">
        <f t="shared" si="184"/>
        <v>41969.916666666664</v>
      </c>
      <c r="K2977" s="7">
        <v>1414599886</v>
      </c>
      <c r="L2977" s="17">
        <f t="shared" si="185"/>
        <v>41941.475532407407</v>
      </c>
      <c r="M2977" s="7" t="b">
        <v>0</v>
      </c>
      <c r="N2977" s="7">
        <v>113</v>
      </c>
      <c r="O2977" s="7" t="b">
        <v>1</v>
      </c>
      <c r="P2977" s="14">
        <f t="shared" si="186"/>
        <v>1.00125</v>
      </c>
      <c r="Q2977" s="9">
        <f t="shared" si="187"/>
        <v>70.884955752212392</v>
      </c>
      <c r="R2977" s="7" t="s">
        <v>8274</v>
      </c>
      <c r="S2977" s="7" t="s">
        <v>8275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17">
        <f t="shared" si="184"/>
        <v>42442.291666666664</v>
      </c>
      <c r="K2978" s="7">
        <v>1456421530</v>
      </c>
      <c r="L2978" s="17">
        <f t="shared" si="185"/>
        <v>42425.522337962961</v>
      </c>
      <c r="M2978" s="7" t="b">
        <v>0</v>
      </c>
      <c r="N2978" s="7">
        <v>14</v>
      </c>
      <c r="O2978" s="7" t="b">
        <v>1</v>
      </c>
      <c r="P2978" s="14">
        <f t="shared" si="186"/>
        <v>1.7142857142857142</v>
      </c>
      <c r="Q2978" s="9">
        <f t="shared" si="187"/>
        <v>8.5714285714285712</v>
      </c>
      <c r="R2978" s="7" t="s">
        <v>8274</v>
      </c>
      <c r="S2978" s="7" t="s">
        <v>8275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17">
        <f t="shared" si="184"/>
        <v>42085.884722222218</v>
      </c>
      <c r="K2979" s="7">
        <v>1421960934</v>
      </c>
      <c r="L2979" s="17">
        <f t="shared" si="185"/>
        <v>42026.672847222224</v>
      </c>
      <c r="M2979" s="7" t="b">
        <v>0</v>
      </c>
      <c r="N2979" s="7">
        <v>30</v>
      </c>
      <c r="O2979" s="7" t="b">
        <v>1</v>
      </c>
      <c r="P2979" s="14">
        <f t="shared" si="186"/>
        <v>1.1356666666666666</v>
      </c>
      <c r="Q2979" s="9">
        <f t="shared" si="187"/>
        <v>113.56666666666666</v>
      </c>
      <c r="R2979" s="7" t="s">
        <v>8274</v>
      </c>
      <c r="S2979" s="7" t="s">
        <v>8275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17">
        <f t="shared" si="184"/>
        <v>41932.040972222218</v>
      </c>
      <c r="K2980" s="7">
        <v>1412954547</v>
      </c>
      <c r="L2980" s="17">
        <f t="shared" si="185"/>
        <v>41922.432256944441</v>
      </c>
      <c r="M2980" s="7" t="b">
        <v>0</v>
      </c>
      <c r="N2980" s="7">
        <v>16</v>
      </c>
      <c r="O2980" s="7" t="b">
        <v>1</v>
      </c>
      <c r="P2980" s="14">
        <f t="shared" si="186"/>
        <v>1.2946666666666666</v>
      </c>
      <c r="Q2980" s="9">
        <f t="shared" si="187"/>
        <v>60.6875</v>
      </c>
      <c r="R2980" s="7" t="s">
        <v>8274</v>
      </c>
      <c r="S2980" s="7" t="s">
        <v>8275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17">
        <f t="shared" si="184"/>
        <v>42010.041666666664</v>
      </c>
      <c r="K2981" s="7">
        <v>1419104823</v>
      </c>
      <c r="L2981" s="17">
        <f t="shared" si="185"/>
        <v>41993.616006944438</v>
      </c>
      <c r="M2981" s="7" t="b">
        <v>0</v>
      </c>
      <c r="N2981" s="7">
        <v>46</v>
      </c>
      <c r="O2981" s="7" t="b">
        <v>1</v>
      </c>
      <c r="P2981" s="14">
        <f t="shared" si="186"/>
        <v>1.014</v>
      </c>
      <c r="Q2981" s="9">
        <f t="shared" si="187"/>
        <v>110.21739130434783</v>
      </c>
      <c r="R2981" s="7" t="s">
        <v>8274</v>
      </c>
      <c r="S2981" s="7" t="s">
        <v>8275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17">
        <f t="shared" si="184"/>
        <v>42239.874999999993</v>
      </c>
      <c r="K2982" s="7">
        <v>1438639130</v>
      </c>
      <c r="L2982" s="17">
        <f t="shared" si="185"/>
        <v>42219.70752314815</v>
      </c>
      <c r="M2982" s="7" t="b">
        <v>0</v>
      </c>
      <c r="N2982" s="7">
        <v>24</v>
      </c>
      <c r="O2982" s="7" t="b">
        <v>1</v>
      </c>
      <c r="P2982" s="14">
        <f t="shared" si="186"/>
        <v>1.0916666666666666</v>
      </c>
      <c r="Q2982" s="9">
        <f t="shared" si="187"/>
        <v>136.45833333333334</v>
      </c>
      <c r="R2982" s="7" t="s">
        <v>8274</v>
      </c>
      <c r="S2982" s="7" t="s">
        <v>8275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17">
        <f t="shared" si="184"/>
        <v>42270.351342592585</v>
      </c>
      <c r="K2983" s="7">
        <v>1439126756</v>
      </c>
      <c r="L2983" s="17">
        <f t="shared" si="185"/>
        <v>42225.351342592585</v>
      </c>
      <c r="M2983" s="7" t="b">
        <v>1</v>
      </c>
      <c r="N2983" s="7">
        <v>97</v>
      </c>
      <c r="O2983" s="7" t="b">
        <v>1</v>
      </c>
      <c r="P2983" s="14">
        <f t="shared" si="186"/>
        <v>1.28925</v>
      </c>
      <c r="Q2983" s="9">
        <f t="shared" si="187"/>
        <v>53.164948453608247</v>
      </c>
      <c r="R2983" s="7" t="s">
        <v>8274</v>
      </c>
      <c r="S2983" s="7" t="s">
        <v>8314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17">
        <f t="shared" si="184"/>
        <v>42411.478506944441</v>
      </c>
      <c r="K2984" s="7">
        <v>1452616143</v>
      </c>
      <c r="L2984" s="17">
        <f t="shared" si="185"/>
        <v>42381.478506944441</v>
      </c>
      <c r="M2984" s="7" t="b">
        <v>1</v>
      </c>
      <c r="N2984" s="7">
        <v>59</v>
      </c>
      <c r="O2984" s="7" t="b">
        <v>1</v>
      </c>
      <c r="P2984" s="14">
        <f t="shared" si="186"/>
        <v>1.0206</v>
      </c>
      <c r="Q2984" s="9">
        <f t="shared" si="187"/>
        <v>86.491525423728817</v>
      </c>
      <c r="R2984" s="7" t="s">
        <v>8274</v>
      </c>
      <c r="S2984" s="7" t="s">
        <v>8314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17">
        <f t="shared" si="184"/>
        <v>41954.465694444443</v>
      </c>
      <c r="K2985" s="7">
        <v>1410534636</v>
      </c>
      <c r="L2985" s="17">
        <f t="shared" si="185"/>
        <v>41894.424027777779</v>
      </c>
      <c r="M2985" s="7" t="b">
        <v>1</v>
      </c>
      <c r="N2985" s="7">
        <v>1095</v>
      </c>
      <c r="O2985" s="7" t="b">
        <v>1</v>
      </c>
      <c r="P2985" s="14">
        <f t="shared" si="186"/>
        <v>1.465395775862069</v>
      </c>
      <c r="Q2985" s="9">
        <f t="shared" si="187"/>
        <v>155.23827397260274</v>
      </c>
      <c r="R2985" s="7" t="s">
        <v>8274</v>
      </c>
      <c r="S2985" s="7" t="s">
        <v>8314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17">
        <f t="shared" si="184"/>
        <v>42606.070381944439</v>
      </c>
      <c r="K2986" s="7">
        <v>1469428881</v>
      </c>
      <c r="L2986" s="17">
        <f t="shared" si="185"/>
        <v>42576.070381944439</v>
      </c>
      <c r="M2986" s="7" t="b">
        <v>1</v>
      </c>
      <c r="N2986" s="7">
        <v>218</v>
      </c>
      <c r="O2986" s="7" t="b">
        <v>1</v>
      </c>
      <c r="P2986" s="14">
        <f t="shared" si="186"/>
        <v>1.00352</v>
      </c>
      <c r="Q2986" s="9">
        <f t="shared" si="187"/>
        <v>115.08256880733946</v>
      </c>
      <c r="R2986" s="7" t="s">
        <v>8274</v>
      </c>
      <c r="S2986" s="7" t="s">
        <v>8314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17">
        <f t="shared" si="184"/>
        <v>42673.958333333336</v>
      </c>
      <c r="K2987" s="7">
        <v>1476228128</v>
      </c>
      <c r="L2987" s="17">
        <f t="shared" si="185"/>
        <v>42654.765370370362</v>
      </c>
      <c r="M2987" s="7" t="b">
        <v>0</v>
      </c>
      <c r="N2987" s="7">
        <v>111</v>
      </c>
      <c r="O2987" s="7" t="b">
        <v>1</v>
      </c>
      <c r="P2987" s="14">
        <f t="shared" si="186"/>
        <v>1.2164999999999999</v>
      </c>
      <c r="Q2987" s="9">
        <f t="shared" si="187"/>
        <v>109.5945945945946</v>
      </c>
      <c r="R2987" s="7" t="s">
        <v>8274</v>
      </c>
      <c r="S2987" s="7" t="s">
        <v>8314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17">
        <f t="shared" si="184"/>
        <v>42491.250069444439</v>
      </c>
      <c r="K2988" s="7">
        <v>1456920006</v>
      </c>
      <c r="L2988" s="17">
        <f t="shared" si="185"/>
        <v>42431.29173611111</v>
      </c>
      <c r="M2988" s="7" t="b">
        <v>0</v>
      </c>
      <c r="N2988" s="7">
        <v>56</v>
      </c>
      <c r="O2988" s="7" t="b">
        <v>1</v>
      </c>
      <c r="P2988" s="14">
        <f t="shared" si="186"/>
        <v>1.0549999999999999</v>
      </c>
      <c r="Q2988" s="9">
        <f t="shared" si="187"/>
        <v>45.214285714285715</v>
      </c>
      <c r="R2988" s="7" t="s">
        <v>8274</v>
      </c>
      <c r="S2988" s="7" t="s">
        <v>8314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17">
        <f t="shared" si="184"/>
        <v>42655.791666666664</v>
      </c>
      <c r="K2989" s="7">
        <v>1473837751</v>
      </c>
      <c r="L2989" s="17">
        <f t="shared" si="185"/>
        <v>42627.098969907405</v>
      </c>
      <c r="M2989" s="7" t="b">
        <v>0</v>
      </c>
      <c r="N2989" s="7">
        <v>265</v>
      </c>
      <c r="O2989" s="7" t="b">
        <v>1</v>
      </c>
      <c r="P2989" s="14">
        <f t="shared" si="186"/>
        <v>1.1040080000000001</v>
      </c>
      <c r="Q2989" s="9">
        <f t="shared" si="187"/>
        <v>104.15169811320754</v>
      </c>
      <c r="R2989" s="7" t="s">
        <v>8274</v>
      </c>
      <c r="S2989" s="7" t="s">
        <v>8314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17">
        <f t="shared" si="184"/>
        <v>42541.153715277782</v>
      </c>
      <c r="K2990" s="7">
        <v>1463820081</v>
      </c>
      <c r="L2990" s="17">
        <f t="shared" si="185"/>
        <v>42511.153715277782</v>
      </c>
      <c r="M2990" s="7" t="b">
        <v>0</v>
      </c>
      <c r="N2990" s="7">
        <v>28</v>
      </c>
      <c r="O2990" s="7" t="b">
        <v>1</v>
      </c>
      <c r="P2990" s="14">
        <f t="shared" si="186"/>
        <v>1</v>
      </c>
      <c r="Q2990" s="9">
        <f t="shared" si="187"/>
        <v>35.714285714285715</v>
      </c>
      <c r="R2990" s="7" t="s">
        <v>8274</v>
      </c>
      <c r="S2990" s="7" t="s">
        <v>8314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17">
        <f t="shared" si="184"/>
        <v>42358.999305555553</v>
      </c>
      <c r="K2991" s="7">
        <v>1448756962</v>
      </c>
      <c r="L2991" s="17">
        <f t="shared" si="185"/>
        <v>42336.812060185184</v>
      </c>
      <c r="M2991" s="7" t="b">
        <v>0</v>
      </c>
      <c r="N2991" s="7">
        <v>364</v>
      </c>
      <c r="O2991" s="7" t="b">
        <v>1</v>
      </c>
      <c r="P2991" s="14">
        <f t="shared" si="186"/>
        <v>1.76535</v>
      </c>
      <c r="Q2991" s="9">
        <f t="shared" si="187"/>
        <v>96.997252747252745</v>
      </c>
      <c r="R2991" s="7" t="s">
        <v>8274</v>
      </c>
      <c r="S2991" s="7" t="s">
        <v>8314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17">
        <f t="shared" si="184"/>
        <v>42376.365972222215</v>
      </c>
      <c r="K2992" s="7">
        <v>1449150420</v>
      </c>
      <c r="L2992" s="17">
        <f t="shared" si="185"/>
        <v>42341.365972222215</v>
      </c>
      <c r="M2992" s="7" t="b">
        <v>0</v>
      </c>
      <c r="N2992" s="7">
        <v>27</v>
      </c>
      <c r="O2992" s="7" t="b">
        <v>1</v>
      </c>
      <c r="P2992" s="14">
        <f t="shared" si="186"/>
        <v>1</v>
      </c>
      <c r="Q2992" s="9">
        <f t="shared" si="187"/>
        <v>370.37037037037038</v>
      </c>
      <c r="R2992" s="7" t="s">
        <v>8274</v>
      </c>
      <c r="S2992" s="7" t="s">
        <v>8314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17">
        <f t="shared" si="184"/>
        <v>42762.628819444442</v>
      </c>
      <c r="K2993" s="7">
        <v>1483646730</v>
      </c>
      <c r="L2993" s="17">
        <f t="shared" si="185"/>
        <v>42740.628819444442</v>
      </c>
      <c r="M2993" s="7" t="b">
        <v>0</v>
      </c>
      <c r="N2993" s="7">
        <v>93</v>
      </c>
      <c r="O2993" s="7" t="b">
        <v>1</v>
      </c>
      <c r="P2993" s="14">
        <f t="shared" si="186"/>
        <v>1.0329411764705883</v>
      </c>
      <c r="Q2993" s="9">
        <f t="shared" si="187"/>
        <v>94.408602150537632</v>
      </c>
      <c r="R2993" s="7" t="s">
        <v>8274</v>
      </c>
      <c r="S2993" s="7" t="s">
        <v>8314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17">
        <f t="shared" si="184"/>
        <v>42652.559143518512</v>
      </c>
      <c r="K2994" s="7">
        <v>1473445510</v>
      </c>
      <c r="L2994" s="17">
        <f t="shared" si="185"/>
        <v>42622.559143518512</v>
      </c>
      <c r="M2994" s="7" t="b">
        <v>0</v>
      </c>
      <c r="N2994" s="7">
        <v>64</v>
      </c>
      <c r="O2994" s="7" t="b">
        <v>1</v>
      </c>
      <c r="P2994" s="14">
        <f t="shared" si="186"/>
        <v>1.0449999999999999</v>
      </c>
      <c r="Q2994" s="9">
        <f t="shared" si="187"/>
        <v>48.984375</v>
      </c>
      <c r="R2994" s="7" t="s">
        <v>8274</v>
      </c>
      <c r="S2994" s="7" t="s">
        <v>8314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17">
        <f t="shared" si="184"/>
        <v>42420.63040509259</v>
      </c>
      <c r="K2995" s="7">
        <v>1453406867</v>
      </c>
      <c r="L2995" s="17">
        <f t="shared" si="185"/>
        <v>42390.63040509259</v>
      </c>
      <c r="M2995" s="7" t="b">
        <v>0</v>
      </c>
      <c r="N2995" s="7">
        <v>22</v>
      </c>
      <c r="O2995" s="7" t="b">
        <v>1</v>
      </c>
      <c r="P2995" s="14">
        <f t="shared" si="186"/>
        <v>1.0029999999999999</v>
      </c>
      <c r="Q2995" s="9">
        <f t="shared" si="187"/>
        <v>45.590909090909093</v>
      </c>
      <c r="R2995" s="7" t="s">
        <v>8274</v>
      </c>
      <c r="S2995" s="7" t="s">
        <v>8314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17">
        <f t="shared" si="184"/>
        <v>41915.270509259259</v>
      </c>
      <c r="K2996" s="7">
        <v>1409743772</v>
      </c>
      <c r="L2996" s="17">
        <f t="shared" si="185"/>
        <v>41885.270509259259</v>
      </c>
      <c r="M2996" s="7" t="b">
        <v>0</v>
      </c>
      <c r="N2996" s="7">
        <v>59</v>
      </c>
      <c r="O2996" s="7" t="b">
        <v>1</v>
      </c>
      <c r="P2996" s="14">
        <f t="shared" si="186"/>
        <v>4.577466666666667</v>
      </c>
      <c r="Q2996" s="9">
        <f t="shared" si="187"/>
        <v>23.275254237288134</v>
      </c>
      <c r="R2996" s="7" t="s">
        <v>8274</v>
      </c>
      <c r="S2996" s="7" t="s">
        <v>8314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17">
        <f t="shared" si="184"/>
        <v>42754.456840277773</v>
      </c>
      <c r="K2997" s="7">
        <v>1482249471</v>
      </c>
      <c r="L2997" s="17">
        <f t="shared" si="185"/>
        <v>42724.456840277773</v>
      </c>
      <c r="M2997" s="7" t="b">
        <v>0</v>
      </c>
      <c r="N2997" s="7">
        <v>249</v>
      </c>
      <c r="O2997" s="7" t="b">
        <v>1</v>
      </c>
      <c r="P2997" s="14">
        <f t="shared" si="186"/>
        <v>1.0496000000000001</v>
      </c>
      <c r="Q2997" s="9">
        <f t="shared" si="187"/>
        <v>63.2289156626506</v>
      </c>
      <c r="R2997" s="7" t="s">
        <v>8274</v>
      </c>
      <c r="S2997" s="7" t="s">
        <v>8314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17">
        <f t="shared" si="184"/>
        <v>42150.70416666667</v>
      </c>
      <c r="K2998" s="7">
        <v>1427493240</v>
      </c>
      <c r="L2998" s="17">
        <f t="shared" si="185"/>
        <v>42090.70416666667</v>
      </c>
      <c r="M2998" s="7" t="b">
        <v>0</v>
      </c>
      <c r="N2998" s="7">
        <v>392</v>
      </c>
      <c r="O2998" s="7" t="b">
        <v>1</v>
      </c>
      <c r="P2998" s="14">
        <f t="shared" si="186"/>
        <v>1.7194285714285715</v>
      </c>
      <c r="Q2998" s="9">
        <f t="shared" si="187"/>
        <v>153.5204081632653</v>
      </c>
      <c r="R2998" s="7" t="s">
        <v>8274</v>
      </c>
      <c r="S2998" s="7" t="s">
        <v>8314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17">
        <f t="shared" si="184"/>
        <v>42792.999305555553</v>
      </c>
      <c r="K2999" s="7">
        <v>1486661793</v>
      </c>
      <c r="L2999" s="17">
        <f t="shared" si="185"/>
        <v>42775.525381944441</v>
      </c>
      <c r="M2999" s="7" t="b">
        <v>0</v>
      </c>
      <c r="N2999" s="7">
        <v>115</v>
      </c>
      <c r="O2999" s="7" t="b">
        <v>1</v>
      </c>
      <c r="P2999" s="14">
        <f t="shared" si="186"/>
        <v>1.0373000000000001</v>
      </c>
      <c r="Q2999" s="9">
        <f t="shared" si="187"/>
        <v>90.2</v>
      </c>
      <c r="R2999" s="7" t="s">
        <v>8274</v>
      </c>
      <c r="S2999" s="7" t="s">
        <v>8314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17">
        <f t="shared" si="184"/>
        <v>41805.975694444445</v>
      </c>
      <c r="K3000" s="7">
        <v>1400474329</v>
      </c>
      <c r="L3000" s="17">
        <f t="shared" si="185"/>
        <v>41777.985289351847</v>
      </c>
      <c r="M3000" s="7" t="b">
        <v>0</v>
      </c>
      <c r="N3000" s="7">
        <v>433</v>
      </c>
      <c r="O3000" s="7" t="b">
        <v>1</v>
      </c>
      <c r="P3000" s="14">
        <f t="shared" si="186"/>
        <v>1.0302899999999999</v>
      </c>
      <c r="Q3000" s="9">
        <f t="shared" si="187"/>
        <v>118.97113163972287</v>
      </c>
      <c r="R3000" s="7" t="s">
        <v>8274</v>
      </c>
      <c r="S3000" s="7" t="s">
        <v>8314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17">
        <f t="shared" si="184"/>
        <v>42794.874999999993</v>
      </c>
      <c r="K3001" s="7">
        <v>1487094360</v>
      </c>
      <c r="L3001" s="17">
        <f t="shared" si="185"/>
        <v>42780.531944444439</v>
      </c>
      <c r="M3001" s="7" t="b">
        <v>0</v>
      </c>
      <c r="N3001" s="7">
        <v>20</v>
      </c>
      <c r="O3001" s="7" t="b">
        <v>1</v>
      </c>
      <c r="P3001" s="14">
        <f t="shared" si="186"/>
        <v>1.1888888888888889</v>
      </c>
      <c r="Q3001" s="9">
        <f t="shared" si="187"/>
        <v>80.25</v>
      </c>
      <c r="R3001" s="7" t="s">
        <v>8274</v>
      </c>
      <c r="S3001" s="7" t="s">
        <v>8314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17">
        <f t="shared" si="184"/>
        <v>42766.541666666664</v>
      </c>
      <c r="K3002" s="7">
        <v>1484682670</v>
      </c>
      <c r="L3002" s="17">
        <f t="shared" si="185"/>
        <v>42752.61886574074</v>
      </c>
      <c r="M3002" s="7" t="b">
        <v>0</v>
      </c>
      <c r="N3002" s="7">
        <v>8</v>
      </c>
      <c r="O3002" s="7" t="b">
        <v>1</v>
      </c>
      <c r="P3002" s="14">
        <f t="shared" si="186"/>
        <v>1</v>
      </c>
      <c r="Q3002" s="9">
        <f t="shared" si="187"/>
        <v>62.5</v>
      </c>
      <c r="R3002" s="7" t="s">
        <v>8274</v>
      </c>
      <c r="S3002" s="7" t="s">
        <v>8314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17">
        <f t="shared" si="184"/>
        <v>42564.687291666669</v>
      </c>
      <c r="K3003" s="7">
        <v>1465853382</v>
      </c>
      <c r="L3003" s="17">
        <f t="shared" si="185"/>
        <v>42534.687291666669</v>
      </c>
      <c r="M3003" s="7" t="b">
        <v>0</v>
      </c>
      <c r="N3003" s="7">
        <v>175</v>
      </c>
      <c r="O3003" s="7" t="b">
        <v>1</v>
      </c>
      <c r="P3003" s="14">
        <f t="shared" si="186"/>
        <v>3.1869988910451896</v>
      </c>
      <c r="Q3003" s="9">
        <f t="shared" si="187"/>
        <v>131.37719999999999</v>
      </c>
      <c r="R3003" s="7" t="s">
        <v>8274</v>
      </c>
      <c r="S3003" s="7" t="s">
        <v>8314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17">
        <f t="shared" si="184"/>
        <v>41269.627916666665</v>
      </c>
      <c r="K3004" s="7">
        <v>1353960252</v>
      </c>
      <c r="L3004" s="17">
        <f t="shared" si="185"/>
        <v>41239.627916666665</v>
      </c>
      <c r="M3004" s="7" t="b">
        <v>0</v>
      </c>
      <c r="N3004" s="7">
        <v>104</v>
      </c>
      <c r="O3004" s="7" t="b">
        <v>1</v>
      </c>
      <c r="P3004" s="14">
        <f t="shared" si="186"/>
        <v>1.0850614285714286</v>
      </c>
      <c r="Q3004" s="9">
        <f t="shared" si="187"/>
        <v>73.032980769230775</v>
      </c>
      <c r="R3004" s="7" t="s">
        <v>8274</v>
      </c>
      <c r="S3004" s="7" t="s">
        <v>8314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17">
        <f t="shared" si="184"/>
        <v>42430.040972222218</v>
      </c>
      <c r="K3005" s="7">
        <v>1454098976</v>
      </c>
      <c r="L3005" s="17">
        <f t="shared" si="185"/>
        <v>42398.640925925924</v>
      </c>
      <c r="M3005" s="7" t="b">
        <v>0</v>
      </c>
      <c r="N3005" s="7">
        <v>17</v>
      </c>
      <c r="O3005" s="7" t="b">
        <v>1</v>
      </c>
      <c r="P3005" s="14">
        <f t="shared" si="186"/>
        <v>1.0116666666666667</v>
      </c>
      <c r="Q3005" s="9">
        <f t="shared" si="187"/>
        <v>178.52941176470588</v>
      </c>
      <c r="R3005" s="7" t="s">
        <v>8274</v>
      </c>
      <c r="S3005" s="7" t="s">
        <v>8314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17">
        <f t="shared" si="184"/>
        <v>41958.714398148142</v>
      </c>
      <c r="K3006" s="7">
        <v>1413493724</v>
      </c>
      <c r="L3006" s="17">
        <f t="shared" si="185"/>
        <v>41928.672731481478</v>
      </c>
      <c r="M3006" s="7" t="b">
        <v>0</v>
      </c>
      <c r="N3006" s="7">
        <v>277</v>
      </c>
      <c r="O3006" s="7" t="b">
        <v>1</v>
      </c>
      <c r="P3006" s="14">
        <f t="shared" si="186"/>
        <v>1.12815</v>
      </c>
      <c r="Q3006" s="9">
        <f t="shared" si="187"/>
        <v>162.90974729241879</v>
      </c>
      <c r="R3006" s="7" t="s">
        <v>8274</v>
      </c>
      <c r="S3006" s="7" t="s">
        <v>8314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17">
        <f t="shared" si="184"/>
        <v>41918.466493055552</v>
      </c>
      <c r="K3007" s="7">
        <v>1410019905</v>
      </c>
      <c r="L3007" s="17">
        <f t="shared" si="185"/>
        <v>41888.466493055552</v>
      </c>
      <c r="M3007" s="7" t="b">
        <v>0</v>
      </c>
      <c r="N3007" s="7">
        <v>118</v>
      </c>
      <c r="O3007" s="7" t="b">
        <v>1</v>
      </c>
      <c r="P3007" s="14">
        <f t="shared" si="186"/>
        <v>1.2049622641509434</v>
      </c>
      <c r="Q3007" s="9">
        <f t="shared" si="187"/>
        <v>108.24237288135593</v>
      </c>
      <c r="R3007" s="7" t="s">
        <v>8274</v>
      </c>
      <c r="S3007" s="7" t="s">
        <v>8314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17">
        <f t="shared" si="184"/>
        <v>41987.548506944448</v>
      </c>
      <c r="K3008" s="7">
        <v>1415988591</v>
      </c>
      <c r="L3008" s="17">
        <f t="shared" si="185"/>
        <v>41957.548506944448</v>
      </c>
      <c r="M3008" s="7" t="b">
        <v>0</v>
      </c>
      <c r="N3008" s="7">
        <v>97</v>
      </c>
      <c r="O3008" s="7" t="b">
        <v>1</v>
      </c>
      <c r="P3008" s="14">
        <f t="shared" si="186"/>
        <v>1.0774999999999999</v>
      </c>
      <c r="Q3008" s="9">
        <f t="shared" si="187"/>
        <v>88.865979381443296</v>
      </c>
      <c r="R3008" s="7" t="s">
        <v>8274</v>
      </c>
      <c r="S3008" s="7" t="s">
        <v>8314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17">
        <f t="shared" si="184"/>
        <v>42119.007905092592</v>
      </c>
      <c r="K3009" s="7">
        <v>1428124283</v>
      </c>
      <c r="L3009" s="17">
        <f t="shared" si="185"/>
        <v>42098.007905092592</v>
      </c>
      <c r="M3009" s="7" t="b">
        <v>0</v>
      </c>
      <c r="N3009" s="7">
        <v>20</v>
      </c>
      <c r="O3009" s="7" t="b">
        <v>1</v>
      </c>
      <c r="P3009" s="14">
        <f t="shared" si="186"/>
        <v>1.8</v>
      </c>
      <c r="Q3009" s="9">
        <f t="shared" si="187"/>
        <v>54</v>
      </c>
      <c r="R3009" s="7" t="s">
        <v>8274</v>
      </c>
      <c r="S3009" s="7" t="s">
        <v>8314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17">
        <f t="shared" si="184"/>
        <v>42390.003692129627</v>
      </c>
      <c r="K3010" s="7">
        <v>1450760719</v>
      </c>
      <c r="L3010" s="17">
        <f t="shared" si="185"/>
        <v>42360.003692129627</v>
      </c>
      <c r="M3010" s="7" t="b">
        <v>0</v>
      </c>
      <c r="N3010" s="7">
        <v>26</v>
      </c>
      <c r="O3010" s="7" t="b">
        <v>1</v>
      </c>
      <c r="P3010" s="14">
        <f t="shared" si="186"/>
        <v>1.0116666666666667</v>
      </c>
      <c r="Q3010" s="9">
        <f t="shared" si="187"/>
        <v>116.73076923076923</v>
      </c>
      <c r="R3010" s="7" t="s">
        <v>8274</v>
      </c>
      <c r="S3010" s="7" t="s">
        <v>8314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17">
        <f t="shared" ref="J3011:J3074" si="188">(((I3011/60)/60)/24)+DATE(1970,1,1)+(-5/24)</f>
        <v>41969.403240740743</v>
      </c>
      <c r="K3011" s="7">
        <v>1414417240</v>
      </c>
      <c r="L3011" s="17">
        <f t="shared" ref="L3011:L3074" si="189">(((K3011/60)/60)/24)+DATE(1970,1,1)+(-5/24)</f>
        <v>41939.361574074072</v>
      </c>
      <c r="M3011" s="7" t="b">
        <v>0</v>
      </c>
      <c r="N3011" s="7">
        <v>128</v>
      </c>
      <c r="O3011" s="7" t="b">
        <v>1</v>
      </c>
      <c r="P3011" s="14">
        <f t="shared" ref="P3011:P3074" si="190">IFERROR(E3011/D3011,0)</f>
        <v>1.19756</v>
      </c>
      <c r="Q3011" s="9">
        <f t="shared" ref="Q3011:Q3074" si="191">IFERROR(E3011/N3011,0)</f>
        <v>233.8984375</v>
      </c>
      <c r="R3011" s="7" t="s">
        <v>8274</v>
      </c>
      <c r="S3011" s="7" t="s">
        <v>8314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17">
        <f t="shared" si="188"/>
        <v>42056.624062499999</v>
      </c>
      <c r="K3012" s="7">
        <v>1419364719</v>
      </c>
      <c r="L3012" s="17">
        <f t="shared" si="189"/>
        <v>41996.624062499999</v>
      </c>
      <c r="M3012" s="7" t="b">
        <v>0</v>
      </c>
      <c r="N3012" s="7">
        <v>15</v>
      </c>
      <c r="O3012" s="7" t="b">
        <v>1</v>
      </c>
      <c r="P3012" s="14">
        <f t="shared" si="190"/>
        <v>1.58</v>
      </c>
      <c r="Q3012" s="9">
        <f t="shared" si="191"/>
        <v>158</v>
      </c>
      <c r="R3012" s="7" t="s">
        <v>8274</v>
      </c>
      <c r="S3012" s="7" t="s">
        <v>8314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17">
        <f t="shared" si="188"/>
        <v>42361.749305555553</v>
      </c>
      <c r="K3013" s="7">
        <v>1448536516</v>
      </c>
      <c r="L3013" s="17">
        <f t="shared" si="189"/>
        <v>42334.260601851849</v>
      </c>
      <c r="M3013" s="7" t="b">
        <v>0</v>
      </c>
      <c r="N3013" s="7">
        <v>25</v>
      </c>
      <c r="O3013" s="7" t="b">
        <v>1</v>
      </c>
      <c r="P3013" s="14">
        <f t="shared" si="190"/>
        <v>1.2366666666666666</v>
      </c>
      <c r="Q3013" s="9">
        <f t="shared" si="191"/>
        <v>14.84</v>
      </c>
      <c r="R3013" s="7" t="s">
        <v>8274</v>
      </c>
      <c r="S3013" s="7" t="s">
        <v>8314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17">
        <f t="shared" si="188"/>
        <v>42045.494560185187</v>
      </c>
      <c r="K3014" s="7">
        <v>1421772730</v>
      </c>
      <c r="L3014" s="17">
        <f t="shared" si="189"/>
        <v>42024.494560185187</v>
      </c>
      <c r="M3014" s="7" t="b">
        <v>0</v>
      </c>
      <c r="N3014" s="7">
        <v>55</v>
      </c>
      <c r="O3014" s="7" t="b">
        <v>1</v>
      </c>
      <c r="P3014" s="14">
        <f t="shared" si="190"/>
        <v>1.1712499999999999</v>
      </c>
      <c r="Q3014" s="9">
        <f t="shared" si="191"/>
        <v>85.181818181818187</v>
      </c>
      <c r="R3014" s="7" t="s">
        <v>8274</v>
      </c>
      <c r="S3014" s="7" t="s">
        <v>8314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17">
        <f t="shared" si="188"/>
        <v>42176.627881944441</v>
      </c>
      <c r="K3015" s="7">
        <v>1432325049</v>
      </c>
      <c r="L3015" s="17">
        <f t="shared" si="189"/>
        <v>42146.627881944441</v>
      </c>
      <c r="M3015" s="7" t="b">
        <v>0</v>
      </c>
      <c r="N3015" s="7">
        <v>107</v>
      </c>
      <c r="O3015" s="7" t="b">
        <v>1</v>
      </c>
      <c r="P3015" s="14">
        <f t="shared" si="190"/>
        <v>1.5696000000000001</v>
      </c>
      <c r="Q3015" s="9">
        <f t="shared" si="191"/>
        <v>146.69158878504672</v>
      </c>
      <c r="R3015" s="7" t="s">
        <v>8274</v>
      </c>
      <c r="S3015" s="7" t="s">
        <v>8314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17">
        <f t="shared" si="188"/>
        <v>41948</v>
      </c>
      <c r="K3016" s="7">
        <v>1412737080</v>
      </c>
      <c r="L3016" s="17">
        <f t="shared" si="189"/>
        <v>41919.915277777778</v>
      </c>
      <c r="M3016" s="7" t="b">
        <v>0</v>
      </c>
      <c r="N3016" s="7">
        <v>557</v>
      </c>
      <c r="O3016" s="7" t="b">
        <v>1</v>
      </c>
      <c r="P3016" s="14">
        <f t="shared" si="190"/>
        <v>1.13104</v>
      </c>
      <c r="Q3016" s="9">
        <f t="shared" si="191"/>
        <v>50.764811490125673</v>
      </c>
      <c r="R3016" s="7" t="s">
        <v>8274</v>
      </c>
      <c r="S3016" s="7" t="s">
        <v>8314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17">
        <f t="shared" si="188"/>
        <v>41800.958333333328</v>
      </c>
      <c r="K3017" s="7">
        <v>1401125238</v>
      </c>
      <c r="L3017" s="17">
        <f t="shared" si="189"/>
        <v>41785.518958333334</v>
      </c>
      <c r="M3017" s="7" t="b">
        <v>0</v>
      </c>
      <c r="N3017" s="7">
        <v>40</v>
      </c>
      <c r="O3017" s="7" t="b">
        <v>1</v>
      </c>
      <c r="P3017" s="14">
        <f t="shared" si="190"/>
        <v>1.0317647058823529</v>
      </c>
      <c r="Q3017" s="9">
        <f t="shared" si="191"/>
        <v>87.7</v>
      </c>
      <c r="R3017" s="7" t="s">
        <v>8274</v>
      </c>
      <c r="S3017" s="7" t="s">
        <v>8314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17">
        <f t="shared" si="188"/>
        <v>41838.339722222219</v>
      </c>
      <c r="K3018" s="7">
        <v>1400504952</v>
      </c>
      <c r="L3018" s="17">
        <f t="shared" si="189"/>
        <v>41778.339722222219</v>
      </c>
      <c r="M3018" s="7" t="b">
        <v>0</v>
      </c>
      <c r="N3018" s="7">
        <v>36</v>
      </c>
      <c r="O3018" s="7" t="b">
        <v>1</v>
      </c>
      <c r="P3018" s="14">
        <f t="shared" si="190"/>
        <v>1.0261176470588236</v>
      </c>
      <c r="Q3018" s="9">
        <f t="shared" si="191"/>
        <v>242.27777777777777</v>
      </c>
      <c r="R3018" s="7" t="s">
        <v>8274</v>
      </c>
      <c r="S3018" s="7" t="s">
        <v>8314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17">
        <f t="shared" si="188"/>
        <v>41871.641701388886</v>
      </c>
      <c r="K3019" s="7">
        <v>1405974243</v>
      </c>
      <c r="L3019" s="17">
        <f t="shared" si="189"/>
        <v>41841.641701388886</v>
      </c>
      <c r="M3019" s="7" t="b">
        <v>0</v>
      </c>
      <c r="N3019" s="7">
        <v>159</v>
      </c>
      <c r="O3019" s="7" t="b">
        <v>1</v>
      </c>
      <c r="P3019" s="14">
        <f t="shared" si="190"/>
        <v>1.0584090909090909</v>
      </c>
      <c r="Q3019" s="9">
        <f t="shared" si="191"/>
        <v>146.44654088050314</v>
      </c>
      <c r="R3019" s="7" t="s">
        <v>8274</v>
      </c>
      <c r="S3019" s="7" t="s">
        <v>8314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17">
        <f t="shared" si="188"/>
        <v>42205.708333333336</v>
      </c>
      <c r="K3020" s="7">
        <v>1433747376</v>
      </c>
      <c r="L3020" s="17">
        <f t="shared" si="189"/>
        <v>42163.090000000004</v>
      </c>
      <c r="M3020" s="7" t="b">
        <v>0</v>
      </c>
      <c r="N3020" s="7">
        <v>41</v>
      </c>
      <c r="O3020" s="7" t="b">
        <v>1</v>
      </c>
      <c r="P3020" s="14">
        <f t="shared" si="190"/>
        <v>1.0071428571428571</v>
      </c>
      <c r="Q3020" s="9">
        <f t="shared" si="191"/>
        <v>103.17073170731707</v>
      </c>
      <c r="R3020" s="7" t="s">
        <v>8274</v>
      </c>
      <c r="S3020" s="7" t="s">
        <v>8314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17">
        <f t="shared" si="188"/>
        <v>41785.916666666664</v>
      </c>
      <c r="K3021" s="7">
        <v>1398801620</v>
      </c>
      <c r="L3021" s="17">
        <f t="shared" si="189"/>
        <v>41758.625231481477</v>
      </c>
      <c r="M3021" s="7" t="b">
        <v>0</v>
      </c>
      <c r="N3021" s="7">
        <v>226</v>
      </c>
      <c r="O3021" s="7" t="b">
        <v>1</v>
      </c>
      <c r="P3021" s="14">
        <f t="shared" si="190"/>
        <v>1.2123333333333333</v>
      </c>
      <c r="Q3021" s="9">
        <f t="shared" si="191"/>
        <v>80.464601769911511</v>
      </c>
      <c r="R3021" s="7" t="s">
        <v>8274</v>
      </c>
      <c r="S3021" s="7" t="s">
        <v>8314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17">
        <f t="shared" si="188"/>
        <v>42230.638113425921</v>
      </c>
      <c r="K3022" s="7">
        <v>1434399533</v>
      </c>
      <c r="L3022" s="17">
        <f t="shared" si="189"/>
        <v>42170.638113425921</v>
      </c>
      <c r="M3022" s="7" t="b">
        <v>0</v>
      </c>
      <c r="N3022" s="7">
        <v>30</v>
      </c>
      <c r="O3022" s="7" t="b">
        <v>1</v>
      </c>
      <c r="P3022" s="14">
        <f t="shared" si="190"/>
        <v>1.0057142857142858</v>
      </c>
      <c r="Q3022" s="9">
        <f t="shared" si="191"/>
        <v>234.66666666666666</v>
      </c>
      <c r="R3022" s="7" t="s">
        <v>8274</v>
      </c>
      <c r="S3022" s="7" t="s">
        <v>8314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17">
        <f t="shared" si="188"/>
        <v>42696.040972222218</v>
      </c>
      <c r="K3023" s="7">
        <v>1476715869</v>
      </c>
      <c r="L3023" s="17">
        <f t="shared" si="189"/>
        <v>42660.410520833328</v>
      </c>
      <c r="M3023" s="7" t="b">
        <v>0</v>
      </c>
      <c r="N3023" s="7">
        <v>103</v>
      </c>
      <c r="O3023" s="7" t="b">
        <v>1</v>
      </c>
      <c r="P3023" s="14">
        <f t="shared" si="190"/>
        <v>1.1602222222222223</v>
      </c>
      <c r="Q3023" s="9">
        <f t="shared" si="191"/>
        <v>50.689320388349515</v>
      </c>
      <c r="R3023" s="7" t="s">
        <v>8274</v>
      </c>
      <c r="S3023" s="7" t="s">
        <v>8314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17">
        <f t="shared" si="188"/>
        <v>42609.745474537034</v>
      </c>
      <c r="K3024" s="7">
        <v>1468450409</v>
      </c>
      <c r="L3024" s="17">
        <f t="shared" si="189"/>
        <v>42564.745474537034</v>
      </c>
      <c r="M3024" s="7" t="b">
        <v>0</v>
      </c>
      <c r="N3024" s="7">
        <v>62</v>
      </c>
      <c r="O3024" s="7" t="b">
        <v>1</v>
      </c>
      <c r="P3024" s="14">
        <f t="shared" si="190"/>
        <v>1.0087999999999999</v>
      </c>
      <c r="Q3024" s="9">
        <f t="shared" si="191"/>
        <v>162.70967741935485</v>
      </c>
      <c r="R3024" s="7" t="s">
        <v>8274</v>
      </c>
      <c r="S3024" s="7" t="s">
        <v>8314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17">
        <f t="shared" si="188"/>
        <v>42166.46743055556</v>
      </c>
      <c r="K3025" s="7">
        <v>1430151186</v>
      </c>
      <c r="L3025" s="17">
        <f t="shared" si="189"/>
        <v>42121.46743055556</v>
      </c>
      <c r="M3025" s="7" t="b">
        <v>0</v>
      </c>
      <c r="N3025" s="7">
        <v>6</v>
      </c>
      <c r="O3025" s="7" t="b">
        <v>1</v>
      </c>
      <c r="P3025" s="14">
        <f t="shared" si="190"/>
        <v>1.03</v>
      </c>
      <c r="Q3025" s="9">
        <f t="shared" si="191"/>
        <v>120.16666666666667</v>
      </c>
      <c r="R3025" s="7" t="s">
        <v>8274</v>
      </c>
      <c r="S3025" s="7" t="s">
        <v>8314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17">
        <f t="shared" si="188"/>
        <v>41188.785590277774</v>
      </c>
      <c r="K3026" s="7">
        <v>1346975475</v>
      </c>
      <c r="L3026" s="17">
        <f t="shared" si="189"/>
        <v>41158.785590277774</v>
      </c>
      <c r="M3026" s="7" t="b">
        <v>0</v>
      </c>
      <c r="N3026" s="7">
        <v>182</v>
      </c>
      <c r="O3026" s="7" t="b">
        <v>1</v>
      </c>
      <c r="P3026" s="14">
        <f t="shared" si="190"/>
        <v>2.4641999999999999</v>
      </c>
      <c r="Q3026" s="9">
        <f t="shared" si="191"/>
        <v>67.697802197802204</v>
      </c>
      <c r="R3026" s="7" t="s">
        <v>8274</v>
      </c>
      <c r="S3026" s="7" t="s">
        <v>8314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17">
        <f t="shared" si="188"/>
        <v>41789.458333333328</v>
      </c>
      <c r="K3027" s="7">
        <v>1399032813</v>
      </c>
      <c r="L3027" s="17">
        <f t="shared" si="189"/>
        <v>41761.301076388889</v>
      </c>
      <c r="M3027" s="7" t="b">
        <v>0</v>
      </c>
      <c r="N3027" s="7">
        <v>145</v>
      </c>
      <c r="O3027" s="7" t="b">
        <v>1</v>
      </c>
      <c r="P3027" s="14">
        <f t="shared" si="190"/>
        <v>3.0219999999999998</v>
      </c>
      <c r="Q3027" s="9">
        <f t="shared" si="191"/>
        <v>52.103448275862071</v>
      </c>
      <c r="R3027" s="7" t="s">
        <v>8274</v>
      </c>
      <c r="S3027" s="7" t="s">
        <v>8314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17">
        <f t="shared" si="188"/>
        <v>42797.251064814809</v>
      </c>
      <c r="K3028" s="7">
        <v>1487329292</v>
      </c>
      <c r="L3028" s="17">
        <f t="shared" si="189"/>
        <v>42783.251064814809</v>
      </c>
      <c r="M3028" s="7" t="b">
        <v>0</v>
      </c>
      <c r="N3028" s="7">
        <v>25</v>
      </c>
      <c r="O3028" s="7" t="b">
        <v>1</v>
      </c>
      <c r="P3028" s="14">
        <f t="shared" si="190"/>
        <v>1.4333333333333333</v>
      </c>
      <c r="Q3028" s="9">
        <f t="shared" si="191"/>
        <v>51.6</v>
      </c>
      <c r="R3028" s="7" t="s">
        <v>8274</v>
      </c>
      <c r="S3028" s="7" t="s">
        <v>8314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17">
        <f t="shared" si="188"/>
        <v>42083.454293981478</v>
      </c>
      <c r="K3029" s="7">
        <v>1424278451</v>
      </c>
      <c r="L3029" s="17">
        <f t="shared" si="189"/>
        <v>42053.49596064815</v>
      </c>
      <c r="M3029" s="7" t="b">
        <v>0</v>
      </c>
      <c r="N3029" s="7">
        <v>320</v>
      </c>
      <c r="O3029" s="7" t="b">
        <v>1</v>
      </c>
      <c r="P3029" s="14">
        <f t="shared" si="190"/>
        <v>1.3144</v>
      </c>
      <c r="Q3029" s="9">
        <f t="shared" si="191"/>
        <v>164.3</v>
      </c>
      <c r="R3029" s="7" t="s">
        <v>8274</v>
      </c>
      <c r="S3029" s="7" t="s">
        <v>8314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17">
        <f t="shared" si="188"/>
        <v>42597.055844907409</v>
      </c>
      <c r="K3030" s="7">
        <v>1468650025</v>
      </c>
      <c r="L3030" s="17">
        <f t="shared" si="189"/>
        <v>42567.055844907409</v>
      </c>
      <c r="M3030" s="7" t="b">
        <v>0</v>
      </c>
      <c r="N3030" s="7">
        <v>99</v>
      </c>
      <c r="O3030" s="7" t="b">
        <v>1</v>
      </c>
      <c r="P3030" s="14">
        <f t="shared" si="190"/>
        <v>1.6801999999999999</v>
      </c>
      <c r="Q3030" s="9">
        <f t="shared" si="191"/>
        <v>84.858585858585855</v>
      </c>
      <c r="R3030" s="7" t="s">
        <v>8274</v>
      </c>
      <c r="S3030" s="7" t="s">
        <v>8314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17">
        <f t="shared" si="188"/>
        <v>41960.982638888883</v>
      </c>
      <c r="K3031" s="7">
        <v>1413824447</v>
      </c>
      <c r="L3031" s="17">
        <f t="shared" si="189"/>
        <v>41932.500543981478</v>
      </c>
      <c r="M3031" s="7" t="b">
        <v>0</v>
      </c>
      <c r="N3031" s="7">
        <v>348</v>
      </c>
      <c r="O3031" s="7" t="b">
        <v>1</v>
      </c>
      <c r="P3031" s="14">
        <f t="shared" si="190"/>
        <v>1.0967666666666667</v>
      </c>
      <c r="Q3031" s="9">
        <f t="shared" si="191"/>
        <v>94.548850574712645</v>
      </c>
      <c r="R3031" s="7" t="s">
        <v>8274</v>
      </c>
      <c r="S3031" s="7" t="s">
        <v>8314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17">
        <f t="shared" si="188"/>
        <v>42263.5390162037</v>
      </c>
      <c r="K3032" s="7">
        <v>1439834171</v>
      </c>
      <c r="L3032" s="17">
        <f t="shared" si="189"/>
        <v>42233.5390162037</v>
      </c>
      <c r="M3032" s="7" t="b">
        <v>0</v>
      </c>
      <c r="N3032" s="7">
        <v>41</v>
      </c>
      <c r="O3032" s="7" t="b">
        <v>1</v>
      </c>
      <c r="P3032" s="14">
        <f t="shared" si="190"/>
        <v>1.0668571428571429</v>
      </c>
      <c r="Q3032" s="9">
        <f t="shared" si="191"/>
        <v>45.536585365853661</v>
      </c>
      <c r="R3032" s="7" t="s">
        <v>8274</v>
      </c>
      <c r="S3032" s="7" t="s">
        <v>8314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17">
        <f t="shared" si="188"/>
        <v>42657.674155092587</v>
      </c>
      <c r="K3033" s="7">
        <v>1471295447</v>
      </c>
      <c r="L3033" s="17">
        <f t="shared" si="189"/>
        <v>42597.674155092587</v>
      </c>
      <c r="M3033" s="7" t="b">
        <v>0</v>
      </c>
      <c r="N3033" s="7">
        <v>29</v>
      </c>
      <c r="O3033" s="7" t="b">
        <v>1</v>
      </c>
      <c r="P3033" s="14">
        <f t="shared" si="190"/>
        <v>1</v>
      </c>
      <c r="Q3033" s="9">
        <f t="shared" si="191"/>
        <v>51.724137931034484</v>
      </c>
      <c r="R3033" s="7" t="s">
        <v>8274</v>
      </c>
      <c r="S3033" s="7" t="s">
        <v>8314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17">
        <f t="shared" si="188"/>
        <v>42257.836331018516</v>
      </c>
      <c r="K3034" s="7">
        <v>1439341459</v>
      </c>
      <c r="L3034" s="17">
        <f t="shared" si="189"/>
        <v>42227.836331018516</v>
      </c>
      <c r="M3034" s="7" t="b">
        <v>0</v>
      </c>
      <c r="N3034" s="7">
        <v>25</v>
      </c>
      <c r="O3034" s="7" t="b">
        <v>1</v>
      </c>
      <c r="P3034" s="14">
        <f t="shared" si="190"/>
        <v>1.272</v>
      </c>
      <c r="Q3034" s="9">
        <f t="shared" si="191"/>
        <v>50.88</v>
      </c>
      <c r="R3034" s="7" t="s">
        <v>8274</v>
      </c>
      <c r="S3034" s="7" t="s">
        <v>8314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17">
        <f t="shared" si="188"/>
        <v>42599.901909722219</v>
      </c>
      <c r="K3035" s="7">
        <v>1468895925</v>
      </c>
      <c r="L3035" s="17">
        <f t="shared" si="189"/>
        <v>42569.901909722219</v>
      </c>
      <c r="M3035" s="7" t="b">
        <v>0</v>
      </c>
      <c r="N3035" s="7">
        <v>23</v>
      </c>
      <c r="O3035" s="7" t="b">
        <v>1</v>
      </c>
      <c r="P3035" s="14">
        <f t="shared" si="190"/>
        <v>1.4653333333333334</v>
      </c>
      <c r="Q3035" s="9">
        <f t="shared" si="191"/>
        <v>191.13043478260869</v>
      </c>
      <c r="R3035" s="7" t="s">
        <v>8274</v>
      </c>
      <c r="S3035" s="7" t="s">
        <v>8314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17">
        <f t="shared" si="188"/>
        <v>42674.957638888889</v>
      </c>
      <c r="K3036" s="7">
        <v>1475326255</v>
      </c>
      <c r="L3036" s="17">
        <f t="shared" si="189"/>
        <v>42644.327025462961</v>
      </c>
      <c r="M3036" s="7" t="b">
        <v>0</v>
      </c>
      <c r="N3036" s="7">
        <v>1260</v>
      </c>
      <c r="O3036" s="7" t="b">
        <v>1</v>
      </c>
      <c r="P3036" s="14">
        <f t="shared" si="190"/>
        <v>1.1253599999999999</v>
      </c>
      <c r="Q3036" s="9">
        <f t="shared" si="191"/>
        <v>89.314285714285717</v>
      </c>
      <c r="R3036" s="7" t="s">
        <v>8274</v>
      </c>
      <c r="S3036" s="7" t="s">
        <v>8314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17">
        <f t="shared" si="188"/>
        <v>41398.351956018516</v>
      </c>
      <c r="K3037" s="7">
        <v>1365082009</v>
      </c>
      <c r="L3037" s="17">
        <f t="shared" si="189"/>
        <v>41368.351956018516</v>
      </c>
      <c r="M3037" s="7" t="b">
        <v>0</v>
      </c>
      <c r="N3037" s="7">
        <v>307</v>
      </c>
      <c r="O3037" s="7" t="b">
        <v>1</v>
      </c>
      <c r="P3037" s="14">
        <f t="shared" si="190"/>
        <v>1.0878684000000001</v>
      </c>
      <c r="Q3037" s="9">
        <f t="shared" si="191"/>
        <v>88.588631921824103</v>
      </c>
      <c r="R3037" s="7" t="s">
        <v>8274</v>
      </c>
      <c r="S3037" s="7" t="s">
        <v>8314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17">
        <f t="shared" si="188"/>
        <v>41502.290972222218</v>
      </c>
      <c r="K3038" s="7">
        <v>1373568644</v>
      </c>
      <c r="L3038" s="17">
        <f t="shared" si="189"/>
        <v>41466.576898148145</v>
      </c>
      <c r="M3038" s="7" t="b">
        <v>0</v>
      </c>
      <c r="N3038" s="7">
        <v>329</v>
      </c>
      <c r="O3038" s="7" t="b">
        <v>1</v>
      </c>
      <c r="P3038" s="14">
        <f t="shared" si="190"/>
        <v>1.26732</v>
      </c>
      <c r="Q3038" s="9">
        <f t="shared" si="191"/>
        <v>96.300911854103347</v>
      </c>
      <c r="R3038" s="7" t="s">
        <v>8274</v>
      </c>
      <c r="S3038" s="7" t="s">
        <v>8314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17">
        <f t="shared" si="188"/>
        <v>40452.999305555553</v>
      </c>
      <c r="K3039" s="7">
        <v>1279574773</v>
      </c>
      <c r="L3039" s="17">
        <f t="shared" si="189"/>
        <v>40378.684872685182</v>
      </c>
      <c r="M3039" s="7" t="b">
        <v>0</v>
      </c>
      <c r="N3039" s="7">
        <v>32</v>
      </c>
      <c r="O3039" s="7" t="b">
        <v>1</v>
      </c>
      <c r="P3039" s="14">
        <f t="shared" si="190"/>
        <v>2.1320000000000001</v>
      </c>
      <c r="Q3039" s="9">
        <f t="shared" si="191"/>
        <v>33.3125</v>
      </c>
      <c r="R3039" s="7" t="s">
        <v>8274</v>
      </c>
      <c r="S3039" s="7" t="s">
        <v>8314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17">
        <f t="shared" si="188"/>
        <v>42433.043946759259</v>
      </c>
      <c r="K3040" s="7">
        <v>1451887397</v>
      </c>
      <c r="L3040" s="17">
        <f t="shared" si="189"/>
        <v>42373.043946759259</v>
      </c>
      <c r="M3040" s="7" t="b">
        <v>0</v>
      </c>
      <c r="N3040" s="7">
        <v>27</v>
      </c>
      <c r="O3040" s="7" t="b">
        <v>1</v>
      </c>
      <c r="P3040" s="14">
        <f t="shared" si="190"/>
        <v>1.0049999999999999</v>
      </c>
      <c r="Q3040" s="9">
        <f t="shared" si="191"/>
        <v>37.222222222222221</v>
      </c>
      <c r="R3040" s="7" t="s">
        <v>8274</v>
      </c>
      <c r="S3040" s="7" t="s">
        <v>8314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17">
        <f t="shared" si="188"/>
        <v>41637.124305555553</v>
      </c>
      <c r="K3041" s="7">
        <v>1386011038</v>
      </c>
      <c r="L3041" s="17">
        <f t="shared" si="189"/>
        <v>41610.586087962962</v>
      </c>
      <c r="M3041" s="7" t="b">
        <v>0</v>
      </c>
      <c r="N3041" s="7">
        <v>236</v>
      </c>
      <c r="O3041" s="7" t="b">
        <v>1</v>
      </c>
      <c r="P3041" s="14">
        <f t="shared" si="190"/>
        <v>1.0871389999999999</v>
      </c>
      <c r="Q3041" s="9">
        <f t="shared" si="191"/>
        <v>92.130423728813554</v>
      </c>
      <c r="R3041" s="7" t="s">
        <v>8274</v>
      </c>
      <c r="S3041" s="7" t="s">
        <v>8314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17">
        <f t="shared" si="188"/>
        <v>42181.749999999993</v>
      </c>
      <c r="K3042" s="7">
        <v>1434999621</v>
      </c>
      <c r="L3042" s="17">
        <f t="shared" si="189"/>
        <v>42177.583576388883</v>
      </c>
      <c r="M3042" s="7" t="b">
        <v>0</v>
      </c>
      <c r="N3042" s="7">
        <v>42</v>
      </c>
      <c r="O3042" s="7" t="b">
        <v>1</v>
      </c>
      <c r="P3042" s="14">
        <f t="shared" si="190"/>
        <v>1.075</v>
      </c>
      <c r="Q3042" s="9">
        <f t="shared" si="191"/>
        <v>76.785714285714292</v>
      </c>
      <c r="R3042" s="7" t="s">
        <v>8274</v>
      </c>
      <c r="S3042" s="7" t="s">
        <v>8314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17">
        <f t="shared" si="188"/>
        <v>42389.660277777781</v>
      </c>
      <c r="K3043" s="7">
        <v>1450731048</v>
      </c>
      <c r="L3043" s="17">
        <f t="shared" si="189"/>
        <v>42359.660277777781</v>
      </c>
      <c r="M3043" s="7" t="b">
        <v>0</v>
      </c>
      <c r="N3043" s="7">
        <v>95</v>
      </c>
      <c r="O3043" s="7" t="b">
        <v>1</v>
      </c>
      <c r="P3043" s="14">
        <f t="shared" si="190"/>
        <v>1.1048192771084338</v>
      </c>
      <c r="Q3043" s="9">
        <f t="shared" si="191"/>
        <v>96.526315789473685</v>
      </c>
      <c r="R3043" s="7" t="s">
        <v>8274</v>
      </c>
      <c r="S3043" s="7" t="s">
        <v>8314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17">
        <f t="shared" si="188"/>
        <v>42283.479710648149</v>
      </c>
      <c r="K3044" s="7">
        <v>1441557047</v>
      </c>
      <c r="L3044" s="17">
        <f t="shared" si="189"/>
        <v>42253.479710648149</v>
      </c>
      <c r="M3044" s="7" t="b">
        <v>0</v>
      </c>
      <c r="N3044" s="7">
        <v>37</v>
      </c>
      <c r="O3044" s="7" t="b">
        <v>1</v>
      </c>
      <c r="P3044" s="14">
        <f t="shared" si="190"/>
        <v>1.28</v>
      </c>
      <c r="Q3044" s="9">
        <f t="shared" si="191"/>
        <v>51.891891891891895</v>
      </c>
      <c r="R3044" s="7" t="s">
        <v>8274</v>
      </c>
      <c r="S3044" s="7" t="s">
        <v>8314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17">
        <f t="shared" si="188"/>
        <v>42109.909722222219</v>
      </c>
      <c r="K3045" s="7">
        <v>1426815699</v>
      </c>
      <c r="L3045" s="17">
        <f t="shared" si="189"/>
        <v>42082.862256944441</v>
      </c>
      <c r="M3045" s="7" t="b">
        <v>0</v>
      </c>
      <c r="N3045" s="7">
        <v>128</v>
      </c>
      <c r="O3045" s="7" t="b">
        <v>1</v>
      </c>
      <c r="P3045" s="14">
        <f t="shared" si="190"/>
        <v>1.1000666666666667</v>
      </c>
      <c r="Q3045" s="9">
        <f t="shared" si="191"/>
        <v>128.9140625</v>
      </c>
      <c r="R3045" s="7" t="s">
        <v>8274</v>
      </c>
      <c r="S3045" s="7" t="s">
        <v>8314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17">
        <f t="shared" si="188"/>
        <v>42402.518495370365</v>
      </c>
      <c r="K3046" s="7">
        <v>1453137998</v>
      </c>
      <c r="L3046" s="17">
        <f t="shared" si="189"/>
        <v>42387.518495370365</v>
      </c>
      <c r="M3046" s="7" t="b">
        <v>0</v>
      </c>
      <c r="N3046" s="7">
        <v>156</v>
      </c>
      <c r="O3046" s="7" t="b">
        <v>1</v>
      </c>
      <c r="P3046" s="14">
        <f t="shared" si="190"/>
        <v>1.0934166666666667</v>
      </c>
      <c r="Q3046" s="9">
        <f t="shared" si="191"/>
        <v>84.108974358974365</v>
      </c>
      <c r="R3046" s="7" t="s">
        <v>8274</v>
      </c>
      <c r="S3046" s="7" t="s">
        <v>8314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17">
        <f t="shared" si="188"/>
        <v>41872.947395833333</v>
      </c>
      <c r="K3047" s="7">
        <v>1406087055</v>
      </c>
      <c r="L3047" s="17">
        <f t="shared" si="189"/>
        <v>41842.947395833333</v>
      </c>
      <c r="M3047" s="7" t="b">
        <v>0</v>
      </c>
      <c r="N3047" s="7">
        <v>64</v>
      </c>
      <c r="O3047" s="7" t="b">
        <v>1</v>
      </c>
      <c r="P3047" s="14">
        <f t="shared" si="190"/>
        <v>1.3270650000000002</v>
      </c>
      <c r="Q3047" s="9">
        <f t="shared" si="191"/>
        <v>82.941562500000003</v>
      </c>
      <c r="R3047" s="7" t="s">
        <v>8274</v>
      </c>
      <c r="S3047" s="7" t="s">
        <v>8314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17">
        <f t="shared" si="188"/>
        <v>41891.994444444441</v>
      </c>
      <c r="K3048" s="7">
        <v>1407784586</v>
      </c>
      <c r="L3048" s="17">
        <f t="shared" si="189"/>
        <v>41862.59474537037</v>
      </c>
      <c r="M3048" s="7" t="b">
        <v>0</v>
      </c>
      <c r="N3048" s="7">
        <v>58</v>
      </c>
      <c r="O3048" s="7" t="b">
        <v>1</v>
      </c>
      <c r="P3048" s="14">
        <f t="shared" si="190"/>
        <v>1.9084810126582279</v>
      </c>
      <c r="Q3048" s="9">
        <f t="shared" si="191"/>
        <v>259.94827586206895</v>
      </c>
      <c r="R3048" s="7" t="s">
        <v>8274</v>
      </c>
      <c r="S3048" s="7" t="s">
        <v>8314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17">
        <f t="shared" si="188"/>
        <v>42487.344444444439</v>
      </c>
      <c r="K3049" s="7">
        <v>1457999054</v>
      </c>
      <c r="L3049" s="17">
        <f t="shared" si="189"/>
        <v>42443.780717592592</v>
      </c>
      <c r="M3049" s="7" t="b">
        <v>0</v>
      </c>
      <c r="N3049" s="7">
        <v>20</v>
      </c>
      <c r="O3049" s="7" t="b">
        <v>1</v>
      </c>
      <c r="P3049" s="14">
        <f t="shared" si="190"/>
        <v>1.49</v>
      </c>
      <c r="Q3049" s="9">
        <f t="shared" si="191"/>
        <v>37.25</v>
      </c>
      <c r="R3049" s="7" t="s">
        <v>8274</v>
      </c>
      <c r="S3049" s="7" t="s">
        <v>8314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17">
        <f t="shared" si="188"/>
        <v>42004.681944444441</v>
      </c>
      <c r="K3050" s="7">
        <v>1417556262</v>
      </c>
      <c r="L3050" s="17">
        <f t="shared" si="189"/>
        <v>41975.692847222213</v>
      </c>
      <c r="M3050" s="7" t="b">
        <v>0</v>
      </c>
      <c r="N3050" s="7">
        <v>47</v>
      </c>
      <c r="O3050" s="7" t="b">
        <v>1</v>
      </c>
      <c r="P3050" s="14">
        <f t="shared" si="190"/>
        <v>1.6639999999999999</v>
      </c>
      <c r="Q3050" s="9">
        <f t="shared" si="191"/>
        <v>177.02127659574469</v>
      </c>
      <c r="R3050" s="7" t="s">
        <v>8274</v>
      </c>
      <c r="S3050" s="7" t="s">
        <v>8314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17">
        <f t="shared" si="188"/>
        <v>42168.806192129625</v>
      </c>
      <c r="K3051" s="7">
        <v>1431649255</v>
      </c>
      <c r="L3051" s="17">
        <f t="shared" si="189"/>
        <v>42138.806192129625</v>
      </c>
      <c r="M3051" s="7" t="b">
        <v>0</v>
      </c>
      <c r="N3051" s="7">
        <v>54</v>
      </c>
      <c r="O3051" s="7" t="b">
        <v>1</v>
      </c>
      <c r="P3051" s="14">
        <f t="shared" si="190"/>
        <v>1.0666666666666667</v>
      </c>
      <c r="Q3051" s="9">
        <f t="shared" si="191"/>
        <v>74.074074074074076</v>
      </c>
      <c r="R3051" s="7" t="s">
        <v>8274</v>
      </c>
      <c r="S3051" s="7" t="s">
        <v>8314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17">
        <f t="shared" si="188"/>
        <v>42494.960185185184</v>
      </c>
      <c r="K3052" s="7">
        <v>1459828960</v>
      </c>
      <c r="L3052" s="17">
        <f t="shared" si="189"/>
        <v>42464.960185185184</v>
      </c>
      <c r="M3052" s="7" t="b">
        <v>0</v>
      </c>
      <c r="N3052" s="7">
        <v>9</v>
      </c>
      <c r="O3052" s="7" t="b">
        <v>1</v>
      </c>
      <c r="P3052" s="14">
        <f t="shared" si="190"/>
        <v>1.06</v>
      </c>
      <c r="Q3052" s="9">
        <f t="shared" si="191"/>
        <v>70.666666666666671</v>
      </c>
      <c r="R3052" s="7" t="s">
        <v>8274</v>
      </c>
      <c r="S3052" s="7" t="s">
        <v>8314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17">
        <f t="shared" si="188"/>
        <v>42774.207696759251</v>
      </c>
      <c r="K3053" s="7">
        <v>1483955945</v>
      </c>
      <c r="L3053" s="17">
        <f t="shared" si="189"/>
        <v>42744.207696759251</v>
      </c>
      <c r="M3053" s="7" t="b">
        <v>1</v>
      </c>
      <c r="N3053" s="7">
        <v>35</v>
      </c>
      <c r="O3053" s="7" t="b">
        <v>0</v>
      </c>
      <c r="P3053" s="14">
        <f t="shared" si="190"/>
        <v>0.23628571428571429</v>
      </c>
      <c r="Q3053" s="9">
        <f t="shared" si="191"/>
        <v>23.62857142857143</v>
      </c>
      <c r="R3053" s="7" t="s">
        <v>8274</v>
      </c>
      <c r="S3053" s="7" t="s">
        <v>8314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17">
        <f t="shared" si="188"/>
        <v>42152.457638888889</v>
      </c>
      <c r="K3054" s="7">
        <v>1430237094</v>
      </c>
      <c r="L3054" s="17">
        <f t="shared" si="189"/>
        <v>42122.461736111109</v>
      </c>
      <c r="M3054" s="7" t="b">
        <v>0</v>
      </c>
      <c r="N3054" s="7">
        <v>2</v>
      </c>
      <c r="O3054" s="7" t="b">
        <v>0</v>
      </c>
      <c r="P3054" s="14">
        <f t="shared" si="190"/>
        <v>1.5E-3</v>
      </c>
      <c r="Q3054" s="9">
        <f t="shared" si="191"/>
        <v>37.5</v>
      </c>
      <c r="R3054" s="7" t="s">
        <v>8274</v>
      </c>
      <c r="S3054" s="7" t="s">
        <v>8314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17">
        <f t="shared" si="188"/>
        <v>41913.957638888889</v>
      </c>
      <c r="K3055" s="7">
        <v>1407781013</v>
      </c>
      <c r="L3055" s="17">
        <f t="shared" si="189"/>
        <v>41862.553391203699</v>
      </c>
      <c r="M3055" s="7" t="b">
        <v>0</v>
      </c>
      <c r="N3055" s="7">
        <v>3</v>
      </c>
      <c r="O3055" s="7" t="b">
        <v>0</v>
      </c>
      <c r="P3055" s="14">
        <f t="shared" si="190"/>
        <v>4.0000000000000001E-3</v>
      </c>
      <c r="Q3055" s="9">
        <f t="shared" si="191"/>
        <v>13.333333333333334</v>
      </c>
      <c r="R3055" s="7" t="s">
        <v>8274</v>
      </c>
      <c r="S3055" s="7" t="s">
        <v>8314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17">
        <f t="shared" si="188"/>
        <v>42064.836111111108</v>
      </c>
      <c r="K3056" s="7">
        <v>1422043154</v>
      </c>
      <c r="L3056" s="17">
        <f t="shared" si="189"/>
        <v>42027.624467592592</v>
      </c>
      <c r="M3056" s="7" t="b">
        <v>0</v>
      </c>
      <c r="N3056" s="7">
        <v>0</v>
      </c>
      <c r="O3056" s="7" t="b">
        <v>0</v>
      </c>
      <c r="P3056" s="14">
        <f t="shared" si="190"/>
        <v>0</v>
      </c>
      <c r="Q3056" s="9">
        <f t="shared" si="191"/>
        <v>0</v>
      </c>
      <c r="R3056" s="7" t="s">
        <v>8274</v>
      </c>
      <c r="S3056" s="7" t="s">
        <v>8314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17">
        <f t="shared" si="188"/>
        <v>42013.749884259254</v>
      </c>
      <c r="K3057" s="7">
        <v>1415660390</v>
      </c>
      <c r="L3057" s="17">
        <f t="shared" si="189"/>
        <v>41953.749884259254</v>
      </c>
      <c r="M3057" s="7" t="b">
        <v>0</v>
      </c>
      <c r="N3057" s="7">
        <v>1</v>
      </c>
      <c r="O3057" s="7" t="b">
        <v>0</v>
      </c>
      <c r="P3057" s="14">
        <f t="shared" si="190"/>
        <v>5.0000000000000002E-5</v>
      </c>
      <c r="Q3057" s="9">
        <f t="shared" si="191"/>
        <v>1</v>
      </c>
      <c r="R3057" s="7" t="s">
        <v>8274</v>
      </c>
      <c r="S3057" s="7" t="s">
        <v>8314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17">
        <f t="shared" si="188"/>
        <v>41911.428055555552</v>
      </c>
      <c r="K3058" s="7">
        <v>1406819784</v>
      </c>
      <c r="L3058" s="17">
        <f t="shared" si="189"/>
        <v>41851.428055555552</v>
      </c>
      <c r="M3058" s="7" t="b">
        <v>0</v>
      </c>
      <c r="N3058" s="7">
        <v>0</v>
      </c>
      <c r="O3058" s="7" t="b">
        <v>0</v>
      </c>
      <c r="P3058" s="14">
        <f t="shared" si="190"/>
        <v>0</v>
      </c>
      <c r="Q3058" s="9">
        <f t="shared" si="191"/>
        <v>0</v>
      </c>
      <c r="R3058" s="7" t="s">
        <v>8274</v>
      </c>
      <c r="S3058" s="7" t="s">
        <v>8314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17">
        <f t="shared" si="188"/>
        <v>42463.400590277779</v>
      </c>
      <c r="K3059" s="7">
        <v>1457105811</v>
      </c>
      <c r="L3059" s="17">
        <f t="shared" si="189"/>
        <v>42433.442256944443</v>
      </c>
      <c r="M3059" s="7" t="b">
        <v>0</v>
      </c>
      <c r="N3059" s="7">
        <v>0</v>
      </c>
      <c r="O3059" s="7" t="b">
        <v>0</v>
      </c>
      <c r="P3059" s="14">
        <f t="shared" si="190"/>
        <v>0</v>
      </c>
      <c r="Q3059" s="9">
        <f t="shared" si="191"/>
        <v>0</v>
      </c>
      <c r="R3059" s="7" t="s">
        <v>8274</v>
      </c>
      <c r="S3059" s="7" t="s">
        <v>8314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17">
        <f t="shared" si="188"/>
        <v>42510.165972222218</v>
      </c>
      <c r="K3060" s="7">
        <v>1459414740</v>
      </c>
      <c r="L3060" s="17">
        <f t="shared" si="189"/>
        <v>42460.165972222218</v>
      </c>
      <c r="M3060" s="7" t="b">
        <v>0</v>
      </c>
      <c r="N3060" s="7">
        <v>3</v>
      </c>
      <c r="O3060" s="7" t="b">
        <v>0</v>
      </c>
      <c r="P3060" s="14">
        <f t="shared" si="190"/>
        <v>1.6666666666666666E-4</v>
      </c>
      <c r="Q3060" s="9">
        <f t="shared" si="191"/>
        <v>1</v>
      </c>
      <c r="R3060" s="7" t="s">
        <v>8274</v>
      </c>
      <c r="S3060" s="7" t="s">
        <v>8314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17">
        <f t="shared" si="188"/>
        <v>41859.727384259255</v>
      </c>
      <c r="K3061" s="7">
        <v>1404944846</v>
      </c>
      <c r="L3061" s="17">
        <f t="shared" si="189"/>
        <v>41829.727384259255</v>
      </c>
      <c r="M3061" s="7" t="b">
        <v>0</v>
      </c>
      <c r="N3061" s="7">
        <v>11</v>
      </c>
      <c r="O3061" s="7" t="b">
        <v>0</v>
      </c>
      <c r="P3061" s="14">
        <f t="shared" si="190"/>
        <v>3.0066666666666665E-2</v>
      </c>
      <c r="Q3061" s="9">
        <f t="shared" si="191"/>
        <v>41</v>
      </c>
      <c r="R3061" s="7" t="s">
        <v>8274</v>
      </c>
      <c r="S3061" s="7" t="s">
        <v>8314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17">
        <f t="shared" si="188"/>
        <v>42275.066365740735</v>
      </c>
      <c r="K3062" s="7">
        <v>1440830134</v>
      </c>
      <c r="L3062" s="17">
        <f t="shared" si="189"/>
        <v>42245.066365740735</v>
      </c>
      <c r="M3062" s="7" t="b">
        <v>0</v>
      </c>
      <c r="N3062" s="7">
        <v>6</v>
      </c>
      <c r="O3062" s="7" t="b">
        <v>0</v>
      </c>
      <c r="P3062" s="14">
        <f t="shared" si="190"/>
        <v>1.5227272727272728E-3</v>
      </c>
      <c r="Q3062" s="9">
        <f t="shared" si="191"/>
        <v>55.833333333333336</v>
      </c>
      <c r="R3062" s="7" t="s">
        <v>8274</v>
      </c>
      <c r="S3062" s="7" t="s">
        <v>8314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17">
        <f t="shared" si="188"/>
        <v>41864.575787037036</v>
      </c>
      <c r="K3063" s="7">
        <v>1405363748</v>
      </c>
      <c r="L3063" s="17">
        <f t="shared" si="189"/>
        <v>41834.575787037036</v>
      </c>
      <c r="M3063" s="7" t="b">
        <v>0</v>
      </c>
      <c r="N3063" s="7">
        <v>0</v>
      </c>
      <c r="O3063" s="7" t="b">
        <v>0</v>
      </c>
      <c r="P3063" s="14">
        <f t="shared" si="190"/>
        <v>0</v>
      </c>
      <c r="Q3063" s="9">
        <f t="shared" si="191"/>
        <v>0</v>
      </c>
      <c r="R3063" s="7" t="s">
        <v>8274</v>
      </c>
      <c r="S3063" s="7" t="s">
        <v>8314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17">
        <f t="shared" si="188"/>
        <v>42277.541666666664</v>
      </c>
      <c r="K3064" s="7">
        <v>1441111892</v>
      </c>
      <c r="L3064" s="17">
        <f t="shared" si="189"/>
        <v>42248.3274537037</v>
      </c>
      <c r="M3064" s="7" t="b">
        <v>0</v>
      </c>
      <c r="N3064" s="7">
        <v>67</v>
      </c>
      <c r="O3064" s="7" t="b">
        <v>0</v>
      </c>
      <c r="P3064" s="14">
        <f t="shared" si="190"/>
        <v>0.66839999999999999</v>
      </c>
      <c r="Q3064" s="9">
        <f t="shared" si="191"/>
        <v>99.761194029850742</v>
      </c>
      <c r="R3064" s="7" t="s">
        <v>8274</v>
      </c>
      <c r="S3064" s="7" t="s">
        <v>8314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17">
        <f t="shared" si="188"/>
        <v>42665.714560185181</v>
      </c>
      <c r="K3065" s="7">
        <v>1474150138</v>
      </c>
      <c r="L3065" s="17">
        <f t="shared" si="189"/>
        <v>42630.714560185181</v>
      </c>
      <c r="M3065" s="7" t="b">
        <v>0</v>
      </c>
      <c r="N3065" s="7">
        <v>23</v>
      </c>
      <c r="O3065" s="7" t="b">
        <v>0</v>
      </c>
      <c r="P3065" s="14">
        <f t="shared" si="190"/>
        <v>0.19566666666666666</v>
      </c>
      <c r="Q3065" s="9">
        <f t="shared" si="191"/>
        <v>25.521739130434781</v>
      </c>
      <c r="R3065" s="7" t="s">
        <v>8274</v>
      </c>
      <c r="S3065" s="7" t="s">
        <v>8314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17">
        <f t="shared" si="188"/>
        <v>42330.082638888889</v>
      </c>
      <c r="K3066" s="7">
        <v>1445483246</v>
      </c>
      <c r="L3066" s="17">
        <f t="shared" si="189"/>
        <v>42298.9218287037</v>
      </c>
      <c r="M3066" s="7" t="b">
        <v>0</v>
      </c>
      <c r="N3066" s="7">
        <v>72</v>
      </c>
      <c r="O3066" s="7" t="b">
        <v>0</v>
      </c>
      <c r="P3066" s="14">
        <f t="shared" si="190"/>
        <v>0.11294666666666667</v>
      </c>
      <c r="Q3066" s="9">
        <f t="shared" si="191"/>
        <v>117.65277777777777</v>
      </c>
      <c r="R3066" s="7" t="s">
        <v>8274</v>
      </c>
      <c r="S3066" s="7" t="s">
        <v>8314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17">
        <f t="shared" si="188"/>
        <v>41849.846898148149</v>
      </c>
      <c r="K3067" s="7">
        <v>1404523172</v>
      </c>
      <c r="L3067" s="17">
        <f t="shared" si="189"/>
        <v>41824.846898148149</v>
      </c>
      <c r="M3067" s="7" t="b">
        <v>0</v>
      </c>
      <c r="N3067" s="7">
        <v>2</v>
      </c>
      <c r="O3067" s="7" t="b">
        <v>0</v>
      </c>
      <c r="P3067" s="14">
        <f t="shared" si="190"/>
        <v>4.0000000000000002E-4</v>
      </c>
      <c r="Q3067" s="9">
        <f t="shared" si="191"/>
        <v>5</v>
      </c>
      <c r="R3067" s="7" t="s">
        <v>8274</v>
      </c>
      <c r="S3067" s="7" t="s">
        <v>8314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17">
        <f t="shared" si="188"/>
        <v>42561.020104166666</v>
      </c>
      <c r="K3068" s="7">
        <v>1465536537</v>
      </c>
      <c r="L3068" s="17">
        <f t="shared" si="189"/>
        <v>42531.020104166666</v>
      </c>
      <c r="M3068" s="7" t="b">
        <v>0</v>
      </c>
      <c r="N3068" s="7">
        <v>15</v>
      </c>
      <c r="O3068" s="7" t="b">
        <v>0</v>
      </c>
      <c r="P3068" s="14">
        <f t="shared" si="190"/>
        <v>0.11985714285714286</v>
      </c>
      <c r="Q3068" s="9">
        <f t="shared" si="191"/>
        <v>2796.6666666666665</v>
      </c>
      <c r="R3068" s="7" t="s">
        <v>8274</v>
      </c>
      <c r="S3068" s="7" t="s">
        <v>8314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17">
        <f t="shared" si="188"/>
        <v>42256.730081018519</v>
      </c>
      <c r="K3069" s="7">
        <v>1439245879</v>
      </c>
      <c r="L3069" s="17">
        <f t="shared" si="189"/>
        <v>42226.730081018519</v>
      </c>
      <c r="M3069" s="7" t="b">
        <v>0</v>
      </c>
      <c r="N3069" s="7">
        <v>1</v>
      </c>
      <c r="O3069" s="7" t="b">
        <v>0</v>
      </c>
      <c r="P3069" s="14">
        <f t="shared" si="190"/>
        <v>2.5000000000000001E-2</v>
      </c>
      <c r="Q3069" s="9">
        <f t="shared" si="191"/>
        <v>200</v>
      </c>
      <c r="R3069" s="7" t="s">
        <v>8274</v>
      </c>
      <c r="S3069" s="7" t="s">
        <v>8314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17">
        <f t="shared" si="188"/>
        <v>42293.483240740738</v>
      </c>
      <c r="K3070" s="7">
        <v>1442421352</v>
      </c>
      <c r="L3070" s="17">
        <f t="shared" si="189"/>
        <v>42263.483240740738</v>
      </c>
      <c r="M3070" s="7" t="b">
        <v>0</v>
      </c>
      <c r="N3070" s="7">
        <v>2</v>
      </c>
      <c r="O3070" s="7" t="b">
        <v>0</v>
      </c>
      <c r="P3070" s="14">
        <f t="shared" si="190"/>
        <v>6.9999999999999999E-4</v>
      </c>
      <c r="Q3070" s="9">
        <f t="shared" si="191"/>
        <v>87.5</v>
      </c>
      <c r="R3070" s="7" t="s">
        <v>8274</v>
      </c>
      <c r="S3070" s="7" t="s">
        <v>8314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17">
        <f t="shared" si="188"/>
        <v>41987.625393518516</v>
      </c>
      <c r="K3071" s="7">
        <v>1415995234</v>
      </c>
      <c r="L3071" s="17">
        <f t="shared" si="189"/>
        <v>41957.625393518516</v>
      </c>
      <c r="M3071" s="7" t="b">
        <v>0</v>
      </c>
      <c r="N3071" s="7">
        <v>7</v>
      </c>
      <c r="O3071" s="7" t="b">
        <v>0</v>
      </c>
      <c r="P3071" s="14">
        <f t="shared" si="190"/>
        <v>0.14099999999999999</v>
      </c>
      <c r="Q3071" s="9">
        <f t="shared" si="191"/>
        <v>20.142857142857142</v>
      </c>
      <c r="R3071" s="7" t="s">
        <v>8274</v>
      </c>
      <c r="S3071" s="7" t="s">
        <v>8314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17">
        <f t="shared" si="188"/>
        <v>42711.525104166663</v>
      </c>
      <c r="K3072" s="7">
        <v>1479317769</v>
      </c>
      <c r="L3072" s="17">
        <f t="shared" si="189"/>
        <v>42690.525104166663</v>
      </c>
      <c r="M3072" s="7" t="b">
        <v>0</v>
      </c>
      <c r="N3072" s="7">
        <v>16</v>
      </c>
      <c r="O3072" s="7" t="b">
        <v>0</v>
      </c>
      <c r="P3072" s="14">
        <f t="shared" si="190"/>
        <v>3.3399999999999999E-2</v>
      </c>
      <c r="Q3072" s="9">
        <f t="shared" si="191"/>
        <v>20.875</v>
      </c>
      <c r="R3072" s="7" t="s">
        <v>8274</v>
      </c>
      <c r="S3072" s="7" t="s">
        <v>8314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17">
        <f t="shared" si="188"/>
        <v>42115.040972222218</v>
      </c>
      <c r="K3073" s="7">
        <v>1428082481</v>
      </c>
      <c r="L3073" s="17">
        <f t="shared" si="189"/>
        <v>42097.524085648147</v>
      </c>
      <c r="M3073" s="7" t="b">
        <v>0</v>
      </c>
      <c r="N3073" s="7">
        <v>117</v>
      </c>
      <c r="O3073" s="7" t="b">
        <v>0</v>
      </c>
      <c r="P3073" s="14">
        <f t="shared" si="190"/>
        <v>0.59775</v>
      </c>
      <c r="Q3073" s="9">
        <f t="shared" si="191"/>
        <v>61.307692307692307</v>
      </c>
      <c r="R3073" s="7" t="s">
        <v>8274</v>
      </c>
      <c r="S3073" s="7" t="s">
        <v>8314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17">
        <f t="shared" si="188"/>
        <v>42672.865277777775</v>
      </c>
      <c r="K3074" s="7">
        <v>1476549262</v>
      </c>
      <c r="L3074" s="17">
        <f t="shared" si="189"/>
        <v>42658.482199074067</v>
      </c>
      <c r="M3074" s="7" t="b">
        <v>0</v>
      </c>
      <c r="N3074" s="7">
        <v>2</v>
      </c>
      <c r="O3074" s="7" t="b">
        <v>0</v>
      </c>
      <c r="P3074" s="14">
        <f t="shared" si="190"/>
        <v>1.6666666666666666E-4</v>
      </c>
      <c r="Q3074" s="9">
        <f t="shared" si="191"/>
        <v>1</v>
      </c>
      <c r="R3074" s="7" t="s">
        <v>8274</v>
      </c>
      <c r="S3074" s="7" t="s">
        <v>8314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17">
        <f t="shared" ref="J3075:J3138" si="192">(((I3075/60)/60)/24)+DATE(1970,1,1)+(-5/24)</f>
        <v>42169.59652777778</v>
      </c>
      <c r="K3075" s="7">
        <v>1429287900</v>
      </c>
      <c r="L3075" s="17">
        <f t="shared" ref="L3075:L3138" si="193">(((K3075/60)/60)/24)+DATE(1970,1,1)+(-5/24)</f>
        <v>42111.475694444445</v>
      </c>
      <c r="M3075" s="7" t="b">
        <v>0</v>
      </c>
      <c r="N3075" s="7">
        <v>7</v>
      </c>
      <c r="O3075" s="7" t="b">
        <v>0</v>
      </c>
      <c r="P3075" s="14">
        <f t="shared" ref="P3075:P3138" si="194">IFERROR(E3075/D3075,0)</f>
        <v>2.3035714285714285E-4</v>
      </c>
      <c r="Q3075" s="9">
        <f t="shared" ref="Q3075:Q3138" si="195">IFERROR(E3075/N3075,0)</f>
        <v>92.142857142857139</v>
      </c>
      <c r="R3075" s="7" t="s">
        <v>8274</v>
      </c>
      <c r="S3075" s="7" t="s">
        <v>8314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17">
        <f t="shared" si="192"/>
        <v>42439.362951388881</v>
      </c>
      <c r="K3076" s="7">
        <v>1455025359</v>
      </c>
      <c r="L3076" s="17">
        <f t="shared" si="193"/>
        <v>42409.362951388881</v>
      </c>
      <c r="M3076" s="7" t="b">
        <v>0</v>
      </c>
      <c r="N3076" s="7">
        <v>3</v>
      </c>
      <c r="O3076" s="7" t="b">
        <v>0</v>
      </c>
      <c r="P3076" s="14">
        <f t="shared" si="194"/>
        <v>8.8000000000000003E-4</v>
      </c>
      <c r="Q3076" s="9">
        <f t="shared" si="195"/>
        <v>7.333333333333333</v>
      </c>
      <c r="R3076" s="7" t="s">
        <v>8274</v>
      </c>
      <c r="S3076" s="7" t="s">
        <v>8314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17">
        <f t="shared" si="192"/>
        <v>42600.893981481473</v>
      </c>
      <c r="K3077" s="7">
        <v>1467253640</v>
      </c>
      <c r="L3077" s="17">
        <f t="shared" si="193"/>
        <v>42550.893981481473</v>
      </c>
      <c r="M3077" s="7" t="b">
        <v>0</v>
      </c>
      <c r="N3077" s="7">
        <v>20</v>
      </c>
      <c r="O3077" s="7" t="b">
        <v>0</v>
      </c>
      <c r="P3077" s="14">
        <f t="shared" si="194"/>
        <v>8.6400000000000005E-2</v>
      </c>
      <c r="Q3077" s="9">
        <f t="shared" si="195"/>
        <v>64.8</v>
      </c>
      <c r="R3077" s="7" t="s">
        <v>8274</v>
      </c>
      <c r="S3077" s="7" t="s">
        <v>8314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17">
        <f t="shared" si="192"/>
        <v>42286.443553240737</v>
      </c>
      <c r="K3078" s="7">
        <v>1439221123</v>
      </c>
      <c r="L3078" s="17">
        <f t="shared" si="193"/>
        <v>42226.443553240737</v>
      </c>
      <c r="M3078" s="7" t="b">
        <v>0</v>
      </c>
      <c r="N3078" s="7">
        <v>50</v>
      </c>
      <c r="O3078" s="7" t="b">
        <v>0</v>
      </c>
      <c r="P3078" s="14">
        <f t="shared" si="194"/>
        <v>0.15060000000000001</v>
      </c>
      <c r="Q3078" s="9">
        <f t="shared" si="195"/>
        <v>30.12</v>
      </c>
      <c r="R3078" s="7" t="s">
        <v>8274</v>
      </c>
      <c r="S3078" s="7" t="s">
        <v>8314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17">
        <f t="shared" si="192"/>
        <v>42796.74858796296</v>
      </c>
      <c r="K3079" s="7">
        <v>1485903478</v>
      </c>
      <c r="L3079" s="17">
        <f t="shared" si="193"/>
        <v>42766.74858796296</v>
      </c>
      <c r="M3079" s="7" t="b">
        <v>0</v>
      </c>
      <c r="N3079" s="7">
        <v>2</v>
      </c>
      <c r="O3079" s="7" t="b">
        <v>0</v>
      </c>
      <c r="P3079" s="14">
        <f t="shared" si="194"/>
        <v>4.7727272727272731E-3</v>
      </c>
      <c r="Q3079" s="9">
        <f t="shared" si="195"/>
        <v>52.5</v>
      </c>
      <c r="R3079" s="7" t="s">
        <v>8274</v>
      </c>
      <c r="S3079" s="7" t="s">
        <v>8314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17">
        <f t="shared" si="192"/>
        <v>42060.930497685178</v>
      </c>
      <c r="K3080" s="7">
        <v>1422328795</v>
      </c>
      <c r="L3080" s="17">
        <f t="shared" si="193"/>
        <v>42030.930497685178</v>
      </c>
      <c r="M3080" s="7" t="b">
        <v>0</v>
      </c>
      <c r="N3080" s="7">
        <v>3</v>
      </c>
      <c r="O3080" s="7" t="b">
        <v>0</v>
      </c>
      <c r="P3080" s="14">
        <f t="shared" si="194"/>
        <v>1.1833333333333333E-3</v>
      </c>
      <c r="Q3080" s="9">
        <f t="shared" si="195"/>
        <v>23.666666666666668</v>
      </c>
      <c r="R3080" s="7" t="s">
        <v>8274</v>
      </c>
      <c r="S3080" s="7" t="s">
        <v>8314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17">
        <f t="shared" si="192"/>
        <v>42085.463368055549</v>
      </c>
      <c r="K3081" s="7">
        <v>1424452035</v>
      </c>
      <c r="L3081" s="17">
        <f t="shared" si="193"/>
        <v>42055.50503472222</v>
      </c>
      <c r="M3081" s="7" t="b">
        <v>0</v>
      </c>
      <c r="N3081" s="7">
        <v>27</v>
      </c>
      <c r="O3081" s="7" t="b">
        <v>0</v>
      </c>
      <c r="P3081" s="14">
        <f t="shared" si="194"/>
        <v>8.4173998587352451E-3</v>
      </c>
      <c r="Q3081" s="9">
        <f t="shared" si="195"/>
        <v>415.77777777777777</v>
      </c>
      <c r="R3081" s="7" t="s">
        <v>8274</v>
      </c>
      <c r="S3081" s="7" t="s">
        <v>8314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17">
        <f t="shared" si="192"/>
        <v>41999.861620370364</v>
      </c>
      <c r="K3082" s="7">
        <v>1414456844</v>
      </c>
      <c r="L3082" s="17">
        <f t="shared" si="193"/>
        <v>41939.8199537037</v>
      </c>
      <c r="M3082" s="7" t="b">
        <v>0</v>
      </c>
      <c r="N3082" s="7">
        <v>7</v>
      </c>
      <c r="O3082" s="7" t="b">
        <v>0</v>
      </c>
      <c r="P3082" s="14">
        <f t="shared" si="194"/>
        <v>1.8799999999999999E-4</v>
      </c>
      <c r="Q3082" s="9">
        <f t="shared" si="195"/>
        <v>53.714285714285715</v>
      </c>
      <c r="R3082" s="7" t="s">
        <v>8274</v>
      </c>
      <c r="S3082" s="7" t="s">
        <v>8314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17">
        <f t="shared" si="192"/>
        <v>42266.973275462959</v>
      </c>
      <c r="K3083" s="7">
        <v>1440130891</v>
      </c>
      <c r="L3083" s="17">
        <f t="shared" si="193"/>
        <v>42236.973275462959</v>
      </c>
      <c r="M3083" s="7" t="b">
        <v>0</v>
      </c>
      <c r="N3083" s="7">
        <v>5</v>
      </c>
      <c r="O3083" s="7" t="b">
        <v>0</v>
      </c>
      <c r="P3083" s="14">
        <f t="shared" si="194"/>
        <v>2.1029999999999998E-3</v>
      </c>
      <c r="Q3083" s="9">
        <f t="shared" si="195"/>
        <v>420.6</v>
      </c>
      <c r="R3083" s="7" t="s">
        <v>8274</v>
      </c>
      <c r="S3083" s="7" t="s">
        <v>8314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17">
        <f t="shared" si="192"/>
        <v>42323.756319444445</v>
      </c>
      <c r="K3084" s="7">
        <v>1445033346</v>
      </c>
      <c r="L3084" s="17">
        <f t="shared" si="193"/>
        <v>42293.714652777773</v>
      </c>
      <c r="M3084" s="7" t="b">
        <v>0</v>
      </c>
      <c r="N3084" s="7">
        <v>0</v>
      </c>
      <c r="O3084" s="7" t="b">
        <v>0</v>
      </c>
      <c r="P3084" s="14">
        <f t="shared" si="194"/>
        <v>0</v>
      </c>
      <c r="Q3084" s="9">
        <f t="shared" si="195"/>
        <v>0</v>
      </c>
      <c r="R3084" s="7" t="s">
        <v>8274</v>
      </c>
      <c r="S3084" s="7" t="s">
        <v>8314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17">
        <f t="shared" si="192"/>
        <v>41883</v>
      </c>
      <c r="K3085" s="7">
        <v>1406986278</v>
      </c>
      <c r="L3085" s="17">
        <f t="shared" si="193"/>
        <v>41853.355069444442</v>
      </c>
      <c r="M3085" s="7" t="b">
        <v>0</v>
      </c>
      <c r="N3085" s="7">
        <v>3</v>
      </c>
      <c r="O3085" s="7" t="b">
        <v>0</v>
      </c>
      <c r="P3085" s="14">
        <f t="shared" si="194"/>
        <v>2.8E-3</v>
      </c>
      <c r="Q3085" s="9">
        <f t="shared" si="195"/>
        <v>18.666666666666668</v>
      </c>
      <c r="R3085" s="7" t="s">
        <v>8274</v>
      </c>
      <c r="S3085" s="7" t="s">
        <v>8314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17">
        <f t="shared" si="192"/>
        <v>42129.574999999997</v>
      </c>
      <c r="K3086" s="7">
        <v>1428340931</v>
      </c>
      <c r="L3086" s="17">
        <f t="shared" si="193"/>
        <v>42100.515405092585</v>
      </c>
      <c r="M3086" s="7" t="b">
        <v>0</v>
      </c>
      <c r="N3086" s="7">
        <v>6</v>
      </c>
      <c r="O3086" s="7" t="b">
        <v>0</v>
      </c>
      <c r="P3086" s="14">
        <f t="shared" si="194"/>
        <v>0.11579206701157921</v>
      </c>
      <c r="Q3086" s="9">
        <f t="shared" si="195"/>
        <v>78.333333333333329</v>
      </c>
      <c r="R3086" s="7" t="s">
        <v>8274</v>
      </c>
      <c r="S3086" s="7" t="s">
        <v>8314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17">
        <f t="shared" si="192"/>
        <v>42276.675451388881</v>
      </c>
      <c r="K3087" s="7">
        <v>1440969159</v>
      </c>
      <c r="L3087" s="17">
        <f t="shared" si="193"/>
        <v>42246.675451388881</v>
      </c>
      <c r="M3087" s="7" t="b">
        <v>0</v>
      </c>
      <c r="N3087" s="7">
        <v>9</v>
      </c>
      <c r="O3087" s="7" t="b">
        <v>0</v>
      </c>
      <c r="P3087" s="14">
        <f t="shared" si="194"/>
        <v>2.4400000000000002E-2</v>
      </c>
      <c r="Q3087" s="9">
        <f t="shared" si="195"/>
        <v>67.777777777777771</v>
      </c>
      <c r="R3087" s="7" t="s">
        <v>8274</v>
      </c>
      <c r="S3087" s="7" t="s">
        <v>8314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17">
        <f t="shared" si="192"/>
        <v>42233.462488425925</v>
      </c>
      <c r="K3088" s="7">
        <v>1434643559</v>
      </c>
      <c r="L3088" s="17">
        <f t="shared" si="193"/>
        <v>42173.462488425925</v>
      </c>
      <c r="M3088" s="7" t="b">
        <v>0</v>
      </c>
      <c r="N3088" s="7">
        <v>3</v>
      </c>
      <c r="O3088" s="7" t="b">
        <v>0</v>
      </c>
      <c r="P3088" s="14">
        <f t="shared" si="194"/>
        <v>2.5000000000000001E-3</v>
      </c>
      <c r="Q3088" s="9">
        <f t="shared" si="195"/>
        <v>16.666666666666668</v>
      </c>
      <c r="R3088" s="7" t="s">
        <v>8274</v>
      </c>
      <c r="S3088" s="7" t="s">
        <v>8314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17">
        <f t="shared" si="192"/>
        <v>42724.983680555553</v>
      </c>
      <c r="K3089" s="7">
        <v>1477107390</v>
      </c>
      <c r="L3089" s="17">
        <f t="shared" si="193"/>
        <v>42664.942013888889</v>
      </c>
      <c r="M3089" s="7" t="b">
        <v>0</v>
      </c>
      <c r="N3089" s="7">
        <v>2</v>
      </c>
      <c r="O3089" s="7" t="b">
        <v>0</v>
      </c>
      <c r="P3089" s="14">
        <f t="shared" si="194"/>
        <v>6.2500000000000003E-3</v>
      </c>
      <c r="Q3089" s="9">
        <f t="shared" si="195"/>
        <v>62.5</v>
      </c>
      <c r="R3089" s="7" t="s">
        <v>8274</v>
      </c>
      <c r="S3089" s="7" t="s">
        <v>8314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17">
        <f t="shared" si="192"/>
        <v>42012.361805555549</v>
      </c>
      <c r="K3090" s="7">
        <v>1418046247</v>
      </c>
      <c r="L3090" s="17">
        <f t="shared" si="193"/>
        <v>41981.363969907405</v>
      </c>
      <c r="M3090" s="7" t="b">
        <v>0</v>
      </c>
      <c r="N3090" s="7">
        <v>3</v>
      </c>
      <c r="O3090" s="7" t="b">
        <v>0</v>
      </c>
      <c r="P3090" s="14">
        <f t="shared" si="194"/>
        <v>1.9384615384615384E-3</v>
      </c>
      <c r="Q3090" s="9">
        <f t="shared" si="195"/>
        <v>42</v>
      </c>
      <c r="R3090" s="7" t="s">
        <v>8274</v>
      </c>
      <c r="S3090" s="7" t="s">
        <v>8314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17">
        <f t="shared" si="192"/>
        <v>42559.874305555553</v>
      </c>
      <c r="K3091" s="7">
        <v>1465304483</v>
      </c>
      <c r="L3091" s="17">
        <f t="shared" si="193"/>
        <v>42528.334293981483</v>
      </c>
      <c r="M3091" s="7" t="b">
        <v>0</v>
      </c>
      <c r="N3091" s="7">
        <v>45</v>
      </c>
      <c r="O3091" s="7" t="b">
        <v>0</v>
      </c>
      <c r="P3091" s="14">
        <f t="shared" si="194"/>
        <v>0.23416000000000001</v>
      </c>
      <c r="Q3091" s="9">
        <f t="shared" si="195"/>
        <v>130.0888888888889</v>
      </c>
      <c r="R3091" s="7" t="s">
        <v>8274</v>
      </c>
      <c r="S3091" s="7" t="s">
        <v>8314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17">
        <f t="shared" si="192"/>
        <v>42125.568807870368</v>
      </c>
      <c r="K3092" s="7">
        <v>1425325145</v>
      </c>
      <c r="L3092" s="17">
        <f t="shared" si="193"/>
        <v>42065.610474537032</v>
      </c>
      <c r="M3092" s="7" t="b">
        <v>0</v>
      </c>
      <c r="N3092" s="7">
        <v>9</v>
      </c>
      <c r="O3092" s="7" t="b">
        <v>0</v>
      </c>
      <c r="P3092" s="14">
        <f t="shared" si="194"/>
        <v>5.080888888888889E-2</v>
      </c>
      <c r="Q3092" s="9">
        <f t="shared" si="195"/>
        <v>1270.2222222222222</v>
      </c>
      <c r="R3092" s="7" t="s">
        <v>8274</v>
      </c>
      <c r="S3092" s="7" t="s">
        <v>8314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17">
        <f t="shared" si="192"/>
        <v>42596.740081018514</v>
      </c>
      <c r="K3093" s="7">
        <v>1468622743</v>
      </c>
      <c r="L3093" s="17">
        <f t="shared" si="193"/>
        <v>42566.740081018514</v>
      </c>
      <c r="M3093" s="7" t="b">
        <v>0</v>
      </c>
      <c r="N3093" s="7">
        <v>9</v>
      </c>
      <c r="O3093" s="7" t="b">
        <v>0</v>
      </c>
      <c r="P3093" s="14">
        <f t="shared" si="194"/>
        <v>0.15920000000000001</v>
      </c>
      <c r="Q3093" s="9">
        <f t="shared" si="195"/>
        <v>88.444444444444443</v>
      </c>
      <c r="R3093" s="7" t="s">
        <v>8274</v>
      </c>
      <c r="S3093" s="7" t="s">
        <v>8314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17">
        <f t="shared" si="192"/>
        <v>42292.708333333336</v>
      </c>
      <c r="K3094" s="7">
        <v>1441723912</v>
      </c>
      <c r="L3094" s="17">
        <f t="shared" si="193"/>
        <v>42255.41101851852</v>
      </c>
      <c r="M3094" s="7" t="b">
        <v>0</v>
      </c>
      <c r="N3094" s="7">
        <v>21</v>
      </c>
      <c r="O3094" s="7" t="b">
        <v>0</v>
      </c>
      <c r="P3094" s="14">
        <f t="shared" si="194"/>
        <v>1.1831900000000001E-2</v>
      </c>
      <c r="Q3094" s="9">
        <f t="shared" si="195"/>
        <v>56.342380952380957</v>
      </c>
      <c r="R3094" s="7" t="s">
        <v>8274</v>
      </c>
      <c r="S3094" s="7" t="s">
        <v>8314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17">
        <f t="shared" si="192"/>
        <v>41790.957638888889</v>
      </c>
      <c r="K3095" s="7">
        <v>1398980941</v>
      </c>
      <c r="L3095" s="17">
        <f t="shared" si="193"/>
        <v>41760.700706018513</v>
      </c>
      <c r="M3095" s="7" t="b">
        <v>0</v>
      </c>
      <c r="N3095" s="7">
        <v>17</v>
      </c>
      <c r="O3095" s="7" t="b">
        <v>0</v>
      </c>
      <c r="P3095" s="14">
        <f t="shared" si="194"/>
        <v>0.22750000000000001</v>
      </c>
      <c r="Q3095" s="9">
        <f t="shared" si="195"/>
        <v>53.529411764705884</v>
      </c>
      <c r="R3095" s="7" t="s">
        <v>8274</v>
      </c>
      <c r="S3095" s="7" t="s">
        <v>8314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17">
        <f t="shared" si="192"/>
        <v>42267.587453703702</v>
      </c>
      <c r="K3096" s="7">
        <v>1437591956</v>
      </c>
      <c r="L3096" s="17">
        <f t="shared" si="193"/>
        <v>42207.587453703702</v>
      </c>
      <c r="M3096" s="7" t="b">
        <v>0</v>
      </c>
      <c r="N3096" s="7">
        <v>1</v>
      </c>
      <c r="O3096" s="7" t="b">
        <v>0</v>
      </c>
      <c r="P3096" s="14">
        <f t="shared" si="194"/>
        <v>2.5000000000000001E-4</v>
      </c>
      <c r="Q3096" s="9">
        <f t="shared" si="195"/>
        <v>25</v>
      </c>
      <c r="R3096" s="7" t="s">
        <v>8274</v>
      </c>
      <c r="S3096" s="7" t="s">
        <v>8314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17">
        <f t="shared" si="192"/>
        <v>42582.81689814815</v>
      </c>
      <c r="K3097" s="7">
        <v>1464827780</v>
      </c>
      <c r="L3097" s="17">
        <f t="shared" si="193"/>
        <v>42522.81689814815</v>
      </c>
      <c r="M3097" s="7" t="b">
        <v>0</v>
      </c>
      <c r="N3097" s="7">
        <v>1</v>
      </c>
      <c r="O3097" s="7" t="b">
        <v>0</v>
      </c>
      <c r="P3097" s="14">
        <f t="shared" si="194"/>
        <v>3.351206434316354E-3</v>
      </c>
      <c r="Q3097" s="9">
        <f t="shared" si="195"/>
        <v>50</v>
      </c>
      <c r="R3097" s="7" t="s">
        <v>8274</v>
      </c>
      <c r="S3097" s="7" t="s">
        <v>8314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17">
        <f t="shared" si="192"/>
        <v>42144.617199074077</v>
      </c>
      <c r="K3098" s="7">
        <v>1429559326</v>
      </c>
      <c r="L3098" s="17">
        <f t="shared" si="193"/>
        <v>42114.617199074077</v>
      </c>
      <c r="M3098" s="7" t="b">
        <v>0</v>
      </c>
      <c r="N3098" s="7">
        <v>14</v>
      </c>
      <c r="O3098" s="7" t="b">
        <v>0</v>
      </c>
      <c r="P3098" s="14">
        <f t="shared" si="194"/>
        <v>3.9750000000000001E-2</v>
      </c>
      <c r="Q3098" s="9">
        <f t="shared" si="195"/>
        <v>56.785714285714285</v>
      </c>
      <c r="R3098" s="7" t="s">
        <v>8274</v>
      </c>
      <c r="S3098" s="7" t="s">
        <v>8314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17">
        <f t="shared" si="192"/>
        <v>42650.374999999993</v>
      </c>
      <c r="K3099" s="7">
        <v>1474027501</v>
      </c>
      <c r="L3099" s="17">
        <f t="shared" si="193"/>
        <v>42629.29515046296</v>
      </c>
      <c r="M3099" s="7" t="b">
        <v>0</v>
      </c>
      <c r="N3099" s="7">
        <v>42</v>
      </c>
      <c r="O3099" s="7" t="b">
        <v>0</v>
      </c>
      <c r="P3099" s="14">
        <f t="shared" si="194"/>
        <v>0.17150000000000001</v>
      </c>
      <c r="Q3099" s="9">
        <f t="shared" si="195"/>
        <v>40.833333333333336</v>
      </c>
      <c r="R3099" s="7" t="s">
        <v>8274</v>
      </c>
      <c r="S3099" s="7" t="s">
        <v>8314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17">
        <f t="shared" si="192"/>
        <v>42407.803472222215</v>
      </c>
      <c r="K3100" s="7">
        <v>1450724449</v>
      </c>
      <c r="L3100" s="17">
        <f t="shared" si="193"/>
        <v>42359.58390046296</v>
      </c>
      <c r="M3100" s="7" t="b">
        <v>0</v>
      </c>
      <c r="N3100" s="7">
        <v>27</v>
      </c>
      <c r="O3100" s="7" t="b">
        <v>0</v>
      </c>
      <c r="P3100" s="14">
        <f t="shared" si="194"/>
        <v>3.608004104669061E-2</v>
      </c>
      <c r="Q3100" s="9">
        <f t="shared" si="195"/>
        <v>65.111111111111114</v>
      </c>
      <c r="R3100" s="7" t="s">
        <v>8274</v>
      </c>
      <c r="S3100" s="7" t="s">
        <v>8314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17">
        <f t="shared" si="192"/>
        <v>42411.981377314813</v>
      </c>
      <c r="K3101" s="7">
        <v>1452659591</v>
      </c>
      <c r="L3101" s="17">
        <f t="shared" si="193"/>
        <v>42381.981377314813</v>
      </c>
      <c r="M3101" s="7" t="b">
        <v>0</v>
      </c>
      <c r="N3101" s="7">
        <v>5</v>
      </c>
      <c r="O3101" s="7" t="b">
        <v>0</v>
      </c>
      <c r="P3101" s="14">
        <f t="shared" si="194"/>
        <v>0.13900000000000001</v>
      </c>
      <c r="Q3101" s="9">
        <f t="shared" si="195"/>
        <v>55.6</v>
      </c>
      <c r="R3101" s="7" t="s">
        <v>8274</v>
      </c>
      <c r="S3101" s="7" t="s">
        <v>8314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17">
        <f t="shared" si="192"/>
        <v>41932.4140625</v>
      </c>
      <c r="K3102" s="7">
        <v>1411224975</v>
      </c>
      <c r="L3102" s="17">
        <f t="shared" si="193"/>
        <v>41902.4140625</v>
      </c>
      <c r="M3102" s="7" t="b">
        <v>0</v>
      </c>
      <c r="N3102" s="7">
        <v>13</v>
      </c>
      <c r="O3102" s="7" t="b">
        <v>0</v>
      </c>
      <c r="P3102" s="14">
        <f t="shared" si="194"/>
        <v>0.15225</v>
      </c>
      <c r="Q3102" s="9">
        <f t="shared" si="195"/>
        <v>140.53846153846155</v>
      </c>
      <c r="R3102" s="7" t="s">
        <v>8274</v>
      </c>
      <c r="S3102" s="7" t="s">
        <v>8314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17">
        <f t="shared" si="192"/>
        <v>42201.12222222222</v>
      </c>
      <c r="K3103" s="7">
        <v>1434445937</v>
      </c>
      <c r="L3103" s="17">
        <f t="shared" si="193"/>
        <v>42171.175196759257</v>
      </c>
      <c r="M3103" s="7" t="b">
        <v>0</v>
      </c>
      <c r="N3103" s="7">
        <v>12</v>
      </c>
      <c r="O3103" s="7" t="b">
        <v>0</v>
      </c>
      <c r="P3103" s="14">
        <f t="shared" si="194"/>
        <v>0.12</v>
      </c>
      <c r="Q3103" s="9">
        <f t="shared" si="195"/>
        <v>25</v>
      </c>
      <c r="R3103" s="7" t="s">
        <v>8274</v>
      </c>
      <c r="S3103" s="7" t="s">
        <v>8314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17">
        <f t="shared" si="192"/>
        <v>42605.132152777776</v>
      </c>
      <c r="K3104" s="7">
        <v>1467619818</v>
      </c>
      <c r="L3104" s="17">
        <f t="shared" si="193"/>
        <v>42555.132152777776</v>
      </c>
      <c r="M3104" s="7" t="b">
        <v>0</v>
      </c>
      <c r="N3104" s="7">
        <v>90</v>
      </c>
      <c r="O3104" s="7" t="b">
        <v>0</v>
      </c>
      <c r="P3104" s="14">
        <f t="shared" si="194"/>
        <v>0.391125</v>
      </c>
      <c r="Q3104" s="9">
        <f t="shared" si="195"/>
        <v>69.533333333333331</v>
      </c>
      <c r="R3104" s="7" t="s">
        <v>8274</v>
      </c>
      <c r="S3104" s="7" t="s">
        <v>8314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17">
        <f t="shared" si="192"/>
        <v>42166.94798611111</v>
      </c>
      <c r="K3105" s="7">
        <v>1428896706</v>
      </c>
      <c r="L3105" s="17">
        <f t="shared" si="193"/>
        <v>42106.94798611111</v>
      </c>
      <c r="M3105" s="7" t="b">
        <v>0</v>
      </c>
      <c r="N3105" s="7">
        <v>2</v>
      </c>
      <c r="O3105" s="7" t="b">
        <v>0</v>
      </c>
      <c r="P3105" s="14">
        <f t="shared" si="194"/>
        <v>2.6829268292682929E-3</v>
      </c>
      <c r="Q3105" s="9">
        <f t="shared" si="195"/>
        <v>5.5</v>
      </c>
      <c r="R3105" s="7" t="s">
        <v>8274</v>
      </c>
      <c r="S3105" s="7" t="s">
        <v>8314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17">
        <f t="shared" si="192"/>
        <v>42037.874999999993</v>
      </c>
      <c r="K3106" s="7">
        <v>1420235311</v>
      </c>
      <c r="L3106" s="17">
        <f t="shared" si="193"/>
        <v>42006.70035879629</v>
      </c>
      <c r="M3106" s="7" t="b">
        <v>0</v>
      </c>
      <c r="N3106" s="7">
        <v>5</v>
      </c>
      <c r="O3106" s="7" t="b">
        <v>0</v>
      </c>
      <c r="P3106" s="14">
        <f t="shared" si="194"/>
        <v>0.29625000000000001</v>
      </c>
      <c r="Q3106" s="9">
        <f t="shared" si="195"/>
        <v>237</v>
      </c>
      <c r="R3106" s="7" t="s">
        <v>8274</v>
      </c>
      <c r="S3106" s="7" t="s">
        <v>8314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17">
        <f t="shared" si="192"/>
        <v>41931</v>
      </c>
      <c r="K3107" s="7">
        <v>1408986916</v>
      </c>
      <c r="L3107" s="17">
        <f t="shared" si="193"/>
        <v>41876.510601851849</v>
      </c>
      <c r="M3107" s="7" t="b">
        <v>0</v>
      </c>
      <c r="N3107" s="7">
        <v>31</v>
      </c>
      <c r="O3107" s="7" t="b">
        <v>0</v>
      </c>
      <c r="P3107" s="14">
        <f t="shared" si="194"/>
        <v>0.4236099230111206</v>
      </c>
      <c r="Q3107" s="9">
        <f t="shared" si="195"/>
        <v>79.870967741935488</v>
      </c>
      <c r="R3107" s="7" t="s">
        <v>8274</v>
      </c>
      <c r="S3107" s="7" t="s">
        <v>8314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17">
        <f t="shared" si="192"/>
        <v>42263.708333333336</v>
      </c>
      <c r="K3108" s="7">
        <v>1440497876</v>
      </c>
      <c r="L3108" s="17">
        <f t="shared" si="193"/>
        <v>42241.22078703704</v>
      </c>
      <c r="M3108" s="7" t="b">
        <v>0</v>
      </c>
      <c r="N3108" s="7">
        <v>4</v>
      </c>
      <c r="O3108" s="7" t="b">
        <v>0</v>
      </c>
      <c r="P3108" s="14">
        <f t="shared" si="194"/>
        <v>4.1000000000000002E-2</v>
      </c>
      <c r="Q3108" s="9">
        <f t="shared" si="195"/>
        <v>10.25</v>
      </c>
      <c r="R3108" s="7" t="s">
        <v>8274</v>
      </c>
      <c r="S3108" s="7" t="s">
        <v>8314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17">
        <f t="shared" si="192"/>
        <v>42135.605914351843</v>
      </c>
      <c r="K3109" s="7">
        <v>1430767951</v>
      </c>
      <c r="L3109" s="17">
        <f t="shared" si="193"/>
        <v>42128.605914351843</v>
      </c>
      <c r="M3109" s="7" t="b">
        <v>0</v>
      </c>
      <c r="N3109" s="7">
        <v>29</v>
      </c>
      <c r="O3109" s="7" t="b">
        <v>0</v>
      </c>
      <c r="P3109" s="14">
        <f t="shared" si="194"/>
        <v>0.197625</v>
      </c>
      <c r="Q3109" s="9">
        <f t="shared" si="195"/>
        <v>272.58620689655174</v>
      </c>
      <c r="R3109" s="7" t="s">
        <v>8274</v>
      </c>
      <c r="S3109" s="7" t="s">
        <v>8314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17">
        <f t="shared" si="192"/>
        <v>42122.430486111109</v>
      </c>
      <c r="K3110" s="7">
        <v>1425053994</v>
      </c>
      <c r="L3110" s="17">
        <f t="shared" si="193"/>
        <v>42062.47215277778</v>
      </c>
      <c r="M3110" s="7" t="b">
        <v>0</v>
      </c>
      <c r="N3110" s="7">
        <v>2</v>
      </c>
      <c r="O3110" s="7" t="b">
        <v>0</v>
      </c>
      <c r="P3110" s="14">
        <f t="shared" si="194"/>
        <v>5.1999999999999995E-4</v>
      </c>
      <c r="Q3110" s="9">
        <f t="shared" si="195"/>
        <v>13</v>
      </c>
      <c r="R3110" s="7" t="s">
        <v>8274</v>
      </c>
      <c r="S3110" s="7" t="s">
        <v>8314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17">
        <f t="shared" si="192"/>
        <v>41878.916782407403</v>
      </c>
      <c r="K3111" s="7">
        <v>1406170810</v>
      </c>
      <c r="L3111" s="17">
        <f t="shared" si="193"/>
        <v>41843.916782407403</v>
      </c>
      <c r="M3111" s="7" t="b">
        <v>0</v>
      </c>
      <c r="N3111" s="7">
        <v>114</v>
      </c>
      <c r="O3111" s="7" t="b">
        <v>0</v>
      </c>
      <c r="P3111" s="14">
        <f t="shared" si="194"/>
        <v>0.25030188679245285</v>
      </c>
      <c r="Q3111" s="9">
        <f t="shared" si="195"/>
        <v>58.184210526315788</v>
      </c>
      <c r="R3111" s="7" t="s">
        <v>8274</v>
      </c>
      <c r="S3111" s="7" t="s">
        <v>8314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17">
        <f t="shared" si="192"/>
        <v>42784.823136574072</v>
      </c>
      <c r="K3112" s="7">
        <v>1484009119</v>
      </c>
      <c r="L3112" s="17">
        <f t="shared" si="193"/>
        <v>42744.823136574072</v>
      </c>
      <c r="M3112" s="7" t="b">
        <v>0</v>
      </c>
      <c r="N3112" s="7">
        <v>1</v>
      </c>
      <c r="O3112" s="7" t="b">
        <v>0</v>
      </c>
      <c r="P3112" s="14">
        <f t="shared" si="194"/>
        <v>4.0000000000000002E-4</v>
      </c>
      <c r="Q3112" s="9">
        <f t="shared" si="195"/>
        <v>10</v>
      </c>
      <c r="R3112" s="7" t="s">
        <v>8274</v>
      </c>
      <c r="S3112" s="7" t="s">
        <v>8314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17">
        <f t="shared" si="192"/>
        <v>41916.38680555555</v>
      </c>
      <c r="K3113" s="7">
        <v>1409753820</v>
      </c>
      <c r="L3113" s="17">
        <f t="shared" si="193"/>
        <v>41885.38680555555</v>
      </c>
      <c r="M3113" s="7" t="b">
        <v>0</v>
      </c>
      <c r="N3113" s="7">
        <v>76</v>
      </c>
      <c r="O3113" s="7" t="b">
        <v>0</v>
      </c>
      <c r="P3113" s="14">
        <f t="shared" si="194"/>
        <v>0.26640000000000003</v>
      </c>
      <c r="Q3113" s="9">
        <f t="shared" si="195"/>
        <v>70.10526315789474</v>
      </c>
      <c r="R3113" s="7" t="s">
        <v>8274</v>
      </c>
      <c r="S3113" s="7" t="s">
        <v>8314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17">
        <f t="shared" si="192"/>
        <v>42674.913587962961</v>
      </c>
      <c r="K3114" s="7">
        <v>1472784934</v>
      </c>
      <c r="L3114" s="17">
        <f t="shared" si="193"/>
        <v>42614.913587962961</v>
      </c>
      <c r="M3114" s="7" t="b">
        <v>0</v>
      </c>
      <c r="N3114" s="7">
        <v>9</v>
      </c>
      <c r="O3114" s="7" t="b">
        <v>0</v>
      </c>
      <c r="P3114" s="14">
        <f t="shared" si="194"/>
        <v>4.7363636363636365E-2</v>
      </c>
      <c r="Q3114" s="9">
        <f t="shared" si="195"/>
        <v>57.888888888888886</v>
      </c>
      <c r="R3114" s="7" t="s">
        <v>8274</v>
      </c>
      <c r="S3114" s="7" t="s">
        <v>8314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17">
        <f t="shared" si="192"/>
        <v>42111.522939814815</v>
      </c>
      <c r="K3115" s="7">
        <v>1426699982</v>
      </c>
      <c r="L3115" s="17">
        <f t="shared" si="193"/>
        <v>42081.522939814815</v>
      </c>
      <c r="M3115" s="7" t="b">
        <v>0</v>
      </c>
      <c r="N3115" s="7">
        <v>37</v>
      </c>
      <c r="O3115" s="7" t="b">
        <v>0</v>
      </c>
      <c r="P3115" s="14">
        <f t="shared" si="194"/>
        <v>4.2435339894712751E-2</v>
      </c>
      <c r="Q3115" s="9">
        <f t="shared" si="195"/>
        <v>125.27027027027027</v>
      </c>
      <c r="R3115" s="7" t="s">
        <v>8274</v>
      </c>
      <c r="S3115" s="7" t="s">
        <v>8314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17">
        <f t="shared" si="192"/>
        <v>41903.42418981481</v>
      </c>
      <c r="K3116" s="7">
        <v>1406128250</v>
      </c>
      <c r="L3116" s="17">
        <f t="shared" si="193"/>
        <v>41843.42418981481</v>
      </c>
      <c r="M3116" s="7" t="b">
        <v>0</v>
      </c>
      <c r="N3116" s="7">
        <v>0</v>
      </c>
      <c r="O3116" s="7" t="b">
        <v>0</v>
      </c>
      <c r="P3116" s="14">
        <f t="shared" si="194"/>
        <v>0</v>
      </c>
      <c r="Q3116" s="9">
        <f t="shared" si="195"/>
        <v>0</v>
      </c>
      <c r="R3116" s="7" t="s">
        <v>8274</v>
      </c>
      <c r="S3116" s="7" t="s">
        <v>8314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17">
        <f t="shared" si="192"/>
        <v>42526.238738425927</v>
      </c>
      <c r="K3117" s="7">
        <v>1462531427</v>
      </c>
      <c r="L3117" s="17">
        <f t="shared" si="193"/>
        <v>42496.238738425927</v>
      </c>
      <c r="M3117" s="7" t="b">
        <v>0</v>
      </c>
      <c r="N3117" s="7">
        <v>1</v>
      </c>
      <c r="O3117" s="7" t="b">
        <v>0</v>
      </c>
      <c r="P3117" s="14">
        <f t="shared" si="194"/>
        <v>0.03</v>
      </c>
      <c r="Q3117" s="9">
        <f t="shared" si="195"/>
        <v>300</v>
      </c>
      <c r="R3117" s="7" t="s">
        <v>8274</v>
      </c>
      <c r="S3117" s="7" t="s">
        <v>8314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17">
        <f t="shared" si="192"/>
        <v>42095.30700231481</v>
      </c>
      <c r="K3118" s="7">
        <v>1426681325</v>
      </c>
      <c r="L3118" s="17">
        <f t="shared" si="193"/>
        <v>42081.30700231481</v>
      </c>
      <c r="M3118" s="7" t="b">
        <v>0</v>
      </c>
      <c r="N3118" s="7">
        <v>10</v>
      </c>
      <c r="O3118" s="7" t="b">
        <v>0</v>
      </c>
      <c r="P3118" s="14">
        <f t="shared" si="194"/>
        <v>0.57333333333333336</v>
      </c>
      <c r="Q3118" s="9">
        <f t="shared" si="195"/>
        <v>43</v>
      </c>
      <c r="R3118" s="7" t="s">
        <v>8274</v>
      </c>
      <c r="S3118" s="7" t="s">
        <v>8314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17">
        <f t="shared" si="192"/>
        <v>42517.341666666667</v>
      </c>
      <c r="K3119" s="7">
        <v>1463648360</v>
      </c>
      <c r="L3119" s="17">
        <f t="shared" si="193"/>
        <v>42509.166203703695</v>
      </c>
      <c r="M3119" s="7" t="b">
        <v>0</v>
      </c>
      <c r="N3119" s="7">
        <v>1</v>
      </c>
      <c r="O3119" s="7" t="b">
        <v>0</v>
      </c>
      <c r="P3119" s="14">
        <f t="shared" si="194"/>
        <v>1E-3</v>
      </c>
      <c r="Q3119" s="9">
        <f t="shared" si="195"/>
        <v>1</v>
      </c>
      <c r="R3119" s="7" t="s">
        <v>8274</v>
      </c>
      <c r="S3119" s="7" t="s">
        <v>8314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17">
        <f t="shared" si="192"/>
        <v>42553.441238425927</v>
      </c>
      <c r="K3120" s="7">
        <v>1465832123</v>
      </c>
      <c r="L3120" s="17">
        <f t="shared" si="193"/>
        <v>42534.441238425927</v>
      </c>
      <c r="M3120" s="7" t="b">
        <v>0</v>
      </c>
      <c r="N3120" s="7">
        <v>2</v>
      </c>
      <c r="O3120" s="7" t="b">
        <v>0</v>
      </c>
      <c r="P3120" s="14">
        <f t="shared" si="194"/>
        <v>3.0999999999999999E-3</v>
      </c>
      <c r="Q3120" s="9">
        <f t="shared" si="195"/>
        <v>775</v>
      </c>
      <c r="R3120" s="7" t="s">
        <v>8274</v>
      </c>
      <c r="S3120" s="7" t="s">
        <v>8314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17">
        <f t="shared" si="192"/>
        <v>42089.795509259253</v>
      </c>
      <c r="K3121" s="7">
        <v>1424826332</v>
      </c>
      <c r="L3121" s="17">
        <f t="shared" si="193"/>
        <v>42059.837175925924</v>
      </c>
      <c r="M3121" s="7" t="b">
        <v>0</v>
      </c>
      <c r="N3121" s="7">
        <v>1</v>
      </c>
      <c r="O3121" s="7" t="b">
        <v>0</v>
      </c>
      <c r="P3121" s="14">
        <f t="shared" si="194"/>
        <v>5.0000000000000001E-4</v>
      </c>
      <c r="Q3121" s="9">
        <f t="shared" si="195"/>
        <v>5</v>
      </c>
      <c r="R3121" s="7" t="s">
        <v>8274</v>
      </c>
      <c r="S3121" s="7" t="s">
        <v>8314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17">
        <f t="shared" si="192"/>
        <v>42495.692083333335</v>
      </c>
      <c r="K3122" s="7">
        <v>1457303796</v>
      </c>
      <c r="L3122" s="17">
        <f t="shared" si="193"/>
        <v>42435.733749999999</v>
      </c>
      <c r="M3122" s="7" t="b">
        <v>0</v>
      </c>
      <c r="N3122" s="7">
        <v>10</v>
      </c>
      <c r="O3122" s="7" t="b">
        <v>0</v>
      </c>
      <c r="P3122" s="14">
        <f t="shared" si="194"/>
        <v>9.8461538461538464E-5</v>
      </c>
      <c r="Q3122" s="9">
        <f t="shared" si="195"/>
        <v>12.8</v>
      </c>
      <c r="R3122" s="7" t="s">
        <v>8274</v>
      </c>
      <c r="S3122" s="7" t="s">
        <v>8314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17">
        <f t="shared" si="192"/>
        <v>41908.471469907403</v>
      </c>
      <c r="K3123" s="7">
        <v>1406564335</v>
      </c>
      <c r="L3123" s="17">
        <f t="shared" si="193"/>
        <v>41848.471469907403</v>
      </c>
      <c r="M3123" s="7" t="b">
        <v>0</v>
      </c>
      <c r="N3123" s="7">
        <v>1</v>
      </c>
      <c r="O3123" s="7" t="b">
        <v>0</v>
      </c>
      <c r="P3123" s="14">
        <f t="shared" si="194"/>
        <v>6.6666666666666671E-3</v>
      </c>
      <c r="Q3123" s="9">
        <f t="shared" si="195"/>
        <v>10</v>
      </c>
      <c r="R3123" s="7" t="s">
        <v>8274</v>
      </c>
      <c r="S3123" s="7" t="s">
        <v>8314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17">
        <f t="shared" si="192"/>
        <v>42683.765416666669</v>
      </c>
      <c r="K3124" s="7">
        <v>1478298132</v>
      </c>
      <c r="L3124" s="17">
        <f t="shared" si="193"/>
        <v>42678.723749999997</v>
      </c>
      <c r="M3124" s="7" t="b">
        <v>0</v>
      </c>
      <c r="N3124" s="7">
        <v>2</v>
      </c>
      <c r="O3124" s="7" t="b">
        <v>0</v>
      </c>
      <c r="P3124" s="14">
        <f t="shared" si="194"/>
        <v>0.58291457286432158</v>
      </c>
      <c r="Q3124" s="9">
        <f t="shared" si="195"/>
        <v>58</v>
      </c>
      <c r="R3124" s="7" t="s">
        <v>8274</v>
      </c>
      <c r="S3124" s="7" t="s">
        <v>8314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17">
        <f t="shared" si="192"/>
        <v>42560.784699074073</v>
      </c>
      <c r="K3125" s="7">
        <v>1465516198</v>
      </c>
      <c r="L3125" s="17">
        <f t="shared" si="193"/>
        <v>42530.784699074073</v>
      </c>
      <c r="M3125" s="7" t="b">
        <v>0</v>
      </c>
      <c r="N3125" s="7">
        <v>348</v>
      </c>
      <c r="O3125" s="7" t="b">
        <v>0</v>
      </c>
      <c r="P3125" s="14">
        <f t="shared" si="194"/>
        <v>0.68153600000000003</v>
      </c>
      <c r="Q3125" s="9">
        <f t="shared" si="195"/>
        <v>244.80459770114942</v>
      </c>
      <c r="R3125" s="7" t="s">
        <v>8274</v>
      </c>
      <c r="S3125" s="7" t="s">
        <v>8314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17">
        <f t="shared" si="192"/>
        <v>42037.571770833332</v>
      </c>
      <c r="K3126" s="7">
        <v>1417718601</v>
      </c>
      <c r="L3126" s="17">
        <f t="shared" si="193"/>
        <v>41977.571770833332</v>
      </c>
      <c r="M3126" s="7" t="b">
        <v>0</v>
      </c>
      <c r="N3126" s="7">
        <v>4</v>
      </c>
      <c r="O3126" s="7" t="b">
        <v>0</v>
      </c>
      <c r="P3126" s="14">
        <f t="shared" si="194"/>
        <v>3.2499999999999997E-5</v>
      </c>
      <c r="Q3126" s="9">
        <f t="shared" si="195"/>
        <v>6.5</v>
      </c>
      <c r="R3126" s="7" t="s">
        <v>8274</v>
      </c>
      <c r="S3126" s="7" t="s">
        <v>8314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17">
        <f t="shared" si="192"/>
        <v>42375.998518518514</v>
      </c>
      <c r="K3127" s="7">
        <v>1449550672</v>
      </c>
      <c r="L3127" s="17">
        <f t="shared" si="193"/>
        <v>42345.998518518514</v>
      </c>
      <c r="M3127" s="7" t="b">
        <v>0</v>
      </c>
      <c r="N3127" s="7">
        <v>0</v>
      </c>
      <c r="O3127" s="7" t="b">
        <v>0</v>
      </c>
      <c r="P3127" s="14">
        <f t="shared" si="194"/>
        <v>0</v>
      </c>
      <c r="Q3127" s="9">
        <f t="shared" si="195"/>
        <v>0</v>
      </c>
      <c r="R3127" s="7" t="s">
        <v>8274</v>
      </c>
      <c r="S3127" s="7" t="s">
        <v>8314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17">
        <f t="shared" si="192"/>
        <v>42456.768078703702</v>
      </c>
      <c r="K3128" s="7">
        <v>1456532762</v>
      </c>
      <c r="L3128" s="17">
        <f t="shared" si="193"/>
        <v>42426.809745370374</v>
      </c>
      <c r="M3128" s="7" t="b">
        <v>0</v>
      </c>
      <c r="N3128" s="7">
        <v>17</v>
      </c>
      <c r="O3128" s="7" t="b">
        <v>0</v>
      </c>
      <c r="P3128" s="14">
        <f t="shared" si="194"/>
        <v>4.1599999999999998E-2</v>
      </c>
      <c r="Q3128" s="9">
        <f t="shared" si="195"/>
        <v>61.176470588235297</v>
      </c>
      <c r="R3128" s="7" t="s">
        <v>8274</v>
      </c>
      <c r="S3128" s="7" t="s">
        <v>8314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17">
        <f t="shared" si="192"/>
        <v>42064.648483796293</v>
      </c>
      <c r="K3129" s="7">
        <v>1422650029</v>
      </c>
      <c r="L3129" s="17">
        <f t="shared" si="193"/>
        <v>42034.648483796293</v>
      </c>
      <c r="M3129" s="7" t="b">
        <v>0</v>
      </c>
      <c r="N3129" s="7">
        <v>0</v>
      </c>
      <c r="O3129" s="7" t="b">
        <v>0</v>
      </c>
      <c r="P3129" s="14">
        <f t="shared" si="194"/>
        <v>0</v>
      </c>
      <c r="Q3129" s="9">
        <f t="shared" si="195"/>
        <v>0</v>
      </c>
      <c r="R3129" s="7" t="s">
        <v>8274</v>
      </c>
      <c r="S3129" s="7" t="s">
        <v>8314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17">
        <f t="shared" si="192"/>
        <v>42810.575706018521</v>
      </c>
      <c r="K3130" s="7">
        <v>1487101741</v>
      </c>
      <c r="L3130" s="17">
        <f t="shared" si="193"/>
        <v>42780.617372685178</v>
      </c>
      <c r="M3130" s="7" t="b">
        <v>0</v>
      </c>
      <c r="N3130" s="7">
        <v>117</v>
      </c>
      <c r="O3130" s="7" t="b">
        <v>0</v>
      </c>
      <c r="P3130" s="14">
        <f t="shared" si="194"/>
        <v>1.0860666666666667</v>
      </c>
      <c r="Q3130" s="9">
        <f t="shared" si="195"/>
        <v>139.23931623931625</v>
      </c>
      <c r="R3130" s="7" t="s">
        <v>8274</v>
      </c>
      <c r="S3130" s="7" t="s">
        <v>8275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17">
        <f t="shared" si="192"/>
        <v>42843.592812499999</v>
      </c>
      <c r="K3131" s="7">
        <v>1489090419</v>
      </c>
      <c r="L3131" s="17">
        <f t="shared" si="193"/>
        <v>42803.634479166663</v>
      </c>
      <c r="M3131" s="7" t="b">
        <v>0</v>
      </c>
      <c r="N3131" s="7">
        <v>1</v>
      </c>
      <c r="O3131" s="7" t="b">
        <v>0</v>
      </c>
      <c r="P3131" s="14">
        <f t="shared" si="194"/>
        <v>8.0000000000000002E-3</v>
      </c>
      <c r="Q3131" s="9">
        <f t="shared" si="195"/>
        <v>10</v>
      </c>
      <c r="R3131" s="7" t="s">
        <v>8274</v>
      </c>
      <c r="S3131" s="7" t="s">
        <v>8275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17">
        <f t="shared" si="192"/>
        <v>42838.999305555553</v>
      </c>
      <c r="K3132" s="7">
        <v>1489504916</v>
      </c>
      <c r="L3132" s="17">
        <f t="shared" si="193"/>
        <v>42808.431898148141</v>
      </c>
      <c r="M3132" s="7" t="b">
        <v>0</v>
      </c>
      <c r="N3132" s="7">
        <v>4</v>
      </c>
      <c r="O3132" s="7" t="b">
        <v>0</v>
      </c>
      <c r="P3132" s="14">
        <f t="shared" si="194"/>
        <v>3.7499999999999999E-2</v>
      </c>
      <c r="Q3132" s="9">
        <f t="shared" si="195"/>
        <v>93.75</v>
      </c>
      <c r="R3132" s="7" t="s">
        <v>8274</v>
      </c>
      <c r="S3132" s="7" t="s">
        <v>8275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17">
        <f t="shared" si="192"/>
        <v>42833.329224537032</v>
      </c>
      <c r="K3133" s="7">
        <v>1489067645</v>
      </c>
      <c r="L3133" s="17">
        <f t="shared" si="193"/>
        <v>42803.370891203704</v>
      </c>
      <c r="M3133" s="7" t="b">
        <v>0</v>
      </c>
      <c r="N3133" s="7">
        <v>12</v>
      </c>
      <c r="O3133" s="7" t="b">
        <v>0</v>
      </c>
      <c r="P3133" s="14">
        <f t="shared" si="194"/>
        <v>0.15731707317073171</v>
      </c>
      <c r="Q3133" s="9">
        <f t="shared" si="195"/>
        <v>53.75</v>
      </c>
      <c r="R3133" s="7" t="s">
        <v>8274</v>
      </c>
      <c r="S3133" s="7" t="s">
        <v>8275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17">
        <f t="shared" si="192"/>
        <v>42846.100231481476</v>
      </c>
      <c r="K3134" s="7">
        <v>1487579060</v>
      </c>
      <c r="L3134" s="17">
        <f t="shared" si="193"/>
        <v>42786.141898148147</v>
      </c>
      <c r="M3134" s="7" t="b">
        <v>0</v>
      </c>
      <c r="N3134" s="7">
        <v>1</v>
      </c>
      <c r="O3134" s="7" t="b">
        <v>0</v>
      </c>
      <c r="P3134" s="14">
        <f t="shared" si="194"/>
        <v>3.3333333333333332E-4</v>
      </c>
      <c r="Q3134" s="9">
        <f t="shared" si="195"/>
        <v>10</v>
      </c>
      <c r="R3134" s="7" t="s">
        <v>8274</v>
      </c>
      <c r="S3134" s="7" t="s">
        <v>8275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17">
        <f t="shared" si="192"/>
        <v>42818.315208333333</v>
      </c>
      <c r="K3135" s="7">
        <v>1487770434</v>
      </c>
      <c r="L3135" s="17">
        <f t="shared" si="193"/>
        <v>42788.356874999998</v>
      </c>
      <c r="M3135" s="7" t="b">
        <v>0</v>
      </c>
      <c r="N3135" s="7">
        <v>16</v>
      </c>
      <c r="O3135" s="7" t="b">
        <v>0</v>
      </c>
      <c r="P3135" s="14">
        <f t="shared" si="194"/>
        <v>1.08</v>
      </c>
      <c r="Q3135" s="9">
        <f t="shared" si="195"/>
        <v>33.75</v>
      </c>
      <c r="R3135" s="7" t="s">
        <v>8274</v>
      </c>
      <c r="S3135" s="7" t="s">
        <v>8275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17">
        <f t="shared" si="192"/>
        <v>42821.470127314817</v>
      </c>
      <c r="K3136" s="7">
        <v>1488820619</v>
      </c>
      <c r="L3136" s="17">
        <f t="shared" si="193"/>
        <v>42800.511793981481</v>
      </c>
      <c r="M3136" s="7" t="b">
        <v>0</v>
      </c>
      <c r="N3136" s="7">
        <v>12</v>
      </c>
      <c r="O3136" s="7" t="b">
        <v>0</v>
      </c>
      <c r="P3136" s="14">
        <f t="shared" si="194"/>
        <v>0.22500000000000001</v>
      </c>
      <c r="Q3136" s="9">
        <f t="shared" si="195"/>
        <v>18.75</v>
      </c>
      <c r="R3136" s="7" t="s">
        <v>8274</v>
      </c>
      <c r="S3136" s="7" t="s">
        <v>8275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17">
        <f t="shared" si="192"/>
        <v>42828.943530092591</v>
      </c>
      <c r="K3137" s="7">
        <v>1489376321</v>
      </c>
      <c r="L3137" s="17">
        <f t="shared" si="193"/>
        <v>42806.943530092591</v>
      </c>
      <c r="M3137" s="7" t="b">
        <v>0</v>
      </c>
      <c r="N3137" s="7">
        <v>7</v>
      </c>
      <c r="O3137" s="7" t="b">
        <v>0</v>
      </c>
      <c r="P3137" s="14">
        <f t="shared" si="194"/>
        <v>0.20849420849420849</v>
      </c>
      <c r="Q3137" s="9">
        <f t="shared" si="195"/>
        <v>23.142857142857142</v>
      </c>
      <c r="R3137" s="7" t="s">
        <v>8274</v>
      </c>
      <c r="S3137" s="7" t="s">
        <v>8275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17">
        <f t="shared" si="192"/>
        <v>42825.749305555553</v>
      </c>
      <c r="K3138" s="7">
        <v>1487847954</v>
      </c>
      <c r="L3138" s="17">
        <f t="shared" si="193"/>
        <v>42789.25409722222</v>
      </c>
      <c r="M3138" s="7" t="b">
        <v>0</v>
      </c>
      <c r="N3138" s="7">
        <v>22</v>
      </c>
      <c r="O3138" s="7" t="b">
        <v>0</v>
      </c>
      <c r="P3138" s="14">
        <f t="shared" si="194"/>
        <v>1.278</v>
      </c>
      <c r="Q3138" s="9">
        <f t="shared" si="195"/>
        <v>29.045454545454547</v>
      </c>
      <c r="R3138" s="7" t="s">
        <v>8274</v>
      </c>
      <c r="S3138" s="7" t="s">
        <v>8275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17">
        <f t="shared" ref="J3139:J3202" si="196">(((I3139/60)/60)/24)+DATE(1970,1,1)+(-5/24)</f>
        <v>42858.591666666667</v>
      </c>
      <c r="K3139" s="7">
        <v>1489439669</v>
      </c>
      <c r="L3139" s="17">
        <f t="shared" ref="L3139:L3202" si="197">(((K3139/60)/60)/24)+DATE(1970,1,1)+(-5/24)</f>
        <v>42807.676724537036</v>
      </c>
      <c r="M3139" s="7" t="b">
        <v>0</v>
      </c>
      <c r="N3139" s="7">
        <v>1</v>
      </c>
      <c r="O3139" s="7" t="b">
        <v>0</v>
      </c>
      <c r="P3139" s="14">
        <f t="shared" ref="P3139:P3202" si="198">IFERROR(E3139/D3139,0)</f>
        <v>3.3333333333333333E-2</v>
      </c>
      <c r="Q3139" s="9">
        <f t="shared" ref="Q3139:Q3202" si="199">IFERROR(E3139/N3139,0)</f>
        <v>50</v>
      </c>
      <c r="R3139" s="7" t="s">
        <v>8274</v>
      </c>
      <c r="S3139" s="7" t="s">
        <v>8275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17">
        <f t="shared" si="196"/>
        <v>42828.437581018516</v>
      </c>
      <c r="K3140" s="7">
        <v>1489591807</v>
      </c>
      <c r="L3140" s="17">
        <f t="shared" si="197"/>
        <v>42809.437581018516</v>
      </c>
      <c r="M3140" s="7" t="b">
        <v>0</v>
      </c>
      <c r="N3140" s="7">
        <v>0</v>
      </c>
      <c r="O3140" s="7" t="b">
        <v>0</v>
      </c>
      <c r="P3140" s="14">
        <f t="shared" si="198"/>
        <v>0</v>
      </c>
      <c r="Q3140" s="9">
        <f t="shared" si="199"/>
        <v>0</v>
      </c>
      <c r="R3140" s="7" t="s">
        <v>8274</v>
      </c>
      <c r="S3140" s="7" t="s">
        <v>8275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17">
        <f t="shared" si="196"/>
        <v>42818.981249999997</v>
      </c>
      <c r="K3141" s="7">
        <v>1487485760</v>
      </c>
      <c r="L3141" s="17">
        <f t="shared" si="197"/>
        <v>42785.062037037038</v>
      </c>
      <c r="M3141" s="7" t="b">
        <v>0</v>
      </c>
      <c r="N3141" s="7">
        <v>6</v>
      </c>
      <c r="O3141" s="7" t="b">
        <v>0</v>
      </c>
      <c r="P3141" s="14">
        <f t="shared" si="198"/>
        <v>5.3999999999999999E-2</v>
      </c>
      <c r="Q3141" s="9">
        <f t="shared" si="199"/>
        <v>450</v>
      </c>
      <c r="R3141" s="7" t="s">
        <v>8274</v>
      </c>
      <c r="S3141" s="7" t="s">
        <v>8275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17">
        <f t="shared" si="196"/>
        <v>42832.468784722216</v>
      </c>
      <c r="K3142" s="7">
        <v>1488993303</v>
      </c>
      <c r="L3142" s="17">
        <f t="shared" si="197"/>
        <v>42802.510451388887</v>
      </c>
      <c r="M3142" s="7" t="b">
        <v>0</v>
      </c>
      <c r="N3142" s="7">
        <v>4</v>
      </c>
      <c r="O3142" s="7" t="b">
        <v>0</v>
      </c>
      <c r="P3142" s="14">
        <f t="shared" si="198"/>
        <v>9.5999999999999992E-3</v>
      </c>
      <c r="Q3142" s="9">
        <f t="shared" si="199"/>
        <v>24</v>
      </c>
      <c r="R3142" s="7" t="s">
        <v>8274</v>
      </c>
      <c r="S3142" s="7" t="s">
        <v>8275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17">
        <f t="shared" si="196"/>
        <v>42841.624999999993</v>
      </c>
      <c r="K3143" s="7">
        <v>1488823488</v>
      </c>
      <c r="L3143" s="17">
        <f t="shared" si="197"/>
        <v>42800.544999999998</v>
      </c>
      <c r="M3143" s="7" t="b">
        <v>0</v>
      </c>
      <c r="N3143" s="7">
        <v>8</v>
      </c>
      <c r="O3143" s="7" t="b">
        <v>0</v>
      </c>
      <c r="P3143" s="14">
        <f t="shared" si="198"/>
        <v>0.51600000000000001</v>
      </c>
      <c r="Q3143" s="9">
        <f t="shared" si="199"/>
        <v>32.25</v>
      </c>
      <c r="R3143" s="7" t="s">
        <v>8274</v>
      </c>
      <c r="S3143" s="7" t="s">
        <v>8275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17">
        <f t="shared" si="196"/>
        <v>42813.263182870367</v>
      </c>
      <c r="K3144" s="7">
        <v>1487333939</v>
      </c>
      <c r="L3144" s="17">
        <f t="shared" si="197"/>
        <v>42783.304849537039</v>
      </c>
      <c r="M3144" s="7" t="b">
        <v>0</v>
      </c>
      <c r="N3144" s="7">
        <v>3</v>
      </c>
      <c r="O3144" s="7" t="b">
        <v>0</v>
      </c>
      <c r="P3144" s="14">
        <f t="shared" si="198"/>
        <v>1.6363636363636365E-2</v>
      </c>
      <c r="Q3144" s="9">
        <f t="shared" si="199"/>
        <v>15</v>
      </c>
      <c r="R3144" s="7" t="s">
        <v>8274</v>
      </c>
      <c r="S3144" s="7" t="s">
        <v>8275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17">
        <f t="shared" si="196"/>
        <v>42834.149953703702</v>
      </c>
      <c r="K3145" s="7">
        <v>1489480556</v>
      </c>
      <c r="L3145" s="17">
        <f t="shared" si="197"/>
        <v>42808.149953703702</v>
      </c>
      <c r="M3145" s="7" t="b">
        <v>0</v>
      </c>
      <c r="N3145" s="7">
        <v>0</v>
      </c>
      <c r="O3145" s="7" t="b">
        <v>0</v>
      </c>
      <c r="P3145" s="14">
        <f t="shared" si="198"/>
        <v>0</v>
      </c>
      <c r="Q3145" s="9">
        <f t="shared" si="199"/>
        <v>0</v>
      </c>
      <c r="R3145" s="7" t="s">
        <v>8274</v>
      </c>
      <c r="S3145" s="7" t="s">
        <v>8275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17">
        <f t="shared" si="196"/>
        <v>42813.041666666664</v>
      </c>
      <c r="K3146" s="7">
        <v>1488459307</v>
      </c>
      <c r="L3146" s="17">
        <f t="shared" si="197"/>
        <v>42796.329942129632</v>
      </c>
      <c r="M3146" s="7" t="b">
        <v>0</v>
      </c>
      <c r="N3146" s="7">
        <v>30</v>
      </c>
      <c r="O3146" s="7" t="b">
        <v>0</v>
      </c>
      <c r="P3146" s="14">
        <f t="shared" si="198"/>
        <v>0.754</v>
      </c>
      <c r="Q3146" s="9">
        <f t="shared" si="199"/>
        <v>251.33333333333334</v>
      </c>
      <c r="R3146" s="7" t="s">
        <v>8274</v>
      </c>
      <c r="S3146" s="7" t="s">
        <v>8275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17">
        <f t="shared" si="196"/>
        <v>42821.790902777771</v>
      </c>
      <c r="K3147" s="7">
        <v>1485478734</v>
      </c>
      <c r="L3147" s="17">
        <f t="shared" si="197"/>
        <v>42761.832569444443</v>
      </c>
      <c r="M3147" s="7" t="b">
        <v>0</v>
      </c>
      <c r="N3147" s="7">
        <v>0</v>
      </c>
      <c r="O3147" s="7" t="b">
        <v>0</v>
      </c>
      <c r="P3147" s="14">
        <f t="shared" si="198"/>
        <v>0</v>
      </c>
      <c r="Q3147" s="9">
        <f t="shared" si="199"/>
        <v>0</v>
      </c>
      <c r="R3147" s="7" t="s">
        <v>8274</v>
      </c>
      <c r="S3147" s="7" t="s">
        <v>8275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17">
        <f t="shared" si="196"/>
        <v>42841.432476851849</v>
      </c>
      <c r="K3148" s="7">
        <v>1488471766</v>
      </c>
      <c r="L3148" s="17">
        <f t="shared" si="197"/>
        <v>42796.474143518521</v>
      </c>
      <c r="M3148" s="7" t="b">
        <v>0</v>
      </c>
      <c r="N3148" s="7">
        <v>12</v>
      </c>
      <c r="O3148" s="7" t="b">
        <v>0</v>
      </c>
      <c r="P3148" s="14">
        <f t="shared" si="198"/>
        <v>0.105</v>
      </c>
      <c r="Q3148" s="9">
        <f t="shared" si="199"/>
        <v>437.5</v>
      </c>
      <c r="R3148" s="7" t="s">
        <v>8274</v>
      </c>
      <c r="S3148" s="7" t="s">
        <v>8275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17">
        <f t="shared" si="196"/>
        <v>41949.802719907406</v>
      </c>
      <c r="K3149" s="7">
        <v>1411859755</v>
      </c>
      <c r="L3149" s="17">
        <f t="shared" si="197"/>
        <v>41909.761053240742</v>
      </c>
      <c r="M3149" s="7" t="b">
        <v>1</v>
      </c>
      <c r="N3149" s="7">
        <v>213</v>
      </c>
      <c r="O3149" s="7" t="b">
        <v>1</v>
      </c>
      <c r="P3149" s="14">
        <f t="shared" si="198"/>
        <v>1.1752499999999999</v>
      </c>
      <c r="Q3149" s="9">
        <f t="shared" si="199"/>
        <v>110.35211267605634</v>
      </c>
      <c r="R3149" s="7" t="s">
        <v>8274</v>
      </c>
      <c r="S3149" s="7" t="s">
        <v>8275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17">
        <f t="shared" si="196"/>
        <v>41912.958333333328</v>
      </c>
      <c r="K3150" s="7">
        <v>1410278284</v>
      </c>
      <c r="L3150" s="17">
        <f t="shared" si="197"/>
        <v>41891.456990740735</v>
      </c>
      <c r="M3150" s="7" t="b">
        <v>1</v>
      </c>
      <c r="N3150" s="7">
        <v>57</v>
      </c>
      <c r="O3150" s="7" t="b">
        <v>1</v>
      </c>
      <c r="P3150" s="14">
        <f t="shared" si="198"/>
        <v>1.3116666666666668</v>
      </c>
      <c r="Q3150" s="9">
        <f t="shared" si="199"/>
        <v>41.421052631578945</v>
      </c>
      <c r="R3150" s="7" t="s">
        <v>8274</v>
      </c>
      <c r="S3150" s="7" t="s">
        <v>8275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17">
        <f t="shared" si="196"/>
        <v>41249.875</v>
      </c>
      <c r="K3151" s="7">
        <v>1352766300</v>
      </c>
      <c r="L3151" s="17">
        <f t="shared" si="197"/>
        <v>41225.809027777774</v>
      </c>
      <c r="M3151" s="7" t="b">
        <v>1</v>
      </c>
      <c r="N3151" s="7">
        <v>25</v>
      </c>
      <c r="O3151" s="7" t="b">
        <v>1</v>
      </c>
      <c r="P3151" s="14">
        <f t="shared" si="198"/>
        <v>1.04</v>
      </c>
      <c r="Q3151" s="9">
        <f t="shared" si="199"/>
        <v>52</v>
      </c>
      <c r="R3151" s="7" t="s">
        <v>8274</v>
      </c>
      <c r="S3151" s="7" t="s">
        <v>8275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17">
        <f t="shared" si="196"/>
        <v>40567.958333333328</v>
      </c>
      <c r="K3152" s="7">
        <v>1288160403</v>
      </c>
      <c r="L3152" s="17">
        <f t="shared" si="197"/>
        <v>40478.055590277778</v>
      </c>
      <c r="M3152" s="7" t="b">
        <v>1</v>
      </c>
      <c r="N3152" s="7">
        <v>104</v>
      </c>
      <c r="O3152" s="7" t="b">
        <v>1</v>
      </c>
      <c r="P3152" s="14">
        <f t="shared" si="198"/>
        <v>1.01</v>
      </c>
      <c r="Q3152" s="9">
        <f t="shared" si="199"/>
        <v>33.990384615384613</v>
      </c>
      <c r="R3152" s="7" t="s">
        <v>8274</v>
      </c>
      <c r="S3152" s="7" t="s">
        <v>8275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17">
        <f t="shared" si="196"/>
        <v>41892.631643518514</v>
      </c>
      <c r="K3153" s="7">
        <v>1407787774</v>
      </c>
      <c r="L3153" s="17">
        <f t="shared" si="197"/>
        <v>41862.631643518514</v>
      </c>
      <c r="M3153" s="7" t="b">
        <v>1</v>
      </c>
      <c r="N3153" s="7">
        <v>34</v>
      </c>
      <c r="O3153" s="7" t="b">
        <v>1</v>
      </c>
      <c r="P3153" s="14">
        <f t="shared" si="198"/>
        <v>1.004</v>
      </c>
      <c r="Q3153" s="9">
        <f t="shared" si="199"/>
        <v>103.35294117647059</v>
      </c>
      <c r="R3153" s="7" t="s">
        <v>8274</v>
      </c>
      <c r="S3153" s="7" t="s">
        <v>8275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17">
        <f t="shared" si="196"/>
        <v>41580.659340277773</v>
      </c>
      <c r="K3154" s="7">
        <v>1380833367</v>
      </c>
      <c r="L3154" s="17">
        <f t="shared" si="197"/>
        <v>41550.659340277773</v>
      </c>
      <c r="M3154" s="7" t="b">
        <v>1</v>
      </c>
      <c r="N3154" s="7">
        <v>67</v>
      </c>
      <c r="O3154" s="7" t="b">
        <v>1</v>
      </c>
      <c r="P3154" s="14">
        <f t="shared" si="198"/>
        <v>1.0595454545454546</v>
      </c>
      <c r="Q3154" s="9">
        <f t="shared" si="199"/>
        <v>34.791044776119406</v>
      </c>
      <c r="R3154" s="7" t="s">
        <v>8274</v>
      </c>
      <c r="S3154" s="7" t="s">
        <v>8275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17">
        <f t="shared" si="196"/>
        <v>40663.999305555553</v>
      </c>
      <c r="K3155" s="7">
        <v>1301542937</v>
      </c>
      <c r="L3155" s="17">
        <f t="shared" si="197"/>
        <v>40632.946030092593</v>
      </c>
      <c r="M3155" s="7" t="b">
        <v>1</v>
      </c>
      <c r="N3155" s="7">
        <v>241</v>
      </c>
      <c r="O3155" s="7" t="b">
        <v>1</v>
      </c>
      <c r="P3155" s="14">
        <f t="shared" si="198"/>
        <v>3.3558333333333334</v>
      </c>
      <c r="Q3155" s="9">
        <f t="shared" si="199"/>
        <v>41.773858921161825</v>
      </c>
      <c r="R3155" s="7" t="s">
        <v>8274</v>
      </c>
      <c r="S3155" s="7" t="s">
        <v>8275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17">
        <f t="shared" si="196"/>
        <v>41000.625671296293</v>
      </c>
      <c r="K3156" s="7">
        <v>1330722058</v>
      </c>
      <c r="L3156" s="17">
        <f t="shared" si="197"/>
        <v>40970.667337962957</v>
      </c>
      <c r="M3156" s="7" t="b">
        <v>1</v>
      </c>
      <c r="N3156" s="7">
        <v>123</v>
      </c>
      <c r="O3156" s="7" t="b">
        <v>1</v>
      </c>
      <c r="P3156" s="14">
        <f t="shared" si="198"/>
        <v>1.1292857142857142</v>
      </c>
      <c r="Q3156" s="9">
        <f t="shared" si="199"/>
        <v>64.268292682926827</v>
      </c>
      <c r="R3156" s="7" t="s">
        <v>8274</v>
      </c>
      <c r="S3156" s="7" t="s">
        <v>8275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17">
        <f t="shared" si="196"/>
        <v>41263.290798611109</v>
      </c>
      <c r="K3157" s="7">
        <v>1353412725</v>
      </c>
      <c r="L3157" s="17">
        <f t="shared" si="197"/>
        <v>41233.290798611109</v>
      </c>
      <c r="M3157" s="7" t="b">
        <v>1</v>
      </c>
      <c r="N3157" s="7">
        <v>302</v>
      </c>
      <c r="O3157" s="7" t="b">
        <v>1</v>
      </c>
      <c r="P3157" s="14">
        <f t="shared" si="198"/>
        <v>1.885046</v>
      </c>
      <c r="Q3157" s="9">
        <f t="shared" si="199"/>
        <v>31.209370860927152</v>
      </c>
      <c r="R3157" s="7" t="s">
        <v>8274</v>
      </c>
      <c r="S3157" s="7" t="s">
        <v>8275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17">
        <f t="shared" si="196"/>
        <v>41061.744722222218</v>
      </c>
      <c r="K3158" s="7">
        <v>1335567144</v>
      </c>
      <c r="L3158" s="17">
        <f t="shared" si="197"/>
        <v>41026.744722222218</v>
      </c>
      <c r="M3158" s="7" t="b">
        <v>1</v>
      </c>
      <c r="N3158" s="7">
        <v>89</v>
      </c>
      <c r="O3158" s="7" t="b">
        <v>1</v>
      </c>
      <c r="P3158" s="14">
        <f t="shared" si="198"/>
        <v>1.0181818181818181</v>
      </c>
      <c r="Q3158" s="9">
        <f t="shared" si="199"/>
        <v>62.921348314606739</v>
      </c>
      <c r="R3158" s="7" t="s">
        <v>8274</v>
      </c>
      <c r="S3158" s="7" t="s">
        <v>8275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17">
        <f t="shared" si="196"/>
        <v>41839</v>
      </c>
      <c r="K3159" s="7">
        <v>1404932105</v>
      </c>
      <c r="L3159" s="17">
        <f t="shared" si="197"/>
        <v>41829.579918981479</v>
      </c>
      <c r="M3159" s="7" t="b">
        <v>1</v>
      </c>
      <c r="N3159" s="7">
        <v>41</v>
      </c>
      <c r="O3159" s="7" t="b">
        <v>1</v>
      </c>
      <c r="P3159" s="14">
        <f t="shared" si="198"/>
        <v>1.01</v>
      </c>
      <c r="Q3159" s="9">
        <f t="shared" si="199"/>
        <v>98.536585365853654</v>
      </c>
      <c r="R3159" s="7" t="s">
        <v>8274</v>
      </c>
      <c r="S3159" s="7" t="s">
        <v>8275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17">
        <f t="shared" si="196"/>
        <v>41477.631388888884</v>
      </c>
      <c r="K3160" s="7">
        <v>1371931752</v>
      </c>
      <c r="L3160" s="17">
        <f t="shared" si="197"/>
        <v>41447.631388888884</v>
      </c>
      <c r="M3160" s="7" t="b">
        <v>1</v>
      </c>
      <c r="N3160" s="7">
        <v>69</v>
      </c>
      <c r="O3160" s="7" t="b">
        <v>1</v>
      </c>
      <c r="P3160" s="14">
        <f t="shared" si="198"/>
        <v>1.1399999999999999</v>
      </c>
      <c r="Q3160" s="9">
        <f t="shared" si="199"/>
        <v>82.608695652173907</v>
      </c>
      <c r="R3160" s="7" t="s">
        <v>8274</v>
      </c>
      <c r="S3160" s="7" t="s">
        <v>8275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17">
        <f t="shared" si="196"/>
        <v>40926.75</v>
      </c>
      <c r="K3161" s="7">
        <v>1323221761</v>
      </c>
      <c r="L3161" s="17">
        <f t="shared" si="197"/>
        <v>40883.858344907407</v>
      </c>
      <c r="M3161" s="7" t="b">
        <v>1</v>
      </c>
      <c r="N3161" s="7">
        <v>52</v>
      </c>
      <c r="O3161" s="7" t="b">
        <v>1</v>
      </c>
      <c r="P3161" s="14">
        <f t="shared" si="198"/>
        <v>1.3348133333333334</v>
      </c>
      <c r="Q3161" s="9">
        <f t="shared" si="199"/>
        <v>38.504230769230773</v>
      </c>
      <c r="R3161" s="7" t="s">
        <v>8274</v>
      </c>
      <c r="S3161" s="7" t="s">
        <v>8275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17">
        <f t="shared" si="196"/>
        <v>41863.999305555553</v>
      </c>
      <c r="K3162" s="7">
        <v>1405923687</v>
      </c>
      <c r="L3162" s="17">
        <f t="shared" si="197"/>
        <v>41841.056562499994</v>
      </c>
      <c r="M3162" s="7" t="b">
        <v>1</v>
      </c>
      <c r="N3162" s="7">
        <v>57</v>
      </c>
      <c r="O3162" s="7" t="b">
        <v>1</v>
      </c>
      <c r="P3162" s="14">
        <f t="shared" si="198"/>
        <v>1.0153333333333334</v>
      </c>
      <c r="Q3162" s="9">
        <f t="shared" si="199"/>
        <v>80.15789473684211</v>
      </c>
      <c r="R3162" s="7" t="s">
        <v>8274</v>
      </c>
      <c r="S3162" s="7" t="s">
        <v>8275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17">
        <f t="shared" si="196"/>
        <v>41927.327800925923</v>
      </c>
      <c r="K3163" s="7">
        <v>1410785522</v>
      </c>
      <c r="L3163" s="17">
        <f t="shared" si="197"/>
        <v>41897.327800925923</v>
      </c>
      <c r="M3163" s="7" t="b">
        <v>1</v>
      </c>
      <c r="N3163" s="7">
        <v>74</v>
      </c>
      <c r="O3163" s="7" t="b">
        <v>1</v>
      </c>
      <c r="P3163" s="14">
        <f t="shared" si="198"/>
        <v>1.0509999999999999</v>
      </c>
      <c r="Q3163" s="9">
        <f t="shared" si="199"/>
        <v>28.405405405405407</v>
      </c>
      <c r="R3163" s="7" t="s">
        <v>8274</v>
      </c>
      <c r="S3163" s="7" t="s">
        <v>8275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17">
        <f t="shared" si="196"/>
        <v>41826.875</v>
      </c>
      <c r="K3164" s="7">
        <v>1402331262</v>
      </c>
      <c r="L3164" s="17">
        <f t="shared" si="197"/>
        <v>41799.47756944444</v>
      </c>
      <c r="M3164" s="7" t="b">
        <v>1</v>
      </c>
      <c r="N3164" s="7">
        <v>63</v>
      </c>
      <c r="O3164" s="7" t="b">
        <v>1</v>
      </c>
      <c r="P3164" s="14">
        <f t="shared" si="198"/>
        <v>1.2715000000000001</v>
      </c>
      <c r="Q3164" s="9">
        <f t="shared" si="199"/>
        <v>80.730158730158735</v>
      </c>
      <c r="R3164" s="7" t="s">
        <v>8274</v>
      </c>
      <c r="S3164" s="7" t="s">
        <v>8275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17">
        <f t="shared" si="196"/>
        <v>41805.545428240737</v>
      </c>
      <c r="K3165" s="7">
        <v>1400263525</v>
      </c>
      <c r="L3165" s="17">
        <f t="shared" si="197"/>
        <v>41775.545428240737</v>
      </c>
      <c r="M3165" s="7" t="b">
        <v>1</v>
      </c>
      <c r="N3165" s="7">
        <v>72</v>
      </c>
      <c r="O3165" s="7" t="b">
        <v>1</v>
      </c>
      <c r="P3165" s="14">
        <f t="shared" si="198"/>
        <v>1.1115384615384616</v>
      </c>
      <c r="Q3165" s="9">
        <f t="shared" si="199"/>
        <v>200.69444444444446</v>
      </c>
      <c r="R3165" s="7" t="s">
        <v>8274</v>
      </c>
      <c r="S3165" s="7" t="s">
        <v>8275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17">
        <f t="shared" si="196"/>
        <v>41799.597395833334</v>
      </c>
      <c r="K3166" s="7">
        <v>1399490415</v>
      </c>
      <c r="L3166" s="17">
        <f t="shared" si="197"/>
        <v>41766.597395833334</v>
      </c>
      <c r="M3166" s="7" t="b">
        <v>1</v>
      </c>
      <c r="N3166" s="7">
        <v>71</v>
      </c>
      <c r="O3166" s="7" t="b">
        <v>1</v>
      </c>
      <c r="P3166" s="14">
        <f t="shared" si="198"/>
        <v>1.0676000000000001</v>
      </c>
      <c r="Q3166" s="9">
        <f t="shared" si="199"/>
        <v>37.591549295774648</v>
      </c>
      <c r="R3166" s="7" t="s">
        <v>8274</v>
      </c>
      <c r="S3166" s="7" t="s">
        <v>8275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17">
        <f t="shared" si="196"/>
        <v>40665.957638888889</v>
      </c>
      <c r="K3167" s="7">
        <v>1302493760</v>
      </c>
      <c r="L3167" s="17">
        <f t="shared" si="197"/>
        <v>40643.950925925921</v>
      </c>
      <c r="M3167" s="7" t="b">
        <v>1</v>
      </c>
      <c r="N3167" s="7">
        <v>21</v>
      </c>
      <c r="O3167" s="7" t="b">
        <v>1</v>
      </c>
      <c r="P3167" s="14">
        <f t="shared" si="198"/>
        <v>1.6266666666666667</v>
      </c>
      <c r="Q3167" s="9">
        <f t="shared" si="199"/>
        <v>58.095238095238095</v>
      </c>
      <c r="R3167" s="7" t="s">
        <v>8274</v>
      </c>
      <c r="S3167" s="7" t="s">
        <v>8275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17">
        <f t="shared" si="196"/>
        <v>41969.124305555553</v>
      </c>
      <c r="K3168" s="7">
        <v>1414514153</v>
      </c>
      <c r="L3168" s="17">
        <f t="shared" si="197"/>
        <v>41940.483252314814</v>
      </c>
      <c r="M3168" s="7" t="b">
        <v>1</v>
      </c>
      <c r="N3168" s="7">
        <v>930</v>
      </c>
      <c r="O3168" s="7" t="b">
        <v>1</v>
      </c>
      <c r="P3168" s="14">
        <f t="shared" si="198"/>
        <v>1.6022808571428573</v>
      </c>
      <c r="Q3168" s="9">
        <f t="shared" si="199"/>
        <v>60.300892473118282</v>
      </c>
      <c r="R3168" s="7" t="s">
        <v>8274</v>
      </c>
      <c r="S3168" s="7" t="s">
        <v>8275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17">
        <f t="shared" si="196"/>
        <v>41852.967372685183</v>
      </c>
      <c r="K3169" s="7">
        <v>1405743181</v>
      </c>
      <c r="L3169" s="17">
        <f t="shared" si="197"/>
        <v>41838.967372685183</v>
      </c>
      <c r="M3169" s="7" t="b">
        <v>1</v>
      </c>
      <c r="N3169" s="7">
        <v>55</v>
      </c>
      <c r="O3169" s="7" t="b">
        <v>1</v>
      </c>
      <c r="P3169" s="14">
        <f t="shared" si="198"/>
        <v>1.1616666666666666</v>
      </c>
      <c r="Q3169" s="9">
        <f t="shared" si="199"/>
        <v>63.363636363636367</v>
      </c>
      <c r="R3169" s="7" t="s">
        <v>8274</v>
      </c>
      <c r="S3169" s="7" t="s">
        <v>8275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17">
        <f t="shared" si="196"/>
        <v>41803.708333333328</v>
      </c>
      <c r="K3170" s="7">
        <v>1399948353</v>
      </c>
      <c r="L3170" s="17">
        <f t="shared" si="197"/>
        <v>41771.897604166668</v>
      </c>
      <c r="M3170" s="7" t="b">
        <v>1</v>
      </c>
      <c r="N3170" s="7">
        <v>61</v>
      </c>
      <c r="O3170" s="7" t="b">
        <v>1</v>
      </c>
      <c r="P3170" s="14">
        <f t="shared" si="198"/>
        <v>1.242</v>
      </c>
      <c r="Q3170" s="9">
        <f t="shared" si="199"/>
        <v>50.901639344262293</v>
      </c>
      <c r="R3170" s="7" t="s">
        <v>8274</v>
      </c>
      <c r="S3170" s="7" t="s">
        <v>8275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17">
        <f t="shared" si="196"/>
        <v>41620.999305555553</v>
      </c>
      <c r="K3171" s="7">
        <v>1384364561</v>
      </c>
      <c r="L3171" s="17">
        <f t="shared" si="197"/>
        <v>41591.529641203699</v>
      </c>
      <c r="M3171" s="7" t="b">
        <v>1</v>
      </c>
      <c r="N3171" s="7">
        <v>82</v>
      </c>
      <c r="O3171" s="7" t="b">
        <v>1</v>
      </c>
      <c r="P3171" s="14">
        <f t="shared" si="198"/>
        <v>1.030125</v>
      </c>
      <c r="Q3171" s="9">
        <f t="shared" si="199"/>
        <v>100.5</v>
      </c>
      <c r="R3171" s="7" t="s">
        <v>8274</v>
      </c>
      <c r="S3171" s="7" t="s">
        <v>8275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17">
        <f t="shared" si="196"/>
        <v>41821.958333333328</v>
      </c>
      <c r="K3172" s="7">
        <v>1401414944</v>
      </c>
      <c r="L3172" s="17">
        <f t="shared" si="197"/>
        <v>41788.872037037036</v>
      </c>
      <c r="M3172" s="7" t="b">
        <v>1</v>
      </c>
      <c r="N3172" s="7">
        <v>71</v>
      </c>
      <c r="O3172" s="7" t="b">
        <v>1</v>
      </c>
      <c r="P3172" s="14">
        <f t="shared" si="198"/>
        <v>1.1225000000000001</v>
      </c>
      <c r="Q3172" s="9">
        <f t="shared" si="199"/>
        <v>31.619718309859156</v>
      </c>
      <c r="R3172" s="7" t="s">
        <v>8274</v>
      </c>
      <c r="S3172" s="7" t="s">
        <v>8275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17">
        <f t="shared" si="196"/>
        <v>42496.399976851848</v>
      </c>
      <c r="K3173" s="7">
        <v>1459953358</v>
      </c>
      <c r="L3173" s="17">
        <f t="shared" si="197"/>
        <v>42466.399976851848</v>
      </c>
      <c r="M3173" s="7" t="b">
        <v>1</v>
      </c>
      <c r="N3173" s="7">
        <v>117</v>
      </c>
      <c r="O3173" s="7" t="b">
        <v>1</v>
      </c>
      <c r="P3173" s="14">
        <f t="shared" si="198"/>
        <v>1.0881428571428571</v>
      </c>
      <c r="Q3173" s="9">
        <f t="shared" si="199"/>
        <v>65.102564102564102</v>
      </c>
      <c r="R3173" s="7" t="s">
        <v>8274</v>
      </c>
      <c r="S3173" s="7" t="s">
        <v>8275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17">
        <f t="shared" si="196"/>
        <v>40953.521620370368</v>
      </c>
      <c r="K3174" s="7">
        <v>1326648668</v>
      </c>
      <c r="L3174" s="17">
        <f t="shared" si="197"/>
        <v>40923.521620370368</v>
      </c>
      <c r="M3174" s="7" t="b">
        <v>1</v>
      </c>
      <c r="N3174" s="7">
        <v>29</v>
      </c>
      <c r="O3174" s="7" t="b">
        <v>1</v>
      </c>
      <c r="P3174" s="14">
        <f t="shared" si="198"/>
        <v>1.1499999999999999</v>
      </c>
      <c r="Q3174" s="9">
        <f t="shared" si="199"/>
        <v>79.310344827586206</v>
      </c>
      <c r="R3174" s="7" t="s">
        <v>8274</v>
      </c>
      <c r="S3174" s="7" t="s">
        <v>8275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17">
        <f t="shared" si="196"/>
        <v>41908.670046296291</v>
      </c>
      <c r="K3175" s="7">
        <v>1409173492</v>
      </c>
      <c r="L3175" s="17">
        <f t="shared" si="197"/>
        <v>41878.670046296291</v>
      </c>
      <c r="M3175" s="7" t="b">
        <v>1</v>
      </c>
      <c r="N3175" s="7">
        <v>74</v>
      </c>
      <c r="O3175" s="7" t="b">
        <v>1</v>
      </c>
      <c r="P3175" s="14">
        <f t="shared" si="198"/>
        <v>1.03</v>
      </c>
      <c r="Q3175" s="9">
        <f t="shared" si="199"/>
        <v>139.18918918918919</v>
      </c>
      <c r="R3175" s="7" t="s">
        <v>8274</v>
      </c>
      <c r="S3175" s="7" t="s">
        <v>8275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17">
        <f t="shared" si="196"/>
        <v>41876.656342592592</v>
      </c>
      <c r="K3176" s="7">
        <v>1407789908</v>
      </c>
      <c r="L3176" s="17">
        <f t="shared" si="197"/>
        <v>41862.656342592592</v>
      </c>
      <c r="M3176" s="7" t="b">
        <v>1</v>
      </c>
      <c r="N3176" s="7">
        <v>23</v>
      </c>
      <c r="O3176" s="7" t="b">
        <v>1</v>
      </c>
      <c r="P3176" s="14">
        <f t="shared" si="198"/>
        <v>1.0113333333333334</v>
      </c>
      <c r="Q3176" s="9">
        <f t="shared" si="199"/>
        <v>131.91304347826087</v>
      </c>
      <c r="R3176" s="7" t="s">
        <v>8274</v>
      </c>
      <c r="S3176" s="7" t="s">
        <v>8275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17">
        <f t="shared" si="196"/>
        <v>40591.678553240738</v>
      </c>
      <c r="K3177" s="7">
        <v>1292793427</v>
      </c>
      <c r="L3177" s="17">
        <f t="shared" si="197"/>
        <v>40531.678553240738</v>
      </c>
      <c r="M3177" s="7" t="b">
        <v>1</v>
      </c>
      <c r="N3177" s="7">
        <v>60</v>
      </c>
      <c r="O3177" s="7" t="b">
        <v>1</v>
      </c>
      <c r="P3177" s="14">
        <f t="shared" si="198"/>
        <v>1.0955999999999999</v>
      </c>
      <c r="Q3177" s="9">
        <f t="shared" si="199"/>
        <v>91.3</v>
      </c>
      <c r="R3177" s="7" t="s">
        <v>8274</v>
      </c>
      <c r="S3177" s="7" t="s">
        <v>8275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17">
        <f t="shared" si="196"/>
        <v>41504.416666666664</v>
      </c>
      <c r="K3178" s="7">
        <v>1374531631</v>
      </c>
      <c r="L3178" s="17">
        <f t="shared" si="197"/>
        <v>41477.722581018512</v>
      </c>
      <c r="M3178" s="7" t="b">
        <v>1</v>
      </c>
      <c r="N3178" s="7">
        <v>55</v>
      </c>
      <c r="O3178" s="7" t="b">
        <v>1</v>
      </c>
      <c r="P3178" s="14">
        <f t="shared" si="198"/>
        <v>1.148421052631579</v>
      </c>
      <c r="Q3178" s="9">
        <f t="shared" si="199"/>
        <v>39.672727272727272</v>
      </c>
      <c r="R3178" s="7" t="s">
        <v>8274</v>
      </c>
      <c r="S3178" s="7" t="s">
        <v>8275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17">
        <f t="shared" si="196"/>
        <v>41811.458437499998</v>
      </c>
      <c r="K3179" s="7">
        <v>1400774409</v>
      </c>
      <c r="L3179" s="17">
        <f t="shared" si="197"/>
        <v>41781.458437499998</v>
      </c>
      <c r="M3179" s="7" t="b">
        <v>1</v>
      </c>
      <c r="N3179" s="7">
        <v>51</v>
      </c>
      <c r="O3179" s="7" t="b">
        <v>1</v>
      </c>
      <c r="P3179" s="14">
        <f t="shared" si="198"/>
        <v>1.1739999999999999</v>
      </c>
      <c r="Q3179" s="9">
        <f t="shared" si="199"/>
        <v>57.549019607843135</v>
      </c>
      <c r="R3179" s="7" t="s">
        <v>8274</v>
      </c>
      <c r="S3179" s="7" t="s">
        <v>8275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17">
        <f t="shared" si="196"/>
        <v>41836.396701388883</v>
      </c>
      <c r="K3180" s="7">
        <v>1402929075</v>
      </c>
      <c r="L3180" s="17">
        <f t="shared" si="197"/>
        <v>41806.396701388883</v>
      </c>
      <c r="M3180" s="7" t="b">
        <v>1</v>
      </c>
      <c r="N3180" s="7">
        <v>78</v>
      </c>
      <c r="O3180" s="7" t="b">
        <v>1</v>
      </c>
      <c r="P3180" s="14">
        <f t="shared" si="198"/>
        <v>1.7173333333333334</v>
      </c>
      <c r="Q3180" s="9">
        <f t="shared" si="199"/>
        <v>33.025641025641029</v>
      </c>
      <c r="R3180" s="7" t="s">
        <v>8274</v>
      </c>
      <c r="S3180" s="7" t="s">
        <v>8275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17">
        <f t="shared" si="196"/>
        <v>41400.49387731481</v>
      </c>
      <c r="K3181" s="7">
        <v>1365699071</v>
      </c>
      <c r="L3181" s="17">
        <f t="shared" si="197"/>
        <v>41375.49387731481</v>
      </c>
      <c r="M3181" s="7" t="b">
        <v>1</v>
      </c>
      <c r="N3181" s="7">
        <v>62</v>
      </c>
      <c r="O3181" s="7" t="b">
        <v>1</v>
      </c>
      <c r="P3181" s="14">
        <f t="shared" si="198"/>
        <v>1.1416238095238094</v>
      </c>
      <c r="Q3181" s="9">
        <f t="shared" si="199"/>
        <v>77.335806451612896</v>
      </c>
      <c r="R3181" s="7" t="s">
        <v>8274</v>
      </c>
      <c r="S3181" s="7" t="s">
        <v>8275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17">
        <f t="shared" si="196"/>
        <v>41810.204270833332</v>
      </c>
      <c r="K3182" s="7">
        <v>1400666049</v>
      </c>
      <c r="L3182" s="17">
        <f t="shared" si="197"/>
        <v>41780.204270833332</v>
      </c>
      <c r="M3182" s="7" t="b">
        <v>1</v>
      </c>
      <c r="N3182" s="7">
        <v>45</v>
      </c>
      <c r="O3182" s="7" t="b">
        <v>1</v>
      </c>
      <c r="P3182" s="14">
        <f t="shared" si="198"/>
        <v>1.1975</v>
      </c>
      <c r="Q3182" s="9">
        <f t="shared" si="199"/>
        <v>31.933333333333334</v>
      </c>
      <c r="R3182" s="7" t="s">
        <v>8274</v>
      </c>
      <c r="S3182" s="7" t="s">
        <v>8275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17">
        <f t="shared" si="196"/>
        <v>41805.458333333328</v>
      </c>
      <c r="K3183" s="7">
        <v>1400570787</v>
      </c>
      <c r="L3183" s="17">
        <f t="shared" si="197"/>
        <v>41779.101701388885</v>
      </c>
      <c r="M3183" s="7" t="b">
        <v>1</v>
      </c>
      <c r="N3183" s="7">
        <v>15</v>
      </c>
      <c r="O3183" s="7" t="b">
        <v>1</v>
      </c>
      <c r="P3183" s="14">
        <f t="shared" si="198"/>
        <v>1.0900000000000001</v>
      </c>
      <c r="Q3183" s="9">
        <f t="shared" si="199"/>
        <v>36.333333333333336</v>
      </c>
      <c r="R3183" s="7" t="s">
        <v>8274</v>
      </c>
      <c r="S3183" s="7" t="s">
        <v>8275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17">
        <f t="shared" si="196"/>
        <v>40939.5</v>
      </c>
      <c r="K3184" s="7">
        <v>1323211621</v>
      </c>
      <c r="L3184" s="17">
        <f t="shared" si="197"/>
        <v>40883.740983796291</v>
      </c>
      <c r="M3184" s="7" t="b">
        <v>1</v>
      </c>
      <c r="N3184" s="7">
        <v>151</v>
      </c>
      <c r="O3184" s="7" t="b">
        <v>1</v>
      </c>
      <c r="P3184" s="14">
        <f t="shared" si="198"/>
        <v>1.0088571428571429</v>
      </c>
      <c r="Q3184" s="9">
        <f t="shared" si="199"/>
        <v>46.768211920529801</v>
      </c>
      <c r="R3184" s="7" t="s">
        <v>8274</v>
      </c>
      <c r="S3184" s="7" t="s">
        <v>8275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17">
        <f t="shared" si="196"/>
        <v>41509.586446759255</v>
      </c>
      <c r="K3185" s="7">
        <v>1375729469</v>
      </c>
      <c r="L3185" s="17">
        <f t="shared" si="197"/>
        <v>41491.586446759255</v>
      </c>
      <c r="M3185" s="7" t="b">
        <v>1</v>
      </c>
      <c r="N3185" s="7">
        <v>68</v>
      </c>
      <c r="O3185" s="7" t="b">
        <v>1</v>
      </c>
      <c r="P3185" s="14">
        <f t="shared" si="198"/>
        <v>1.0900000000000001</v>
      </c>
      <c r="Q3185" s="9">
        <f t="shared" si="199"/>
        <v>40.073529411764703</v>
      </c>
      <c r="R3185" s="7" t="s">
        <v>8274</v>
      </c>
      <c r="S3185" s="7" t="s">
        <v>8275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17">
        <f t="shared" si="196"/>
        <v>41821.785081018512</v>
      </c>
      <c r="K3186" s="7">
        <v>1401666631</v>
      </c>
      <c r="L3186" s="17">
        <f t="shared" si="197"/>
        <v>41791.785081018512</v>
      </c>
      <c r="M3186" s="7" t="b">
        <v>1</v>
      </c>
      <c r="N3186" s="7">
        <v>46</v>
      </c>
      <c r="O3186" s="7" t="b">
        <v>1</v>
      </c>
      <c r="P3186" s="14">
        <f t="shared" si="198"/>
        <v>1.0720930232558139</v>
      </c>
      <c r="Q3186" s="9">
        <f t="shared" si="199"/>
        <v>100.21739130434783</v>
      </c>
      <c r="R3186" s="7" t="s">
        <v>8274</v>
      </c>
      <c r="S3186" s="7" t="s">
        <v>8275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17">
        <f t="shared" si="196"/>
        <v>41836.768993055557</v>
      </c>
      <c r="K3187" s="7">
        <v>1404948441</v>
      </c>
      <c r="L3187" s="17">
        <f t="shared" si="197"/>
        <v>41829.768993055557</v>
      </c>
      <c r="M3187" s="7" t="b">
        <v>1</v>
      </c>
      <c r="N3187" s="7">
        <v>24</v>
      </c>
      <c r="O3187" s="7" t="b">
        <v>1</v>
      </c>
      <c r="P3187" s="14">
        <f t="shared" si="198"/>
        <v>1</v>
      </c>
      <c r="Q3187" s="9">
        <f t="shared" si="199"/>
        <v>41.666666666666664</v>
      </c>
      <c r="R3187" s="7" t="s">
        <v>8274</v>
      </c>
      <c r="S3187" s="7" t="s">
        <v>8275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17">
        <f t="shared" si="196"/>
        <v>41898.666666666664</v>
      </c>
      <c r="K3188" s="7">
        <v>1408313438</v>
      </c>
      <c r="L3188" s="17">
        <f t="shared" si="197"/>
        <v>41868.715717592589</v>
      </c>
      <c r="M3188" s="7" t="b">
        <v>1</v>
      </c>
      <c r="N3188" s="7">
        <v>70</v>
      </c>
      <c r="O3188" s="7" t="b">
        <v>1</v>
      </c>
      <c r="P3188" s="14">
        <f t="shared" si="198"/>
        <v>1.0218750000000001</v>
      </c>
      <c r="Q3188" s="9">
        <f t="shared" si="199"/>
        <v>46.714285714285715</v>
      </c>
      <c r="R3188" s="7" t="s">
        <v>8274</v>
      </c>
      <c r="S3188" s="7" t="s">
        <v>8275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17">
        <f t="shared" si="196"/>
        <v>41855.458020833328</v>
      </c>
      <c r="K3189" s="7">
        <v>1405439973</v>
      </c>
      <c r="L3189" s="17">
        <f t="shared" si="197"/>
        <v>41835.458020833328</v>
      </c>
      <c r="M3189" s="7" t="b">
        <v>1</v>
      </c>
      <c r="N3189" s="7">
        <v>244</v>
      </c>
      <c r="O3189" s="7" t="b">
        <v>1</v>
      </c>
      <c r="P3189" s="14">
        <f t="shared" si="198"/>
        <v>1.1629333333333334</v>
      </c>
      <c r="Q3189" s="9">
        <f t="shared" si="199"/>
        <v>71.491803278688522</v>
      </c>
      <c r="R3189" s="7" t="s">
        <v>8274</v>
      </c>
      <c r="S3189" s="7" t="s">
        <v>8275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17">
        <f t="shared" si="196"/>
        <v>42165.207199074073</v>
      </c>
      <c r="K3190" s="7">
        <v>1432115902</v>
      </c>
      <c r="L3190" s="17">
        <f t="shared" si="197"/>
        <v>42144.207199074073</v>
      </c>
      <c r="M3190" s="7" t="b">
        <v>0</v>
      </c>
      <c r="N3190" s="7">
        <v>9</v>
      </c>
      <c r="O3190" s="7" t="b">
        <v>0</v>
      </c>
      <c r="P3190" s="14">
        <f t="shared" si="198"/>
        <v>0.65</v>
      </c>
      <c r="Q3190" s="9">
        <f t="shared" si="199"/>
        <v>14.444444444444445</v>
      </c>
      <c r="R3190" s="7" t="s">
        <v>8274</v>
      </c>
      <c r="S3190" s="7" t="s">
        <v>8316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17">
        <f t="shared" si="196"/>
        <v>42148.138101851851</v>
      </c>
      <c r="K3191" s="7">
        <v>1429863532</v>
      </c>
      <c r="L3191" s="17">
        <f t="shared" si="197"/>
        <v>42118.138101851851</v>
      </c>
      <c r="M3191" s="7" t="b">
        <v>0</v>
      </c>
      <c r="N3191" s="7">
        <v>19</v>
      </c>
      <c r="O3191" s="7" t="b">
        <v>0</v>
      </c>
      <c r="P3191" s="14">
        <f t="shared" si="198"/>
        <v>0.12327272727272727</v>
      </c>
      <c r="Q3191" s="9">
        <f t="shared" si="199"/>
        <v>356.84210526315792</v>
      </c>
      <c r="R3191" s="7" t="s">
        <v>8274</v>
      </c>
      <c r="S3191" s="7" t="s">
        <v>8316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17">
        <f t="shared" si="196"/>
        <v>42712.984664351847</v>
      </c>
      <c r="K3192" s="7">
        <v>1478662675</v>
      </c>
      <c r="L3192" s="17">
        <f t="shared" si="197"/>
        <v>42682.942997685182</v>
      </c>
      <c r="M3192" s="7" t="b">
        <v>0</v>
      </c>
      <c r="N3192" s="7">
        <v>0</v>
      </c>
      <c r="O3192" s="7" t="b">
        <v>0</v>
      </c>
      <c r="P3192" s="14">
        <f t="shared" si="198"/>
        <v>0</v>
      </c>
      <c r="Q3192" s="9">
        <f t="shared" si="199"/>
        <v>0</v>
      </c>
      <c r="R3192" s="7" t="s">
        <v>8274</v>
      </c>
      <c r="S3192" s="7" t="s">
        <v>8316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17">
        <f t="shared" si="196"/>
        <v>42598.547094907401</v>
      </c>
      <c r="K3193" s="7">
        <v>1466186869</v>
      </c>
      <c r="L3193" s="17">
        <f t="shared" si="197"/>
        <v>42538.547094907401</v>
      </c>
      <c r="M3193" s="7" t="b">
        <v>0</v>
      </c>
      <c r="N3193" s="7">
        <v>4</v>
      </c>
      <c r="O3193" s="7" t="b">
        <v>0</v>
      </c>
      <c r="P3193" s="14">
        <f t="shared" si="198"/>
        <v>4.0266666666666666E-2</v>
      </c>
      <c r="Q3193" s="9">
        <f t="shared" si="199"/>
        <v>37.75</v>
      </c>
      <c r="R3193" s="7" t="s">
        <v>8274</v>
      </c>
      <c r="S3193" s="7" t="s">
        <v>8316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17">
        <f t="shared" si="196"/>
        <v>42063.708333333336</v>
      </c>
      <c r="K3194" s="7">
        <v>1421274859</v>
      </c>
      <c r="L3194" s="17">
        <f t="shared" si="197"/>
        <v>42018.732164351844</v>
      </c>
      <c r="M3194" s="7" t="b">
        <v>0</v>
      </c>
      <c r="N3194" s="7">
        <v>8</v>
      </c>
      <c r="O3194" s="7" t="b">
        <v>0</v>
      </c>
      <c r="P3194" s="14">
        <f t="shared" si="198"/>
        <v>1.0200000000000001E-2</v>
      </c>
      <c r="Q3194" s="9">
        <f t="shared" si="199"/>
        <v>12.75</v>
      </c>
      <c r="R3194" s="7" t="s">
        <v>8274</v>
      </c>
      <c r="S3194" s="7" t="s">
        <v>8316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17">
        <f t="shared" si="196"/>
        <v>42055.759907407402</v>
      </c>
      <c r="K3195" s="7">
        <v>1420586056</v>
      </c>
      <c r="L3195" s="17">
        <f t="shared" si="197"/>
        <v>42010.759907407402</v>
      </c>
      <c r="M3195" s="7" t="b">
        <v>0</v>
      </c>
      <c r="N3195" s="7">
        <v>24</v>
      </c>
      <c r="O3195" s="7" t="b">
        <v>0</v>
      </c>
      <c r="P3195" s="14">
        <f t="shared" si="198"/>
        <v>0.1174</v>
      </c>
      <c r="Q3195" s="9">
        <f t="shared" si="199"/>
        <v>24.458333333333332</v>
      </c>
      <c r="R3195" s="7" t="s">
        <v>8274</v>
      </c>
      <c r="S3195" s="7" t="s">
        <v>8316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17">
        <f t="shared" si="196"/>
        <v>42211.854143518511</v>
      </c>
      <c r="K3196" s="7">
        <v>1435368598</v>
      </c>
      <c r="L3196" s="17">
        <f t="shared" si="197"/>
        <v>42181.854143518511</v>
      </c>
      <c r="M3196" s="7" t="b">
        <v>0</v>
      </c>
      <c r="N3196" s="7">
        <v>0</v>
      </c>
      <c r="O3196" s="7" t="b">
        <v>0</v>
      </c>
      <c r="P3196" s="14">
        <f t="shared" si="198"/>
        <v>0</v>
      </c>
      <c r="Q3196" s="9">
        <f t="shared" si="199"/>
        <v>0</v>
      </c>
      <c r="R3196" s="7" t="s">
        <v>8274</v>
      </c>
      <c r="S3196" s="7" t="s">
        <v>8316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17">
        <f t="shared" si="196"/>
        <v>42047.385902777773</v>
      </c>
      <c r="K3197" s="7">
        <v>1421158542</v>
      </c>
      <c r="L3197" s="17">
        <f t="shared" si="197"/>
        <v>42017.385902777773</v>
      </c>
      <c r="M3197" s="7" t="b">
        <v>0</v>
      </c>
      <c r="N3197" s="7">
        <v>39</v>
      </c>
      <c r="O3197" s="7" t="b">
        <v>0</v>
      </c>
      <c r="P3197" s="14">
        <f t="shared" si="198"/>
        <v>0.59142857142857141</v>
      </c>
      <c r="Q3197" s="9">
        <f t="shared" si="199"/>
        <v>53.07692307692308</v>
      </c>
      <c r="R3197" s="7" t="s">
        <v>8274</v>
      </c>
      <c r="S3197" s="7" t="s">
        <v>8316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17">
        <f t="shared" si="196"/>
        <v>42217.374999999993</v>
      </c>
      <c r="K3198" s="7">
        <v>1433254875</v>
      </c>
      <c r="L3198" s="17">
        <f t="shared" si="197"/>
        <v>42157.389756944445</v>
      </c>
      <c r="M3198" s="7" t="b">
        <v>0</v>
      </c>
      <c r="N3198" s="7">
        <v>6</v>
      </c>
      <c r="O3198" s="7" t="b">
        <v>0</v>
      </c>
      <c r="P3198" s="14">
        <f t="shared" si="198"/>
        <v>5.9999999999999995E-4</v>
      </c>
      <c r="Q3198" s="9">
        <f t="shared" si="199"/>
        <v>300</v>
      </c>
      <c r="R3198" s="7" t="s">
        <v>8274</v>
      </c>
      <c r="S3198" s="7" t="s">
        <v>8316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17">
        <f t="shared" si="196"/>
        <v>42039.28493055555</v>
      </c>
      <c r="K3199" s="7">
        <v>1420458618</v>
      </c>
      <c r="L3199" s="17">
        <f t="shared" si="197"/>
        <v>42009.28493055555</v>
      </c>
      <c r="M3199" s="7" t="b">
        <v>0</v>
      </c>
      <c r="N3199" s="7">
        <v>4</v>
      </c>
      <c r="O3199" s="7" t="b">
        <v>0</v>
      </c>
      <c r="P3199" s="14">
        <f t="shared" si="198"/>
        <v>0.1145</v>
      </c>
      <c r="Q3199" s="9">
        <f t="shared" si="199"/>
        <v>286.25</v>
      </c>
      <c r="R3199" s="7" t="s">
        <v>8274</v>
      </c>
      <c r="S3199" s="7" t="s">
        <v>8316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17">
        <f t="shared" si="196"/>
        <v>42051.216168981475</v>
      </c>
      <c r="K3200" s="7">
        <v>1420798277</v>
      </c>
      <c r="L3200" s="17">
        <f t="shared" si="197"/>
        <v>42013.216168981475</v>
      </c>
      <c r="M3200" s="7" t="b">
        <v>0</v>
      </c>
      <c r="N3200" s="7">
        <v>3</v>
      </c>
      <c r="O3200" s="7" t="b">
        <v>0</v>
      </c>
      <c r="P3200" s="14">
        <f t="shared" si="198"/>
        <v>3.6666666666666666E-3</v>
      </c>
      <c r="Q3200" s="9">
        <f t="shared" si="199"/>
        <v>36.666666666666664</v>
      </c>
      <c r="R3200" s="7" t="s">
        <v>8274</v>
      </c>
      <c r="S3200" s="7" t="s">
        <v>8316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17">
        <f t="shared" si="196"/>
        <v>41888.666666666664</v>
      </c>
      <c r="K3201" s="7">
        <v>1407435418</v>
      </c>
      <c r="L3201" s="17">
        <f t="shared" si="197"/>
        <v>41858.553449074068</v>
      </c>
      <c r="M3201" s="7" t="b">
        <v>0</v>
      </c>
      <c r="N3201" s="7">
        <v>53</v>
      </c>
      <c r="O3201" s="7" t="b">
        <v>0</v>
      </c>
      <c r="P3201" s="14">
        <f t="shared" si="198"/>
        <v>0.52159999999999995</v>
      </c>
      <c r="Q3201" s="9">
        <f t="shared" si="199"/>
        <v>49.20754716981132</v>
      </c>
      <c r="R3201" s="7" t="s">
        <v>8274</v>
      </c>
      <c r="S3201" s="7" t="s">
        <v>8316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17">
        <f t="shared" si="196"/>
        <v>42490.023611111108</v>
      </c>
      <c r="K3202" s="7">
        <v>1459410101</v>
      </c>
      <c r="L3202" s="17">
        <f t="shared" si="197"/>
        <v>42460.112280092588</v>
      </c>
      <c r="M3202" s="7" t="b">
        <v>0</v>
      </c>
      <c r="N3202" s="7">
        <v>1</v>
      </c>
      <c r="O3202" s="7" t="b">
        <v>0</v>
      </c>
      <c r="P3202" s="14">
        <f t="shared" si="198"/>
        <v>2.0000000000000002E-5</v>
      </c>
      <c r="Q3202" s="9">
        <f t="shared" si="199"/>
        <v>1</v>
      </c>
      <c r="R3202" s="7" t="s">
        <v>8274</v>
      </c>
      <c r="S3202" s="7" t="s">
        <v>8316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17">
        <f t="shared" ref="J3203:J3266" si="200">(((I3203/60)/60)/24)+DATE(1970,1,1)+(-5/24)</f>
        <v>41882.558761574073</v>
      </c>
      <c r="K3203" s="7">
        <v>1407695077</v>
      </c>
      <c r="L3203" s="17">
        <f t="shared" ref="L3203:L3266" si="201">(((K3203/60)/60)/24)+DATE(1970,1,1)+(-5/24)</f>
        <v>41861.558761574073</v>
      </c>
      <c r="M3203" s="7" t="b">
        <v>0</v>
      </c>
      <c r="N3203" s="7">
        <v>2</v>
      </c>
      <c r="O3203" s="7" t="b">
        <v>0</v>
      </c>
      <c r="P3203" s="14">
        <f t="shared" ref="P3203:P3266" si="202">IFERROR(E3203/D3203,0)</f>
        <v>1.2500000000000001E-2</v>
      </c>
      <c r="Q3203" s="9">
        <f t="shared" ref="Q3203:Q3266" si="203">IFERROR(E3203/N3203,0)</f>
        <v>12.5</v>
      </c>
      <c r="R3203" s="7" t="s">
        <v>8274</v>
      </c>
      <c r="S3203" s="7" t="s">
        <v>8316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17">
        <f t="shared" si="200"/>
        <v>42352.040972222218</v>
      </c>
      <c r="K3204" s="7">
        <v>1445027346</v>
      </c>
      <c r="L3204" s="17">
        <f t="shared" si="201"/>
        <v>42293.645208333335</v>
      </c>
      <c r="M3204" s="7" t="b">
        <v>0</v>
      </c>
      <c r="N3204" s="7">
        <v>25</v>
      </c>
      <c r="O3204" s="7" t="b">
        <v>0</v>
      </c>
      <c r="P3204" s="14">
        <f t="shared" si="202"/>
        <v>0.54520000000000002</v>
      </c>
      <c r="Q3204" s="9">
        <f t="shared" si="203"/>
        <v>109.04</v>
      </c>
      <c r="R3204" s="7" t="s">
        <v>8274</v>
      </c>
      <c r="S3204" s="7" t="s">
        <v>8316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17">
        <f t="shared" si="200"/>
        <v>42272.780347222222</v>
      </c>
      <c r="K3205" s="7">
        <v>1440632622</v>
      </c>
      <c r="L3205" s="17">
        <f t="shared" si="201"/>
        <v>42242.780347222222</v>
      </c>
      <c r="M3205" s="7" t="b">
        <v>0</v>
      </c>
      <c r="N3205" s="7">
        <v>6</v>
      </c>
      <c r="O3205" s="7" t="b">
        <v>0</v>
      </c>
      <c r="P3205" s="14">
        <f t="shared" si="202"/>
        <v>0.25</v>
      </c>
      <c r="Q3205" s="9">
        <f t="shared" si="203"/>
        <v>41.666666666666664</v>
      </c>
      <c r="R3205" s="7" t="s">
        <v>8274</v>
      </c>
      <c r="S3205" s="7" t="s">
        <v>8316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17">
        <f t="shared" si="200"/>
        <v>42202.468055555553</v>
      </c>
      <c r="K3206" s="7">
        <v>1434558479</v>
      </c>
      <c r="L3206" s="17">
        <f t="shared" si="201"/>
        <v>42172.477766203701</v>
      </c>
      <c r="M3206" s="7" t="b">
        <v>0</v>
      </c>
      <c r="N3206" s="7">
        <v>0</v>
      </c>
      <c r="O3206" s="7" t="b">
        <v>0</v>
      </c>
      <c r="P3206" s="14">
        <f t="shared" si="202"/>
        <v>0</v>
      </c>
      <c r="Q3206" s="9">
        <f t="shared" si="203"/>
        <v>0</v>
      </c>
      <c r="R3206" s="7" t="s">
        <v>8274</v>
      </c>
      <c r="S3206" s="7" t="s">
        <v>8316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17">
        <f t="shared" si="200"/>
        <v>42125.166342592587</v>
      </c>
      <c r="K3207" s="7">
        <v>1427878772</v>
      </c>
      <c r="L3207" s="17">
        <f t="shared" si="201"/>
        <v>42095.166342592587</v>
      </c>
      <c r="M3207" s="7" t="b">
        <v>0</v>
      </c>
      <c r="N3207" s="7">
        <v>12</v>
      </c>
      <c r="O3207" s="7" t="b">
        <v>0</v>
      </c>
      <c r="P3207" s="14">
        <f t="shared" si="202"/>
        <v>3.4125000000000003E-2</v>
      </c>
      <c r="Q3207" s="9">
        <f t="shared" si="203"/>
        <v>22.75</v>
      </c>
      <c r="R3207" s="7" t="s">
        <v>8274</v>
      </c>
      <c r="S3207" s="7" t="s">
        <v>8316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17">
        <f t="shared" si="200"/>
        <v>42266.067719907405</v>
      </c>
      <c r="K3208" s="7">
        <v>1440052651</v>
      </c>
      <c r="L3208" s="17">
        <f t="shared" si="201"/>
        <v>42236.067719907405</v>
      </c>
      <c r="M3208" s="7" t="b">
        <v>0</v>
      </c>
      <c r="N3208" s="7">
        <v>0</v>
      </c>
      <c r="O3208" s="7" t="b">
        <v>0</v>
      </c>
      <c r="P3208" s="14">
        <f t="shared" si="202"/>
        <v>0</v>
      </c>
      <c r="Q3208" s="9">
        <f t="shared" si="203"/>
        <v>0</v>
      </c>
      <c r="R3208" s="7" t="s">
        <v>8274</v>
      </c>
      <c r="S3208" s="7" t="s">
        <v>8316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17">
        <f t="shared" si="200"/>
        <v>42117.027858796289</v>
      </c>
      <c r="K3209" s="7">
        <v>1424587207</v>
      </c>
      <c r="L3209" s="17">
        <f t="shared" si="201"/>
        <v>42057.069525462961</v>
      </c>
      <c r="M3209" s="7" t="b">
        <v>0</v>
      </c>
      <c r="N3209" s="7">
        <v>36</v>
      </c>
      <c r="O3209" s="7" t="b">
        <v>0</v>
      </c>
      <c r="P3209" s="14">
        <f t="shared" si="202"/>
        <v>0.46363636363636362</v>
      </c>
      <c r="Q3209" s="9">
        <f t="shared" si="203"/>
        <v>70.833333333333329</v>
      </c>
      <c r="R3209" s="7" t="s">
        <v>8274</v>
      </c>
      <c r="S3209" s="7" t="s">
        <v>8316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17">
        <f t="shared" si="200"/>
        <v>41848.396724537037</v>
      </c>
      <c r="K3210" s="7">
        <v>1404743477</v>
      </c>
      <c r="L3210" s="17">
        <f t="shared" si="201"/>
        <v>41827.396724537037</v>
      </c>
      <c r="M3210" s="7" t="b">
        <v>1</v>
      </c>
      <c r="N3210" s="7">
        <v>82</v>
      </c>
      <c r="O3210" s="7" t="b">
        <v>1</v>
      </c>
      <c r="P3210" s="14">
        <f t="shared" si="202"/>
        <v>1.0349999999999999</v>
      </c>
      <c r="Q3210" s="9">
        <f t="shared" si="203"/>
        <v>63.109756097560975</v>
      </c>
      <c r="R3210" s="7" t="s">
        <v>8274</v>
      </c>
      <c r="S3210" s="7" t="s">
        <v>8275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17">
        <f t="shared" si="200"/>
        <v>41810.75</v>
      </c>
      <c r="K3211" s="7">
        <v>1400512658</v>
      </c>
      <c r="L3211" s="17">
        <f t="shared" si="201"/>
        <v>41778.428912037038</v>
      </c>
      <c r="M3211" s="7" t="b">
        <v>1</v>
      </c>
      <c r="N3211" s="7">
        <v>226</v>
      </c>
      <c r="O3211" s="7" t="b">
        <v>1</v>
      </c>
      <c r="P3211" s="14">
        <f t="shared" si="202"/>
        <v>1.1932315789473684</v>
      </c>
      <c r="Q3211" s="9">
        <f t="shared" si="203"/>
        <v>50.157964601769912</v>
      </c>
      <c r="R3211" s="7" t="s">
        <v>8274</v>
      </c>
      <c r="S3211" s="7" t="s">
        <v>8275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17">
        <f t="shared" si="200"/>
        <v>41060.957638888889</v>
      </c>
      <c r="K3212" s="7">
        <v>1334442519</v>
      </c>
      <c r="L3212" s="17">
        <f t="shared" si="201"/>
        <v>41013.728229166663</v>
      </c>
      <c r="M3212" s="7" t="b">
        <v>1</v>
      </c>
      <c r="N3212" s="7">
        <v>60</v>
      </c>
      <c r="O3212" s="7" t="b">
        <v>1</v>
      </c>
      <c r="P3212" s="14">
        <f t="shared" si="202"/>
        <v>1.2576666666666667</v>
      </c>
      <c r="Q3212" s="9">
        <f t="shared" si="203"/>
        <v>62.883333333333333</v>
      </c>
      <c r="R3212" s="7" t="s">
        <v>8274</v>
      </c>
      <c r="S3212" s="7" t="s">
        <v>8275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17">
        <f t="shared" si="200"/>
        <v>41865.875</v>
      </c>
      <c r="K3213" s="7">
        <v>1405346680</v>
      </c>
      <c r="L3213" s="17">
        <f t="shared" si="201"/>
        <v>41834.378240740742</v>
      </c>
      <c r="M3213" s="7" t="b">
        <v>1</v>
      </c>
      <c r="N3213" s="7">
        <v>322</v>
      </c>
      <c r="O3213" s="7" t="b">
        <v>1</v>
      </c>
      <c r="P3213" s="14">
        <f t="shared" si="202"/>
        <v>1.1974347826086957</v>
      </c>
      <c r="Q3213" s="9">
        <f t="shared" si="203"/>
        <v>85.531055900621112</v>
      </c>
      <c r="R3213" s="7" t="s">
        <v>8274</v>
      </c>
      <c r="S3213" s="7" t="s">
        <v>8275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17">
        <f t="shared" si="200"/>
        <v>41859.587395833332</v>
      </c>
      <c r="K3214" s="7">
        <v>1404932751</v>
      </c>
      <c r="L3214" s="17">
        <f t="shared" si="201"/>
        <v>41829.587395833332</v>
      </c>
      <c r="M3214" s="7" t="b">
        <v>1</v>
      </c>
      <c r="N3214" s="7">
        <v>94</v>
      </c>
      <c r="O3214" s="7" t="b">
        <v>1</v>
      </c>
      <c r="P3214" s="14">
        <f t="shared" si="202"/>
        <v>1.2625</v>
      </c>
      <c r="Q3214" s="9">
        <f t="shared" si="203"/>
        <v>53.723404255319146</v>
      </c>
      <c r="R3214" s="7" t="s">
        <v>8274</v>
      </c>
      <c r="S3214" s="7" t="s">
        <v>8275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17">
        <f t="shared" si="200"/>
        <v>42211.555081018516</v>
      </c>
      <c r="K3215" s="7">
        <v>1434478759</v>
      </c>
      <c r="L3215" s="17">
        <f t="shared" si="201"/>
        <v>42171.555081018516</v>
      </c>
      <c r="M3215" s="7" t="b">
        <v>1</v>
      </c>
      <c r="N3215" s="7">
        <v>47</v>
      </c>
      <c r="O3215" s="7" t="b">
        <v>1</v>
      </c>
      <c r="P3215" s="14">
        <f t="shared" si="202"/>
        <v>1.0011666666666668</v>
      </c>
      <c r="Q3215" s="9">
        <f t="shared" si="203"/>
        <v>127.80851063829788</v>
      </c>
      <c r="R3215" s="7" t="s">
        <v>8274</v>
      </c>
      <c r="S3215" s="7" t="s">
        <v>8275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17">
        <f t="shared" si="200"/>
        <v>42374.788194444445</v>
      </c>
      <c r="K3216" s="7">
        <v>1448823673</v>
      </c>
      <c r="L3216" s="17">
        <f t="shared" si="201"/>
        <v>42337.584178240737</v>
      </c>
      <c r="M3216" s="7" t="b">
        <v>1</v>
      </c>
      <c r="N3216" s="7">
        <v>115</v>
      </c>
      <c r="O3216" s="7" t="b">
        <v>1</v>
      </c>
      <c r="P3216" s="14">
        <f t="shared" si="202"/>
        <v>1.0213333333333334</v>
      </c>
      <c r="Q3216" s="9">
        <f t="shared" si="203"/>
        <v>106.57391304347826</v>
      </c>
      <c r="R3216" s="7" t="s">
        <v>8274</v>
      </c>
      <c r="S3216" s="7" t="s">
        <v>8275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17">
        <f t="shared" si="200"/>
        <v>42256.957638888889</v>
      </c>
      <c r="K3217" s="7">
        <v>1438617471</v>
      </c>
      <c r="L3217" s="17">
        <f t="shared" si="201"/>
        <v>42219.456840277773</v>
      </c>
      <c r="M3217" s="7" t="b">
        <v>1</v>
      </c>
      <c r="N3217" s="7">
        <v>134</v>
      </c>
      <c r="O3217" s="7" t="b">
        <v>1</v>
      </c>
      <c r="P3217" s="14">
        <f t="shared" si="202"/>
        <v>1.0035142857142858</v>
      </c>
      <c r="Q3217" s="9">
        <f t="shared" si="203"/>
        <v>262.11194029850748</v>
      </c>
      <c r="R3217" s="7" t="s">
        <v>8274</v>
      </c>
      <c r="S3217" s="7" t="s">
        <v>8275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17">
        <f t="shared" si="200"/>
        <v>42196.395833333336</v>
      </c>
      <c r="K3218" s="7">
        <v>1433934371</v>
      </c>
      <c r="L3218" s="17">
        <f t="shared" si="201"/>
        <v>42165.254293981481</v>
      </c>
      <c r="M3218" s="7" t="b">
        <v>1</v>
      </c>
      <c r="N3218" s="7">
        <v>35</v>
      </c>
      <c r="O3218" s="7" t="b">
        <v>1</v>
      </c>
      <c r="P3218" s="14">
        <f t="shared" si="202"/>
        <v>1.0004999999999999</v>
      </c>
      <c r="Q3218" s="9">
        <f t="shared" si="203"/>
        <v>57.171428571428571</v>
      </c>
      <c r="R3218" s="7" t="s">
        <v>8274</v>
      </c>
      <c r="S3218" s="7" t="s">
        <v>8275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17">
        <f t="shared" si="200"/>
        <v>42678.337777777771</v>
      </c>
      <c r="K3219" s="7">
        <v>1475672784</v>
      </c>
      <c r="L3219" s="17">
        <f t="shared" si="201"/>
        <v>42648.337777777771</v>
      </c>
      <c r="M3219" s="7" t="b">
        <v>1</v>
      </c>
      <c r="N3219" s="7">
        <v>104</v>
      </c>
      <c r="O3219" s="7" t="b">
        <v>1</v>
      </c>
      <c r="P3219" s="14">
        <f t="shared" si="202"/>
        <v>1.1602222222222223</v>
      </c>
      <c r="Q3219" s="9">
        <f t="shared" si="203"/>
        <v>50.20192307692308</v>
      </c>
      <c r="R3219" s="7" t="s">
        <v>8274</v>
      </c>
      <c r="S3219" s="7" t="s">
        <v>8275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17">
        <f t="shared" si="200"/>
        <v>42003.791666666664</v>
      </c>
      <c r="K3220" s="7">
        <v>1417132986</v>
      </c>
      <c r="L3220" s="17">
        <f t="shared" si="201"/>
        <v>41970.793819444443</v>
      </c>
      <c r="M3220" s="7" t="b">
        <v>1</v>
      </c>
      <c r="N3220" s="7">
        <v>184</v>
      </c>
      <c r="O3220" s="7" t="b">
        <v>1</v>
      </c>
      <c r="P3220" s="14">
        <f t="shared" si="202"/>
        <v>1.0209999999999999</v>
      </c>
      <c r="Q3220" s="9">
        <f t="shared" si="203"/>
        <v>66.586956521739125</v>
      </c>
      <c r="R3220" s="7" t="s">
        <v>8274</v>
      </c>
      <c r="S3220" s="7" t="s">
        <v>8275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17">
        <f t="shared" si="200"/>
        <v>42085.733182870368</v>
      </c>
      <c r="K3221" s="7">
        <v>1424043347</v>
      </c>
      <c r="L3221" s="17">
        <f t="shared" si="201"/>
        <v>42050.77484953704</v>
      </c>
      <c r="M3221" s="7" t="b">
        <v>1</v>
      </c>
      <c r="N3221" s="7">
        <v>119</v>
      </c>
      <c r="O3221" s="7" t="b">
        <v>1</v>
      </c>
      <c r="P3221" s="14">
        <f t="shared" si="202"/>
        <v>1.0011000000000001</v>
      </c>
      <c r="Q3221" s="9">
        <f t="shared" si="203"/>
        <v>168.25210084033614</v>
      </c>
      <c r="R3221" s="7" t="s">
        <v>8274</v>
      </c>
      <c r="S3221" s="7" t="s">
        <v>8275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17">
        <f t="shared" si="200"/>
        <v>42806.666666666664</v>
      </c>
      <c r="K3222" s="7">
        <v>1486411204</v>
      </c>
      <c r="L3222" s="17">
        <f t="shared" si="201"/>
        <v>42772.625046296293</v>
      </c>
      <c r="M3222" s="7" t="b">
        <v>1</v>
      </c>
      <c r="N3222" s="7">
        <v>59</v>
      </c>
      <c r="O3222" s="7" t="b">
        <v>1</v>
      </c>
      <c r="P3222" s="14">
        <f t="shared" si="202"/>
        <v>1.0084</v>
      </c>
      <c r="Q3222" s="9">
        <f t="shared" si="203"/>
        <v>256.37288135593218</v>
      </c>
      <c r="R3222" s="7" t="s">
        <v>8274</v>
      </c>
      <c r="S3222" s="7" t="s">
        <v>8275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17">
        <f t="shared" si="200"/>
        <v>42190.488460648143</v>
      </c>
      <c r="K3223" s="7">
        <v>1433090603</v>
      </c>
      <c r="L3223" s="17">
        <f t="shared" si="201"/>
        <v>42155.488460648143</v>
      </c>
      <c r="M3223" s="7" t="b">
        <v>1</v>
      </c>
      <c r="N3223" s="7">
        <v>113</v>
      </c>
      <c r="O3223" s="7" t="b">
        <v>1</v>
      </c>
      <c r="P3223" s="14">
        <f t="shared" si="202"/>
        <v>1.0342499999999999</v>
      </c>
      <c r="Q3223" s="9">
        <f t="shared" si="203"/>
        <v>36.610619469026545</v>
      </c>
      <c r="R3223" s="7" t="s">
        <v>8274</v>
      </c>
      <c r="S3223" s="7" t="s">
        <v>8275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17">
        <f t="shared" si="200"/>
        <v>42301.686805555553</v>
      </c>
      <c r="K3224" s="7">
        <v>1443016697</v>
      </c>
      <c r="L3224" s="17">
        <f t="shared" si="201"/>
        <v>42270.373807870368</v>
      </c>
      <c r="M3224" s="7" t="b">
        <v>1</v>
      </c>
      <c r="N3224" s="7">
        <v>84</v>
      </c>
      <c r="O3224" s="7" t="b">
        <v>1</v>
      </c>
      <c r="P3224" s="14">
        <f t="shared" si="202"/>
        <v>1.248</v>
      </c>
      <c r="Q3224" s="9">
        <f t="shared" si="203"/>
        <v>37.142857142857146</v>
      </c>
      <c r="R3224" s="7" t="s">
        <v>8274</v>
      </c>
      <c r="S3224" s="7" t="s">
        <v>8275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17">
        <f t="shared" si="200"/>
        <v>42236.62703703704</v>
      </c>
      <c r="K3225" s="7">
        <v>1437508976</v>
      </c>
      <c r="L3225" s="17">
        <f t="shared" si="201"/>
        <v>42206.62703703704</v>
      </c>
      <c r="M3225" s="7" t="b">
        <v>1</v>
      </c>
      <c r="N3225" s="7">
        <v>74</v>
      </c>
      <c r="O3225" s="7" t="b">
        <v>1</v>
      </c>
      <c r="P3225" s="14">
        <f t="shared" si="202"/>
        <v>1.0951612903225807</v>
      </c>
      <c r="Q3225" s="9">
        <f t="shared" si="203"/>
        <v>45.878378378378379</v>
      </c>
      <c r="R3225" s="7" t="s">
        <v>8274</v>
      </c>
      <c r="S3225" s="7" t="s">
        <v>8275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17">
        <f t="shared" si="200"/>
        <v>42744.999999999993</v>
      </c>
      <c r="K3226" s="7">
        <v>1479932713</v>
      </c>
      <c r="L3226" s="17">
        <f t="shared" si="201"/>
        <v>42697.642511574071</v>
      </c>
      <c r="M3226" s="7" t="b">
        <v>1</v>
      </c>
      <c r="N3226" s="7">
        <v>216</v>
      </c>
      <c r="O3226" s="7" t="b">
        <v>1</v>
      </c>
      <c r="P3226" s="14">
        <f t="shared" si="202"/>
        <v>1.0203333333333333</v>
      </c>
      <c r="Q3226" s="9">
        <f t="shared" si="203"/>
        <v>141.71296296296296</v>
      </c>
      <c r="R3226" s="7" t="s">
        <v>8274</v>
      </c>
      <c r="S3226" s="7" t="s">
        <v>8275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17">
        <f t="shared" si="200"/>
        <v>42524.666666666664</v>
      </c>
      <c r="K3227" s="7">
        <v>1463145938</v>
      </c>
      <c r="L3227" s="17">
        <f t="shared" si="201"/>
        <v>42503.351134259261</v>
      </c>
      <c r="M3227" s="7" t="b">
        <v>1</v>
      </c>
      <c r="N3227" s="7">
        <v>39</v>
      </c>
      <c r="O3227" s="7" t="b">
        <v>1</v>
      </c>
      <c r="P3227" s="14">
        <f t="shared" si="202"/>
        <v>1.0235000000000001</v>
      </c>
      <c r="Q3227" s="9">
        <f t="shared" si="203"/>
        <v>52.487179487179489</v>
      </c>
      <c r="R3227" s="7" t="s">
        <v>8274</v>
      </c>
      <c r="S3227" s="7" t="s">
        <v>8275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17">
        <f t="shared" si="200"/>
        <v>42307.375138888885</v>
      </c>
      <c r="K3228" s="7">
        <v>1443621612</v>
      </c>
      <c r="L3228" s="17">
        <f t="shared" si="201"/>
        <v>42277.375138888885</v>
      </c>
      <c r="M3228" s="7" t="b">
        <v>1</v>
      </c>
      <c r="N3228" s="7">
        <v>21</v>
      </c>
      <c r="O3228" s="7" t="b">
        <v>1</v>
      </c>
      <c r="P3228" s="14">
        <f t="shared" si="202"/>
        <v>1.0416666666666667</v>
      </c>
      <c r="Q3228" s="9">
        <f t="shared" si="203"/>
        <v>59.523809523809526</v>
      </c>
      <c r="R3228" s="7" t="s">
        <v>8274</v>
      </c>
      <c r="S3228" s="7" t="s">
        <v>8275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17">
        <f t="shared" si="200"/>
        <v>42752.674027777779</v>
      </c>
      <c r="K3229" s="7">
        <v>1482095436</v>
      </c>
      <c r="L3229" s="17">
        <f t="shared" si="201"/>
        <v>42722.674027777779</v>
      </c>
      <c r="M3229" s="7" t="b">
        <v>0</v>
      </c>
      <c r="N3229" s="7">
        <v>30</v>
      </c>
      <c r="O3229" s="7" t="b">
        <v>1</v>
      </c>
      <c r="P3229" s="14">
        <f t="shared" si="202"/>
        <v>1.25</v>
      </c>
      <c r="Q3229" s="9">
        <f t="shared" si="203"/>
        <v>50</v>
      </c>
      <c r="R3229" s="7" t="s">
        <v>8274</v>
      </c>
      <c r="S3229" s="7" t="s">
        <v>8275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17">
        <f t="shared" si="200"/>
        <v>42354.999305555553</v>
      </c>
      <c r="K3230" s="7">
        <v>1447606884</v>
      </c>
      <c r="L3230" s="17">
        <f t="shared" si="201"/>
        <v>42323.500972222224</v>
      </c>
      <c r="M3230" s="7" t="b">
        <v>1</v>
      </c>
      <c r="N3230" s="7">
        <v>37</v>
      </c>
      <c r="O3230" s="7" t="b">
        <v>1</v>
      </c>
      <c r="P3230" s="14">
        <f t="shared" si="202"/>
        <v>1.0234285714285714</v>
      </c>
      <c r="Q3230" s="9">
        <f t="shared" si="203"/>
        <v>193.62162162162161</v>
      </c>
      <c r="R3230" s="7" t="s">
        <v>8274</v>
      </c>
      <c r="S3230" s="7" t="s">
        <v>8275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17">
        <f t="shared" si="200"/>
        <v>41963.124976851854</v>
      </c>
      <c r="K3231" s="7">
        <v>1413874798</v>
      </c>
      <c r="L3231" s="17">
        <f t="shared" si="201"/>
        <v>41933.083310185182</v>
      </c>
      <c r="M3231" s="7" t="b">
        <v>1</v>
      </c>
      <c r="N3231" s="7">
        <v>202</v>
      </c>
      <c r="O3231" s="7" t="b">
        <v>1</v>
      </c>
      <c r="P3231" s="14">
        <f t="shared" si="202"/>
        <v>1.0786500000000001</v>
      </c>
      <c r="Q3231" s="9">
        <f t="shared" si="203"/>
        <v>106.79702970297029</v>
      </c>
      <c r="R3231" s="7" t="s">
        <v>8274</v>
      </c>
      <c r="S3231" s="7" t="s">
        <v>8275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17">
        <f t="shared" si="200"/>
        <v>41912.957638888889</v>
      </c>
      <c r="K3232" s="7">
        <v>1410840126</v>
      </c>
      <c r="L3232" s="17">
        <f t="shared" si="201"/>
        <v>41897.959791666668</v>
      </c>
      <c r="M3232" s="7" t="b">
        <v>1</v>
      </c>
      <c r="N3232" s="7">
        <v>37</v>
      </c>
      <c r="O3232" s="7" t="b">
        <v>1</v>
      </c>
      <c r="P3232" s="14">
        <f t="shared" si="202"/>
        <v>1.0988461538461538</v>
      </c>
      <c r="Q3232" s="9">
        <f t="shared" si="203"/>
        <v>77.21621621621621</v>
      </c>
      <c r="R3232" s="7" t="s">
        <v>8274</v>
      </c>
      <c r="S3232" s="7" t="s">
        <v>8275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17">
        <f t="shared" si="200"/>
        <v>42476.735497685186</v>
      </c>
      <c r="K3233" s="7">
        <v>1458254347</v>
      </c>
      <c r="L3233" s="17">
        <f t="shared" si="201"/>
        <v>42446.735497685186</v>
      </c>
      <c r="M3233" s="7" t="b">
        <v>0</v>
      </c>
      <c r="N3233" s="7">
        <v>28</v>
      </c>
      <c r="O3233" s="7" t="b">
        <v>1</v>
      </c>
      <c r="P3233" s="14">
        <f t="shared" si="202"/>
        <v>1.61</v>
      </c>
      <c r="Q3233" s="9">
        <f t="shared" si="203"/>
        <v>57.5</v>
      </c>
      <c r="R3233" s="7" t="s">
        <v>8274</v>
      </c>
      <c r="S3233" s="7" t="s">
        <v>8275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17">
        <f t="shared" si="200"/>
        <v>42493.957638888889</v>
      </c>
      <c r="K3234" s="7">
        <v>1459711917</v>
      </c>
      <c r="L3234" s="17">
        <f t="shared" si="201"/>
        <v>42463.605520833335</v>
      </c>
      <c r="M3234" s="7" t="b">
        <v>1</v>
      </c>
      <c r="N3234" s="7">
        <v>26</v>
      </c>
      <c r="O3234" s="7" t="b">
        <v>1</v>
      </c>
      <c r="P3234" s="14">
        <f t="shared" si="202"/>
        <v>1.3120000000000001</v>
      </c>
      <c r="Q3234" s="9">
        <f t="shared" si="203"/>
        <v>50.46153846153846</v>
      </c>
      <c r="R3234" s="7" t="s">
        <v>8274</v>
      </c>
      <c r="S3234" s="7" t="s">
        <v>8275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17">
        <f t="shared" si="200"/>
        <v>42796.596701388888</v>
      </c>
      <c r="K3235" s="7">
        <v>1485890355</v>
      </c>
      <c r="L3235" s="17">
        <f t="shared" si="201"/>
        <v>42766.596701388888</v>
      </c>
      <c r="M3235" s="7" t="b">
        <v>0</v>
      </c>
      <c r="N3235" s="7">
        <v>61</v>
      </c>
      <c r="O3235" s="7" t="b">
        <v>1</v>
      </c>
      <c r="P3235" s="14">
        <f t="shared" si="202"/>
        <v>1.1879999999999999</v>
      </c>
      <c r="Q3235" s="9">
        <f t="shared" si="203"/>
        <v>97.377049180327873</v>
      </c>
      <c r="R3235" s="7" t="s">
        <v>8274</v>
      </c>
      <c r="S3235" s="7" t="s">
        <v>8275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17">
        <f t="shared" si="200"/>
        <v>42767.771527777775</v>
      </c>
      <c r="K3236" s="7">
        <v>1483124208</v>
      </c>
      <c r="L3236" s="17">
        <f t="shared" si="201"/>
        <v>42734.581111111103</v>
      </c>
      <c r="M3236" s="7" t="b">
        <v>0</v>
      </c>
      <c r="N3236" s="7">
        <v>115</v>
      </c>
      <c r="O3236" s="7" t="b">
        <v>1</v>
      </c>
      <c r="P3236" s="14">
        <f t="shared" si="202"/>
        <v>1.0039275000000001</v>
      </c>
      <c r="Q3236" s="9">
        <f t="shared" si="203"/>
        <v>34.91921739130435</v>
      </c>
      <c r="R3236" s="7" t="s">
        <v>8274</v>
      </c>
      <c r="S3236" s="7" t="s">
        <v>8275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17">
        <f t="shared" si="200"/>
        <v>42552.139479166661</v>
      </c>
      <c r="K3237" s="7">
        <v>1464769251</v>
      </c>
      <c r="L3237" s="17">
        <f t="shared" si="201"/>
        <v>42522.139479166661</v>
      </c>
      <c r="M3237" s="7" t="b">
        <v>1</v>
      </c>
      <c r="N3237" s="7">
        <v>181</v>
      </c>
      <c r="O3237" s="7" t="b">
        <v>1</v>
      </c>
      <c r="P3237" s="14">
        <f t="shared" si="202"/>
        <v>1.0320666666666667</v>
      </c>
      <c r="Q3237" s="9">
        <f t="shared" si="203"/>
        <v>85.530386740331494</v>
      </c>
      <c r="R3237" s="7" t="s">
        <v>8274</v>
      </c>
      <c r="S3237" s="7" t="s">
        <v>8275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17">
        <f t="shared" si="200"/>
        <v>42732.708715277775</v>
      </c>
      <c r="K3238" s="7">
        <v>1480370433</v>
      </c>
      <c r="L3238" s="17">
        <f t="shared" si="201"/>
        <v>42702.708715277775</v>
      </c>
      <c r="M3238" s="7" t="b">
        <v>0</v>
      </c>
      <c r="N3238" s="7">
        <v>110</v>
      </c>
      <c r="O3238" s="7" t="b">
        <v>1</v>
      </c>
      <c r="P3238" s="14">
        <f t="shared" si="202"/>
        <v>1.006</v>
      </c>
      <c r="Q3238" s="9">
        <f t="shared" si="203"/>
        <v>182.90909090909091</v>
      </c>
      <c r="R3238" s="7" t="s">
        <v>8274</v>
      </c>
      <c r="S3238" s="7" t="s">
        <v>8275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17">
        <f t="shared" si="200"/>
        <v>42275.957638888889</v>
      </c>
      <c r="K3239" s="7">
        <v>1441452184</v>
      </c>
      <c r="L3239" s="17">
        <f t="shared" si="201"/>
        <v>42252.266018518516</v>
      </c>
      <c r="M3239" s="7" t="b">
        <v>1</v>
      </c>
      <c r="N3239" s="7">
        <v>269</v>
      </c>
      <c r="O3239" s="7" t="b">
        <v>1</v>
      </c>
      <c r="P3239" s="14">
        <f t="shared" si="202"/>
        <v>1.0078754285714286</v>
      </c>
      <c r="Q3239" s="9">
        <f t="shared" si="203"/>
        <v>131.13620817843866</v>
      </c>
      <c r="R3239" s="7" t="s">
        <v>8274</v>
      </c>
      <c r="S3239" s="7" t="s">
        <v>8275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17">
        <f t="shared" si="200"/>
        <v>42186.302060185182</v>
      </c>
      <c r="K3240" s="7">
        <v>1433160898</v>
      </c>
      <c r="L3240" s="17">
        <f t="shared" si="201"/>
        <v>42156.302060185182</v>
      </c>
      <c r="M3240" s="7" t="b">
        <v>1</v>
      </c>
      <c r="N3240" s="7">
        <v>79</v>
      </c>
      <c r="O3240" s="7" t="b">
        <v>1</v>
      </c>
      <c r="P3240" s="14">
        <f t="shared" si="202"/>
        <v>1.1232142857142857</v>
      </c>
      <c r="Q3240" s="9">
        <f t="shared" si="203"/>
        <v>39.810126582278478</v>
      </c>
      <c r="R3240" s="7" t="s">
        <v>8274</v>
      </c>
      <c r="S3240" s="7" t="s">
        <v>8275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17">
        <f t="shared" si="200"/>
        <v>42302.790972222218</v>
      </c>
      <c r="K3241" s="7">
        <v>1443665293</v>
      </c>
      <c r="L3241" s="17">
        <f t="shared" si="201"/>
        <v>42277.880706018514</v>
      </c>
      <c r="M3241" s="7" t="b">
        <v>1</v>
      </c>
      <c r="N3241" s="7">
        <v>104</v>
      </c>
      <c r="O3241" s="7" t="b">
        <v>1</v>
      </c>
      <c r="P3241" s="14">
        <f t="shared" si="202"/>
        <v>1.0591914022517912</v>
      </c>
      <c r="Q3241" s="9">
        <f t="shared" si="203"/>
        <v>59.701730769230764</v>
      </c>
      <c r="R3241" s="7" t="s">
        <v>8274</v>
      </c>
      <c r="S3241" s="7" t="s">
        <v>8275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17">
        <f t="shared" si="200"/>
        <v>42782.749999999993</v>
      </c>
      <c r="K3242" s="7">
        <v>1484843948</v>
      </c>
      <c r="L3242" s="17">
        <f t="shared" si="201"/>
        <v>42754.485509259255</v>
      </c>
      <c r="M3242" s="7" t="b">
        <v>0</v>
      </c>
      <c r="N3242" s="7">
        <v>34</v>
      </c>
      <c r="O3242" s="7" t="b">
        <v>1</v>
      </c>
      <c r="P3242" s="14">
        <f t="shared" si="202"/>
        <v>1.0056666666666667</v>
      </c>
      <c r="Q3242" s="9">
        <f t="shared" si="203"/>
        <v>88.735294117647058</v>
      </c>
      <c r="R3242" s="7" t="s">
        <v>8274</v>
      </c>
      <c r="S3242" s="7" t="s">
        <v>8275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17">
        <f t="shared" si="200"/>
        <v>41926.082638888889</v>
      </c>
      <c r="K3243" s="7">
        <v>1410421670</v>
      </c>
      <c r="L3243" s="17">
        <f t="shared" si="201"/>
        <v>41893.116550925923</v>
      </c>
      <c r="M3243" s="7" t="b">
        <v>1</v>
      </c>
      <c r="N3243" s="7">
        <v>167</v>
      </c>
      <c r="O3243" s="7" t="b">
        <v>1</v>
      </c>
      <c r="P3243" s="14">
        <f t="shared" si="202"/>
        <v>1.1530588235294117</v>
      </c>
      <c r="Q3243" s="9">
        <f t="shared" si="203"/>
        <v>58.688622754491021</v>
      </c>
      <c r="R3243" s="7" t="s">
        <v>8274</v>
      </c>
      <c r="S3243" s="7" t="s">
        <v>8275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17">
        <f t="shared" si="200"/>
        <v>41901.547361111108</v>
      </c>
      <c r="K3244" s="7">
        <v>1408558092</v>
      </c>
      <c r="L3244" s="17">
        <f t="shared" si="201"/>
        <v>41871.547361111108</v>
      </c>
      <c r="M3244" s="7" t="b">
        <v>1</v>
      </c>
      <c r="N3244" s="7">
        <v>183</v>
      </c>
      <c r="O3244" s="7" t="b">
        <v>1</v>
      </c>
      <c r="P3244" s="14">
        <f t="shared" si="202"/>
        <v>1.273042</v>
      </c>
      <c r="Q3244" s="9">
        <f t="shared" si="203"/>
        <v>69.56513661202186</v>
      </c>
      <c r="R3244" s="7" t="s">
        <v>8274</v>
      </c>
      <c r="S3244" s="7" t="s">
        <v>8275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17">
        <f t="shared" si="200"/>
        <v>42285.791666666664</v>
      </c>
      <c r="K3245" s="7">
        <v>1442283562</v>
      </c>
      <c r="L3245" s="17">
        <f t="shared" si="201"/>
        <v>42261.888449074067</v>
      </c>
      <c r="M3245" s="7" t="b">
        <v>1</v>
      </c>
      <c r="N3245" s="7">
        <v>71</v>
      </c>
      <c r="O3245" s="7" t="b">
        <v>1</v>
      </c>
      <c r="P3245" s="14">
        <f t="shared" si="202"/>
        <v>1.028375</v>
      </c>
      <c r="Q3245" s="9">
        <f t="shared" si="203"/>
        <v>115.87323943661971</v>
      </c>
      <c r="R3245" s="7" t="s">
        <v>8274</v>
      </c>
      <c r="S3245" s="7" t="s">
        <v>8275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17">
        <f t="shared" si="200"/>
        <v>42705.527569444443</v>
      </c>
      <c r="K3246" s="7">
        <v>1478018382</v>
      </c>
      <c r="L3246" s="17">
        <f t="shared" si="201"/>
        <v>42675.485902777778</v>
      </c>
      <c r="M3246" s="7" t="b">
        <v>0</v>
      </c>
      <c r="N3246" s="7">
        <v>69</v>
      </c>
      <c r="O3246" s="7" t="b">
        <v>1</v>
      </c>
      <c r="P3246" s="14">
        <f t="shared" si="202"/>
        <v>1.0293749999999999</v>
      </c>
      <c r="Q3246" s="9">
        <f t="shared" si="203"/>
        <v>23.869565217391305</v>
      </c>
      <c r="R3246" s="7" t="s">
        <v>8274</v>
      </c>
      <c r="S3246" s="7" t="s">
        <v>8275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17">
        <f t="shared" si="200"/>
        <v>42166.874999999993</v>
      </c>
      <c r="K3247" s="7">
        <v>1431354258</v>
      </c>
      <c r="L3247" s="17">
        <f t="shared" si="201"/>
        <v>42135.391874999994</v>
      </c>
      <c r="M3247" s="7" t="b">
        <v>0</v>
      </c>
      <c r="N3247" s="7">
        <v>270</v>
      </c>
      <c r="O3247" s="7" t="b">
        <v>1</v>
      </c>
      <c r="P3247" s="14">
        <f t="shared" si="202"/>
        <v>1.043047619047619</v>
      </c>
      <c r="Q3247" s="9">
        <f t="shared" si="203"/>
        <v>81.125925925925927</v>
      </c>
      <c r="R3247" s="7" t="s">
        <v>8274</v>
      </c>
      <c r="S3247" s="7" t="s">
        <v>8275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17">
        <f t="shared" si="200"/>
        <v>42258.957638888889</v>
      </c>
      <c r="K3248" s="7">
        <v>1439551200</v>
      </c>
      <c r="L3248" s="17">
        <f t="shared" si="201"/>
        <v>42230.263888888883</v>
      </c>
      <c r="M3248" s="7" t="b">
        <v>1</v>
      </c>
      <c r="N3248" s="7">
        <v>193</v>
      </c>
      <c r="O3248" s="7" t="b">
        <v>1</v>
      </c>
      <c r="P3248" s="14">
        <f t="shared" si="202"/>
        <v>1.1122000000000001</v>
      </c>
      <c r="Q3248" s="9">
        <f t="shared" si="203"/>
        <v>57.626943005181346</v>
      </c>
      <c r="R3248" s="7" t="s">
        <v>8274</v>
      </c>
      <c r="S3248" s="7" t="s">
        <v>8275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17">
        <f t="shared" si="200"/>
        <v>42197.22583333333</v>
      </c>
      <c r="K3249" s="7">
        <v>1434104712</v>
      </c>
      <c r="L3249" s="17">
        <f t="shared" si="201"/>
        <v>42167.22583333333</v>
      </c>
      <c r="M3249" s="7" t="b">
        <v>1</v>
      </c>
      <c r="N3249" s="7">
        <v>57</v>
      </c>
      <c r="O3249" s="7" t="b">
        <v>1</v>
      </c>
      <c r="P3249" s="14">
        <f t="shared" si="202"/>
        <v>1.0586</v>
      </c>
      <c r="Q3249" s="9">
        <f t="shared" si="203"/>
        <v>46.429824561403507</v>
      </c>
      <c r="R3249" s="7" t="s">
        <v>8274</v>
      </c>
      <c r="S3249" s="7" t="s">
        <v>8275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17">
        <f t="shared" si="200"/>
        <v>42098.638391203705</v>
      </c>
      <c r="K3250" s="7">
        <v>1425590357</v>
      </c>
      <c r="L3250" s="17">
        <f t="shared" si="201"/>
        <v>42068.68005787037</v>
      </c>
      <c r="M3250" s="7" t="b">
        <v>1</v>
      </c>
      <c r="N3250" s="7">
        <v>200</v>
      </c>
      <c r="O3250" s="7" t="b">
        <v>1</v>
      </c>
      <c r="P3250" s="14">
        <f t="shared" si="202"/>
        <v>1.0079166666666666</v>
      </c>
      <c r="Q3250" s="9">
        <f t="shared" si="203"/>
        <v>60.475000000000001</v>
      </c>
      <c r="R3250" s="7" t="s">
        <v>8274</v>
      </c>
      <c r="S3250" s="7" t="s">
        <v>8275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17">
        <f t="shared" si="200"/>
        <v>42175.538356481477</v>
      </c>
      <c r="K3251" s="7">
        <v>1432230914</v>
      </c>
      <c r="L3251" s="17">
        <f t="shared" si="201"/>
        <v>42145.538356481477</v>
      </c>
      <c r="M3251" s="7" t="b">
        <v>1</v>
      </c>
      <c r="N3251" s="7">
        <v>88</v>
      </c>
      <c r="O3251" s="7" t="b">
        <v>1</v>
      </c>
      <c r="P3251" s="14">
        <f t="shared" si="202"/>
        <v>1.0492727272727274</v>
      </c>
      <c r="Q3251" s="9">
        <f t="shared" si="203"/>
        <v>65.579545454545453</v>
      </c>
      <c r="R3251" s="7" t="s">
        <v>8274</v>
      </c>
      <c r="S3251" s="7" t="s">
        <v>8275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17">
        <f t="shared" si="200"/>
        <v>41948.575509259259</v>
      </c>
      <c r="K3252" s="7">
        <v>1412617724</v>
      </c>
      <c r="L3252" s="17">
        <f t="shared" si="201"/>
        <v>41918.533842592587</v>
      </c>
      <c r="M3252" s="7" t="b">
        <v>1</v>
      </c>
      <c r="N3252" s="7">
        <v>213</v>
      </c>
      <c r="O3252" s="7" t="b">
        <v>1</v>
      </c>
      <c r="P3252" s="14">
        <f t="shared" si="202"/>
        <v>1.01552</v>
      </c>
      <c r="Q3252" s="9">
        <f t="shared" si="203"/>
        <v>119.1924882629108</v>
      </c>
      <c r="R3252" s="7" t="s">
        <v>8274</v>
      </c>
      <c r="S3252" s="7" t="s">
        <v>8275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17">
        <f t="shared" si="200"/>
        <v>42176.52275462963</v>
      </c>
      <c r="K3253" s="7">
        <v>1432315966</v>
      </c>
      <c r="L3253" s="17">
        <f t="shared" si="201"/>
        <v>42146.52275462963</v>
      </c>
      <c r="M3253" s="7" t="b">
        <v>1</v>
      </c>
      <c r="N3253" s="7">
        <v>20</v>
      </c>
      <c r="O3253" s="7" t="b">
        <v>1</v>
      </c>
      <c r="P3253" s="14">
        <f t="shared" si="202"/>
        <v>1.1073333333333333</v>
      </c>
      <c r="Q3253" s="9">
        <f t="shared" si="203"/>
        <v>83.05</v>
      </c>
      <c r="R3253" s="7" t="s">
        <v>8274</v>
      </c>
      <c r="S3253" s="7" t="s">
        <v>8275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17">
        <f t="shared" si="200"/>
        <v>42620.264351851853</v>
      </c>
      <c r="K3254" s="7">
        <v>1470655240</v>
      </c>
      <c r="L3254" s="17">
        <f t="shared" si="201"/>
        <v>42590.264351851853</v>
      </c>
      <c r="M3254" s="7" t="b">
        <v>1</v>
      </c>
      <c r="N3254" s="7">
        <v>50</v>
      </c>
      <c r="O3254" s="7" t="b">
        <v>1</v>
      </c>
      <c r="P3254" s="14">
        <f t="shared" si="202"/>
        <v>1.2782222222222221</v>
      </c>
      <c r="Q3254" s="9">
        <f t="shared" si="203"/>
        <v>57.52</v>
      </c>
      <c r="R3254" s="7" t="s">
        <v>8274</v>
      </c>
      <c r="S3254" s="7" t="s">
        <v>8275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17">
        <f t="shared" si="200"/>
        <v>42620.947916666664</v>
      </c>
      <c r="K3255" s="7">
        <v>1471701028</v>
      </c>
      <c r="L3255" s="17">
        <f t="shared" si="201"/>
        <v>42602.368379629632</v>
      </c>
      <c r="M3255" s="7" t="b">
        <v>1</v>
      </c>
      <c r="N3255" s="7">
        <v>115</v>
      </c>
      <c r="O3255" s="7" t="b">
        <v>1</v>
      </c>
      <c r="P3255" s="14">
        <f t="shared" si="202"/>
        <v>1.0182500000000001</v>
      </c>
      <c r="Q3255" s="9">
        <f t="shared" si="203"/>
        <v>177.08695652173913</v>
      </c>
      <c r="R3255" s="7" t="s">
        <v>8274</v>
      </c>
      <c r="S3255" s="7" t="s">
        <v>8275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17">
        <f t="shared" si="200"/>
        <v>42088.835752314808</v>
      </c>
      <c r="K3256" s="7">
        <v>1424743409</v>
      </c>
      <c r="L3256" s="17">
        <f t="shared" si="201"/>
        <v>42058.877418981479</v>
      </c>
      <c r="M3256" s="7" t="b">
        <v>1</v>
      </c>
      <c r="N3256" s="7">
        <v>186</v>
      </c>
      <c r="O3256" s="7" t="b">
        <v>1</v>
      </c>
      <c r="P3256" s="14">
        <f t="shared" si="202"/>
        <v>1.012576923076923</v>
      </c>
      <c r="Q3256" s="9">
        <f t="shared" si="203"/>
        <v>70.771505376344081</v>
      </c>
      <c r="R3256" s="7" t="s">
        <v>8274</v>
      </c>
      <c r="S3256" s="7" t="s">
        <v>8275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17">
        <f t="shared" si="200"/>
        <v>41919.559895833328</v>
      </c>
      <c r="K3257" s="7">
        <v>1410114375</v>
      </c>
      <c r="L3257" s="17">
        <f t="shared" si="201"/>
        <v>41889.559895833328</v>
      </c>
      <c r="M3257" s="7" t="b">
        <v>1</v>
      </c>
      <c r="N3257" s="7">
        <v>18</v>
      </c>
      <c r="O3257" s="7" t="b">
        <v>1</v>
      </c>
      <c r="P3257" s="14">
        <f t="shared" si="202"/>
        <v>1.75</v>
      </c>
      <c r="Q3257" s="9">
        <f t="shared" si="203"/>
        <v>29.166666666666668</v>
      </c>
      <c r="R3257" s="7" t="s">
        <v>8274</v>
      </c>
      <c r="S3257" s="7" t="s">
        <v>8275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17">
        <f t="shared" si="200"/>
        <v>42165.957638888889</v>
      </c>
      <c r="K3258" s="7">
        <v>1432129577</v>
      </c>
      <c r="L3258" s="17">
        <f t="shared" si="201"/>
        <v>42144.365474537037</v>
      </c>
      <c r="M3258" s="7" t="b">
        <v>1</v>
      </c>
      <c r="N3258" s="7">
        <v>176</v>
      </c>
      <c r="O3258" s="7" t="b">
        <v>1</v>
      </c>
      <c r="P3258" s="14">
        <f t="shared" si="202"/>
        <v>1.2806</v>
      </c>
      <c r="Q3258" s="9">
        <f t="shared" si="203"/>
        <v>72.76136363636364</v>
      </c>
      <c r="R3258" s="7" t="s">
        <v>8274</v>
      </c>
      <c r="S3258" s="7" t="s">
        <v>8275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17">
        <f t="shared" si="200"/>
        <v>42788.351296296292</v>
      </c>
      <c r="K3259" s="7">
        <v>1485177952</v>
      </c>
      <c r="L3259" s="17">
        <f t="shared" si="201"/>
        <v>42758.351296296292</v>
      </c>
      <c r="M3259" s="7" t="b">
        <v>0</v>
      </c>
      <c r="N3259" s="7">
        <v>41</v>
      </c>
      <c r="O3259" s="7" t="b">
        <v>1</v>
      </c>
      <c r="P3259" s="14">
        <f t="shared" si="202"/>
        <v>1.0629949999999999</v>
      </c>
      <c r="Q3259" s="9">
        <f t="shared" si="203"/>
        <v>51.853414634146333</v>
      </c>
      <c r="R3259" s="7" t="s">
        <v>8274</v>
      </c>
      <c r="S3259" s="7" t="s">
        <v>8275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17">
        <f t="shared" si="200"/>
        <v>42012.678946759253</v>
      </c>
      <c r="K3260" s="7">
        <v>1418159861</v>
      </c>
      <c r="L3260" s="17">
        <f t="shared" si="201"/>
        <v>41982.678946759253</v>
      </c>
      <c r="M3260" s="7" t="b">
        <v>1</v>
      </c>
      <c r="N3260" s="7">
        <v>75</v>
      </c>
      <c r="O3260" s="7" t="b">
        <v>1</v>
      </c>
      <c r="P3260" s="14">
        <f t="shared" si="202"/>
        <v>1.052142857142857</v>
      </c>
      <c r="Q3260" s="9">
        <f t="shared" si="203"/>
        <v>98.2</v>
      </c>
      <c r="R3260" s="7" t="s">
        <v>8274</v>
      </c>
      <c r="S3260" s="7" t="s">
        <v>8275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17">
        <f t="shared" si="200"/>
        <v>42643.957638888889</v>
      </c>
      <c r="K3261" s="7">
        <v>1472753745</v>
      </c>
      <c r="L3261" s="17">
        <f t="shared" si="201"/>
        <v>42614.552604166667</v>
      </c>
      <c r="M3261" s="7" t="b">
        <v>1</v>
      </c>
      <c r="N3261" s="7">
        <v>97</v>
      </c>
      <c r="O3261" s="7" t="b">
        <v>1</v>
      </c>
      <c r="P3261" s="14">
        <f t="shared" si="202"/>
        <v>1.0616782608695652</v>
      </c>
      <c r="Q3261" s="9">
        <f t="shared" si="203"/>
        <v>251.7381443298969</v>
      </c>
      <c r="R3261" s="7" t="s">
        <v>8274</v>
      </c>
      <c r="S3261" s="7" t="s">
        <v>8275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17">
        <f t="shared" si="200"/>
        <v>42338.505995370368</v>
      </c>
      <c r="K3262" s="7">
        <v>1445875718</v>
      </c>
      <c r="L3262" s="17">
        <f t="shared" si="201"/>
        <v>42303.464328703696</v>
      </c>
      <c r="M3262" s="7" t="b">
        <v>1</v>
      </c>
      <c r="N3262" s="7">
        <v>73</v>
      </c>
      <c r="O3262" s="7" t="b">
        <v>1</v>
      </c>
      <c r="P3262" s="14">
        <f t="shared" si="202"/>
        <v>1.0924</v>
      </c>
      <c r="Q3262" s="9">
        <f t="shared" si="203"/>
        <v>74.821917808219183</v>
      </c>
      <c r="R3262" s="7" t="s">
        <v>8274</v>
      </c>
      <c r="S3262" s="7" t="s">
        <v>8275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17">
        <f t="shared" si="200"/>
        <v>42201.517083333332</v>
      </c>
      <c r="K3263" s="7">
        <v>1434475476</v>
      </c>
      <c r="L3263" s="17">
        <f t="shared" si="201"/>
        <v>42171.517083333332</v>
      </c>
      <c r="M3263" s="7" t="b">
        <v>1</v>
      </c>
      <c r="N3263" s="7">
        <v>49</v>
      </c>
      <c r="O3263" s="7" t="b">
        <v>1</v>
      </c>
      <c r="P3263" s="14">
        <f t="shared" si="202"/>
        <v>1.0045454545454546</v>
      </c>
      <c r="Q3263" s="9">
        <f t="shared" si="203"/>
        <v>67.65306122448979</v>
      </c>
      <c r="R3263" s="7" t="s">
        <v>8274</v>
      </c>
      <c r="S3263" s="7" t="s">
        <v>8275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17">
        <f t="shared" si="200"/>
        <v>41994.958333333336</v>
      </c>
      <c r="K3264" s="7">
        <v>1416555262</v>
      </c>
      <c r="L3264" s="17">
        <f t="shared" si="201"/>
        <v>41964.107199074067</v>
      </c>
      <c r="M3264" s="7" t="b">
        <v>1</v>
      </c>
      <c r="N3264" s="7">
        <v>134</v>
      </c>
      <c r="O3264" s="7" t="b">
        <v>1</v>
      </c>
      <c r="P3264" s="14">
        <f t="shared" si="202"/>
        <v>1.0304098360655738</v>
      </c>
      <c r="Q3264" s="9">
        <f t="shared" si="203"/>
        <v>93.81343283582089</v>
      </c>
      <c r="R3264" s="7" t="s">
        <v>8274</v>
      </c>
      <c r="S3264" s="7" t="s">
        <v>8275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17">
        <f t="shared" si="200"/>
        <v>42307.666666666664</v>
      </c>
      <c r="K3265" s="7">
        <v>1444220588</v>
      </c>
      <c r="L3265" s="17">
        <f t="shared" si="201"/>
        <v>42284.30773148148</v>
      </c>
      <c r="M3265" s="7" t="b">
        <v>1</v>
      </c>
      <c r="N3265" s="7">
        <v>68</v>
      </c>
      <c r="O3265" s="7" t="b">
        <v>1</v>
      </c>
      <c r="P3265" s="14">
        <f t="shared" si="202"/>
        <v>1.121664</v>
      </c>
      <c r="Q3265" s="9">
        <f t="shared" si="203"/>
        <v>41.237647058823526</v>
      </c>
      <c r="R3265" s="7" t="s">
        <v>8274</v>
      </c>
      <c r="S3265" s="7" t="s">
        <v>8275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17">
        <f t="shared" si="200"/>
        <v>42032.708333333336</v>
      </c>
      <c r="K3266" s="7">
        <v>1421089938</v>
      </c>
      <c r="L3266" s="17">
        <f t="shared" si="201"/>
        <v>42016.591874999998</v>
      </c>
      <c r="M3266" s="7" t="b">
        <v>1</v>
      </c>
      <c r="N3266" s="7">
        <v>49</v>
      </c>
      <c r="O3266" s="7" t="b">
        <v>1</v>
      </c>
      <c r="P3266" s="14">
        <f t="shared" si="202"/>
        <v>1.03</v>
      </c>
      <c r="Q3266" s="9">
        <f t="shared" si="203"/>
        <v>52.551020408163268</v>
      </c>
      <c r="R3266" s="7" t="s">
        <v>8274</v>
      </c>
      <c r="S3266" s="7" t="s">
        <v>8275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17">
        <f t="shared" ref="J3267:J3330" si="204">(((I3267/60)/60)/24)+DATE(1970,1,1)+(-5/24)</f>
        <v>42341.499999999993</v>
      </c>
      <c r="K3267" s="7">
        <v>1446570315</v>
      </c>
      <c r="L3267" s="17">
        <f t="shared" ref="L3267:L3330" si="205">(((K3267/60)/60)/24)+DATE(1970,1,1)+(-5/24)</f>
        <v>42311.503645833327</v>
      </c>
      <c r="M3267" s="7" t="b">
        <v>1</v>
      </c>
      <c r="N3267" s="7">
        <v>63</v>
      </c>
      <c r="O3267" s="7" t="b">
        <v>1</v>
      </c>
      <c r="P3267" s="14">
        <f t="shared" ref="P3267:P3330" si="206">IFERROR(E3267/D3267,0)</f>
        <v>1.64</v>
      </c>
      <c r="Q3267" s="9">
        <f t="shared" ref="Q3267:Q3330" si="207">IFERROR(E3267/N3267,0)</f>
        <v>70.285714285714292</v>
      </c>
      <c r="R3267" s="7" t="s">
        <v>8274</v>
      </c>
      <c r="S3267" s="7" t="s">
        <v>8275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17">
        <f t="shared" si="204"/>
        <v>42167.666666666664</v>
      </c>
      <c r="K3268" s="7">
        <v>1431435122</v>
      </c>
      <c r="L3268" s="17">
        <f t="shared" si="205"/>
        <v>42136.32780092593</v>
      </c>
      <c r="M3268" s="7" t="b">
        <v>1</v>
      </c>
      <c r="N3268" s="7">
        <v>163</v>
      </c>
      <c r="O3268" s="7" t="b">
        <v>1</v>
      </c>
      <c r="P3268" s="14">
        <f t="shared" si="206"/>
        <v>1.3128333333333333</v>
      </c>
      <c r="Q3268" s="9">
        <f t="shared" si="207"/>
        <v>48.325153374233132</v>
      </c>
      <c r="R3268" s="7" t="s">
        <v>8274</v>
      </c>
      <c r="S3268" s="7" t="s">
        <v>8275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17">
        <f t="shared" si="204"/>
        <v>42202.549305555549</v>
      </c>
      <c r="K3269" s="7">
        <v>1434564660</v>
      </c>
      <c r="L3269" s="17">
        <f t="shared" si="205"/>
        <v>42172.549305555549</v>
      </c>
      <c r="M3269" s="7" t="b">
        <v>1</v>
      </c>
      <c r="N3269" s="7">
        <v>288</v>
      </c>
      <c r="O3269" s="7" t="b">
        <v>1</v>
      </c>
      <c r="P3269" s="14">
        <f t="shared" si="206"/>
        <v>1.0209999999999999</v>
      </c>
      <c r="Q3269" s="9">
        <f t="shared" si="207"/>
        <v>53.177083333333336</v>
      </c>
      <c r="R3269" s="7" t="s">
        <v>8274</v>
      </c>
      <c r="S3269" s="7" t="s">
        <v>8275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17">
        <f t="shared" si="204"/>
        <v>42606.695925925924</v>
      </c>
      <c r="K3270" s="7">
        <v>1470692528</v>
      </c>
      <c r="L3270" s="17">
        <f t="shared" si="205"/>
        <v>42590.695925925924</v>
      </c>
      <c r="M3270" s="7" t="b">
        <v>1</v>
      </c>
      <c r="N3270" s="7">
        <v>42</v>
      </c>
      <c r="O3270" s="7" t="b">
        <v>1</v>
      </c>
      <c r="P3270" s="14">
        <f t="shared" si="206"/>
        <v>1.28</v>
      </c>
      <c r="Q3270" s="9">
        <f t="shared" si="207"/>
        <v>60.952380952380949</v>
      </c>
      <c r="R3270" s="7" t="s">
        <v>8274</v>
      </c>
      <c r="S3270" s="7" t="s">
        <v>8275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17">
        <f t="shared" si="204"/>
        <v>42171.249999999993</v>
      </c>
      <c r="K3271" s="7">
        <v>1431509397</v>
      </c>
      <c r="L3271" s="17">
        <f t="shared" si="205"/>
        <v>42137.18746527777</v>
      </c>
      <c r="M3271" s="7" t="b">
        <v>1</v>
      </c>
      <c r="N3271" s="7">
        <v>70</v>
      </c>
      <c r="O3271" s="7" t="b">
        <v>1</v>
      </c>
      <c r="P3271" s="14">
        <f t="shared" si="206"/>
        <v>1.0149999999999999</v>
      </c>
      <c r="Q3271" s="9">
        <f t="shared" si="207"/>
        <v>116</v>
      </c>
      <c r="R3271" s="7" t="s">
        <v>8274</v>
      </c>
      <c r="S3271" s="7" t="s">
        <v>8275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17">
        <f t="shared" si="204"/>
        <v>42197.324826388889</v>
      </c>
      <c r="K3272" s="7">
        <v>1434113265</v>
      </c>
      <c r="L3272" s="17">
        <f t="shared" si="205"/>
        <v>42167.324826388889</v>
      </c>
      <c r="M3272" s="7" t="b">
        <v>1</v>
      </c>
      <c r="N3272" s="7">
        <v>30</v>
      </c>
      <c r="O3272" s="7" t="b">
        <v>1</v>
      </c>
      <c r="P3272" s="14">
        <f t="shared" si="206"/>
        <v>1.0166666666666666</v>
      </c>
      <c r="Q3272" s="9">
        <f t="shared" si="207"/>
        <v>61</v>
      </c>
      <c r="R3272" s="7" t="s">
        <v>8274</v>
      </c>
      <c r="S3272" s="7" t="s">
        <v>8275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17">
        <f t="shared" si="204"/>
        <v>41945.270543981482</v>
      </c>
      <c r="K3273" s="7">
        <v>1412332175</v>
      </c>
      <c r="L3273" s="17">
        <f t="shared" si="205"/>
        <v>41915.22887731481</v>
      </c>
      <c r="M3273" s="7" t="b">
        <v>1</v>
      </c>
      <c r="N3273" s="7">
        <v>51</v>
      </c>
      <c r="O3273" s="7" t="b">
        <v>1</v>
      </c>
      <c r="P3273" s="14">
        <f t="shared" si="206"/>
        <v>1.3</v>
      </c>
      <c r="Q3273" s="9">
        <f t="shared" si="207"/>
        <v>38.235294117647058</v>
      </c>
      <c r="R3273" s="7" t="s">
        <v>8274</v>
      </c>
      <c r="S3273" s="7" t="s">
        <v>8275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17">
        <f t="shared" si="204"/>
        <v>42314.333437499998</v>
      </c>
      <c r="K3274" s="7">
        <v>1444219209</v>
      </c>
      <c r="L3274" s="17">
        <f t="shared" si="205"/>
        <v>42284.291770833333</v>
      </c>
      <c r="M3274" s="7" t="b">
        <v>1</v>
      </c>
      <c r="N3274" s="7">
        <v>145</v>
      </c>
      <c r="O3274" s="7" t="b">
        <v>1</v>
      </c>
      <c r="P3274" s="14">
        <f t="shared" si="206"/>
        <v>1.5443</v>
      </c>
      <c r="Q3274" s="9">
        <f t="shared" si="207"/>
        <v>106.50344827586207</v>
      </c>
      <c r="R3274" s="7" t="s">
        <v>8274</v>
      </c>
      <c r="S3274" s="7" t="s">
        <v>8275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17">
        <f t="shared" si="204"/>
        <v>42627.583333333336</v>
      </c>
      <c r="K3275" s="7">
        <v>1472498042</v>
      </c>
      <c r="L3275" s="17">
        <f t="shared" si="205"/>
        <v>42611.5930787037</v>
      </c>
      <c r="M3275" s="7" t="b">
        <v>1</v>
      </c>
      <c r="N3275" s="7">
        <v>21</v>
      </c>
      <c r="O3275" s="7" t="b">
        <v>1</v>
      </c>
      <c r="P3275" s="14">
        <f t="shared" si="206"/>
        <v>1.0740000000000001</v>
      </c>
      <c r="Q3275" s="9">
        <f t="shared" si="207"/>
        <v>204.57142857142858</v>
      </c>
      <c r="R3275" s="7" t="s">
        <v>8274</v>
      </c>
      <c r="S3275" s="7" t="s">
        <v>8275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17">
        <f t="shared" si="204"/>
        <v>42444.666666666664</v>
      </c>
      <c r="K3276" s="7">
        <v>1454259272</v>
      </c>
      <c r="L3276" s="17">
        <f t="shared" si="205"/>
        <v>42400.496203703697</v>
      </c>
      <c r="M3276" s="7" t="b">
        <v>1</v>
      </c>
      <c r="N3276" s="7">
        <v>286</v>
      </c>
      <c r="O3276" s="7" t="b">
        <v>1</v>
      </c>
      <c r="P3276" s="14">
        <f t="shared" si="206"/>
        <v>1.0132258064516129</v>
      </c>
      <c r="Q3276" s="9">
        <f t="shared" si="207"/>
        <v>54.912587412587413</v>
      </c>
      <c r="R3276" s="7" t="s">
        <v>8274</v>
      </c>
      <c r="S3276" s="7" t="s">
        <v>8275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17">
        <f t="shared" si="204"/>
        <v>42043.979166666664</v>
      </c>
      <c r="K3277" s="7">
        <v>1421183271</v>
      </c>
      <c r="L3277" s="17">
        <f t="shared" si="205"/>
        <v>42017.672118055554</v>
      </c>
      <c r="M3277" s="7" t="b">
        <v>1</v>
      </c>
      <c r="N3277" s="7">
        <v>12</v>
      </c>
      <c r="O3277" s="7" t="b">
        <v>1</v>
      </c>
      <c r="P3277" s="14">
        <f t="shared" si="206"/>
        <v>1.0027777777777778</v>
      </c>
      <c r="Q3277" s="9">
        <f t="shared" si="207"/>
        <v>150.41666666666666</v>
      </c>
      <c r="R3277" s="7" t="s">
        <v>8274</v>
      </c>
      <c r="S3277" s="7" t="s">
        <v>8275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17">
        <f t="shared" si="204"/>
        <v>42460.957638888889</v>
      </c>
      <c r="K3278" s="7">
        <v>1456526879</v>
      </c>
      <c r="L3278" s="17">
        <f t="shared" si="205"/>
        <v>42426.741655092592</v>
      </c>
      <c r="M3278" s="7" t="b">
        <v>1</v>
      </c>
      <c r="N3278" s="7">
        <v>100</v>
      </c>
      <c r="O3278" s="7" t="b">
        <v>1</v>
      </c>
      <c r="P3278" s="14">
        <f t="shared" si="206"/>
        <v>1.1684444444444444</v>
      </c>
      <c r="Q3278" s="9">
        <f t="shared" si="207"/>
        <v>52.58</v>
      </c>
      <c r="R3278" s="7" t="s">
        <v>8274</v>
      </c>
      <c r="S3278" s="7" t="s">
        <v>8275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17">
        <f t="shared" si="204"/>
        <v>41961.516273148147</v>
      </c>
      <c r="K3279" s="7">
        <v>1413735806</v>
      </c>
      <c r="L3279" s="17">
        <f t="shared" si="205"/>
        <v>41931.474606481483</v>
      </c>
      <c r="M3279" s="7" t="b">
        <v>1</v>
      </c>
      <c r="N3279" s="7">
        <v>100</v>
      </c>
      <c r="O3279" s="7" t="b">
        <v>1</v>
      </c>
      <c r="P3279" s="14">
        <f t="shared" si="206"/>
        <v>1.0860000000000001</v>
      </c>
      <c r="Q3279" s="9">
        <f t="shared" si="207"/>
        <v>54.3</v>
      </c>
      <c r="R3279" s="7" t="s">
        <v>8274</v>
      </c>
      <c r="S3279" s="7" t="s">
        <v>8275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17">
        <f t="shared" si="204"/>
        <v>42154.640081018515</v>
      </c>
      <c r="K3280" s="7">
        <v>1430425303</v>
      </c>
      <c r="L3280" s="17">
        <f t="shared" si="205"/>
        <v>42124.640081018515</v>
      </c>
      <c r="M3280" s="7" t="b">
        <v>1</v>
      </c>
      <c r="N3280" s="7">
        <v>34</v>
      </c>
      <c r="O3280" s="7" t="b">
        <v>1</v>
      </c>
      <c r="P3280" s="14">
        <f t="shared" si="206"/>
        <v>1.034</v>
      </c>
      <c r="Q3280" s="9">
        <f t="shared" si="207"/>
        <v>76.029411764705884</v>
      </c>
      <c r="R3280" s="7" t="s">
        <v>8274</v>
      </c>
      <c r="S3280" s="7" t="s">
        <v>8275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17">
        <f t="shared" si="204"/>
        <v>42460.852534722224</v>
      </c>
      <c r="K3281" s="7">
        <v>1456885659</v>
      </c>
      <c r="L3281" s="17">
        <f t="shared" si="205"/>
        <v>42430.894201388881</v>
      </c>
      <c r="M3281" s="7" t="b">
        <v>0</v>
      </c>
      <c r="N3281" s="7">
        <v>63</v>
      </c>
      <c r="O3281" s="7" t="b">
        <v>1</v>
      </c>
      <c r="P3281" s="14">
        <f t="shared" si="206"/>
        <v>1.1427586206896552</v>
      </c>
      <c r="Q3281" s="9">
        <f t="shared" si="207"/>
        <v>105.2063492063492</v>
      </c>
      <c r="R3281" s="7" t="s">
        <v>8274</v>
      </c>
      <c r="S3281" s="7" t="s">
        <v>8275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17">
        <f t="shared" si="204"/>
        <v>42155.999999999993</v>
      </c>
      <c r="K3282" s="7">
        <v>1430158198</v>
      </c>
      <c r="L3282" s="17">
        <f t="shared" si="205"/>
        <v>42121.548587962963</v>
      </c>
      <c r="M3282" s="7" t="b">
        <v>0</v>
      </c>
      <c r="N3282" s="7">
        <v>30</v>
      </c>
      <c r="O3282" s="7" t="b">
        <v>1</v>
      </c>
      <c r="P3282" s="14">
        <f t="shared" si="206"/>
        <v>1.03</v>
      </c>
      <c r="Q3282" s="9">
        <f t="shared" si="207"/>
        <v>68.666666666666671</v>
      </c>
      <c r="R3282" s="7" t="s">
        <v>8274</v>
      </c>
      <c r="S3282" s="7" t="s">
        <v>8275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17">
        <f t="shared" si="204"/>
        <v>42248.811400462961</v>
      </c>
      <c r="K3283" s="7">
        <v>1438561705</v>
      </c>
      <c r="L3283" s="17">
        <f t="shared" si="205"/>
        <v>42218.811400462961</v>
      </c>
      <c r="M3283" s="7" t="b">
        <v>0</v>
      </c>
      <c r="N3283" s="7">
        <v>47</v>
      </c>
      <c r="O3283" s="7" t="b">
        <v>1</v>
      </c>
      <c r="P3283" s="14">
        <f t="shared" si="206"/>
        <v>1.216</v>
      </c>
      <c r="Q3283" s="9">
        <f t="shared" si="207"/>
        <v>129.36170212765958</v>
      </c>
      <c r="R3283" s="7" t="s">
        <v>8274</v>
      </c>
      <c r="S3283" s="7" t="s">
        <v>8275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17">
        <f t="shared" si="204"/>
        <v>42488.985972222225</v>
      </c>
      <c r="K3284" s="7">
        <v>1458103188</v>
      </c>
      <c r="L3284" s="17">
        <f t="shared" si="205"/>
        <v>42444.985972222225</v>
      </c>
      <c r="M3284" s="7" t="b">
        <v>0</v>
      </c>
      <c r="N3284" s="7">
        <v>237</v>
      </c>
      <c r="O3284" s="7" t="b">
        <v>1</v>
      </c>
      <c r="P3284" s="14">
        <f t="shared" si="206"/>
        <v>1.026467741935484</v>
      </c>
      <c r="Q3284" s="9">
        <f t="shared" si="207"/>
        <v>134.26371308016877</v>
      </c>
      <c r="R3284" s="7" t="s">
        <v>8274</v>
      </c>
      <c r="S3284" s="7" t="s">
        <v>8275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17">
        <f t="shared" si="204"/>
        <v>42410.666666666664</v>
      </c>
      <c r="K3285" s="7">
        <v>1452448298</v>
      </c>
      <c r="L3285" s="17">
        <f t="shared" si="205"/>
        <v>42379.535856481474</v>
      </c>
      <c r="M3285" s="7" t="b">
        <v>0</v>
      </c>
      <c r="N3285" s="7">
        <v>47</v>
      </c>
      <c r="O3285" s="7" t="b">
        <v>1</v>
      </c>
      <c r="P3285" s="14">
        <f t="shared" si="206"/>
        <v>1.0475000000000001</v>
      </c>
      <c r="Q3285" s="9">
        <f t="shared" si="207"/>
        <v>17.829787234042552</v>
      </c>
      <c r="R3285" s="7" t="s">
        <v>8274</v>
      </c>
      <c r="S3285" s="7" t="s">
        <v>8275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17">
        <f t="shared" si="204"/>
        <v>42398.040972222218</v>
      </c>
      <c r="K3286" s="7">
        <v>1452546853</v>
      </c>
      <c r="L3286" s="17">
        <f t="shared" si="205"/>
        <v>42380.676539351851</v>
      </c>
      <c r="M3286" s="7" t="b">
        <v>0</v>
      </c>
      <c r="N3286" s="7">
        <v>15</v>
      </c>
      <c r="O3286" s="7" t="b">
        <v>1</v>
      </c>
      <c r="P3286" s="14">
        <f t="shared" si="206"/>
        <v>1.016</v>
      </c>
      <c r="Q3286" s="9">
        <f t="shared" si="207"/>
        <v>203.2</v>
      </c>
      <c r="R3286" s="7" t="s">
        <v>8274</v>
      </c>
      <c r="S3286" s="7" t="s">
        <v>8275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17">
        <f t="shared" si="204"/>
        <v>42793.999999999993</v>
      </c>
      <c r="K3287" s="7">
        <v>1485556626</v>
      </c>
      <c r="L3287" s="17">
        <f t="shared" si="205"/>
        <v>42762.734097222223</v>
      </c>
      <c r="M3287" s="7" t="b">
        <v>0</v>
      </c>
      <c r="N3287" s="7">
        <v>81</v>
      </c>
      <c r="O3287" s="7" t="b">
        <v>1</v>
      </c>
      <c r="P3287" s="14">
        <f t="shared" si="206"/>
        <v>1.1210242048409682</v>
      </c>
      <c r="Q3287" s="9">
        <f t="shared" si="207"/>
        <v>69.18518518518519</v>
      </c>
      <c r="R3287" s="7" t="s">
        <v>8274</v>
      </c>
      <c r="S3287" s="7" t="s">
        <v>8275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17">
        <f t="shared" si="204"/>
        <v>42597.631736111107</v>
      </c>
      <c r="K3288" s="7">
        <v>1468699782</v>
      </c>
      <c r="L3288" s="17">
        <f t="shared" si="205"/>
        <v>42567.631736111107</v>
      </c>
      <c r="M3288" s="7" t="b">
        <v>0</v>
      </c>
      <c r="N3288" s="7">
        <v>122</v>
      </c>
      <c r="O3288" s="7" t="b">
        <v>1</v>
      </c>
      <c r="P3288" s="14">
        <f t="shared" si="206"/>
        <v>1.0176666666666667</v>
      </c>
      <c r="Q3288" s="9">
        <f t="shared" si="207"/>
        <v>125.12295081967213</v>
      </c>
      <c r="R3288" s="7" t="s">
        <v>8274</v>
      </c>
      <c r="S3288" s="7" t="s">
        <v>8275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17">
        <f t="shared" si="204"/>
        <v>42336.541990740741</v>
      </c>
      <c r="K3289" s="7">
        <v>1446573628</v>
      </c>
      <c r="L3289" s="17">
        <f t="shared" si="205"/>
        <v>42311.541990740741</v>
      </c>
      <c r="M3289" s="7" t="b">
        <v>0</v>
      </c>
      <c r="N3289" s="7">
        <v>34</v>
      </c>
      <c r="O3289" s="7" t="b">
        <v>1</v>
      </c>
      <c r="P3289" s="14">
        <f t="shared" si="206"/>
        <v>1</v>
      </c>
      <c r="Q3289" s="9">
        <f t="shared" si="207"/>
        <v>73.529411764705884</v>
      </c>
      <c r="R3289" s="7" t="s">
        <v>8274</v>
      </c>
      <c r="S3289" s="7" t="s">
        <v>8275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17">
        <f t="shared" si="204"/>
        <v>42541.749999999993</v>
      </c>
      <c r="K3290" s="7">
        <v>1463337315</v>
      </c>
      <c r="L3290" s="17">
        <f t="shared" si="205"/>
        <v>42505.566145833327</v>
      </c>
      <c r="M3290" s="7" t="b">
        <v>0</v>
      </c>
      <c r="N3290" s="7">
        <v>207</v>
      </c>
      <c r="O3290" s="7" t="b">
        <v>1</v>
      </c>
      <c r="P3290" s="14">
        <f t="shared" si="206"/>
        <v>1.0026489999999999</v>
      </c>
      <c r="Q3290" s="9">
        <f t="shared" si="207"/>
        <v>48.437149758454105</v>
      </c>
      <c r="R3290" s="7" t="s">
        <v>8274</v>
      </c>
      <c r="S3290" s="7" t="s">
        <v>8275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17">
        <f t="shared" si="204"/>
        <v>42786.159745370365</v>
      </c>
      <c r="K3291" s="7">
        <v>1485161402</v>
      </c>
      <c r="L3291" s="17">
        <f t="shared" si="205"/>
        <v>42758.159745370365</v>
      </c>
      <c r="M3291" s="7" t="b">
        <v>0</v>
      </c>
      <c r="N3291" s="7">
        <v>25</v>
      </c>
      <c r="O3291" s="7" t="b">
        <v>1</v>
      </c>
      <c r="P3291" s="14">
        <f t="shared" si="206"/>
        <v>1.3304200000000002</v>
      </c>
      <c r="Q3291" s="9">
        <f t="shared" si="207"/>
        <v>26.608400000000003</v>
      </c>
      <c r="R3291" s="7" t="s">
        <v>8274</v>
      </c>
      <c r="S3291" s="7" t="s">
        <v>8275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17">
        <f t="shared" si="204"/>
        <v>42805.306608796294</v>
      </c>
      <c r="K3292" s="7">
        <v>1486642891</v>
      </c>
      <c r="L3292" s="17">
        <f t="shared" si="205"/>
        <v>42775.306608796294</v>
      </c>
      <c r="M3292" s="7" t="b">
        <v>0</v>
      </c>
      <c r="N3292" s="7">
        <v>72</v>
      </c>
      <c r="O3292" s="7" t="b">
        <v>1</v>
      </c>
      <c r="P3292" s="14">
        <f t="shared" si="206"/>
        <v>1.212</v>
      </c>
      <c r="Q3292" s="9">
        <f t="shared" si="207"/>
        <v>33.666666666666664</v>
      </c>
      <c r="R3292" s="7" t="s">
        <v>8274</v>
      </c>
      <c r="S3292" s="7" t="s">
        <v>8275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17">
        <f t="shared" si="204"/>
        <v>42263.957638888889</v>
      </c>
      <c r="K3293" s="7">
        <v>1439743900</v>
      </c>
      <c r="L3293" s="17">
        <f t="shared" si="205"/>
        <v>42232.494212962956</v>
      </c>
      <c r="M3293" s="7" t="b">
        <v>0</v>
      </c>
      <c r="N3293" s="7">
        <v>14</v>
      </c>
      <c r="O3293" s="7" t="b">
        <v>1</v>
      </c>
      <c r="P3293" s="14">
        <f t="shared" si="206"/>
        <v>1.1399999999999999</v>
      </c>
      <c r="Q3293" s="9">
        <f t="shared" si="207"/>
        <v>40.714285714285715</v>
      </c>
      <c r="R3293" s="7" t="s">
        <v>8274</v>
      </c>
      <c r="S3293" s="7" t="s">
        <v>8275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17">
        <f t="shared" si="204"/>
        <v>42342.603564814817</v>
      </c>
      <c r="K3294" s="7">
        <v>1444069748</v>
      </c>
      <c r="L3294" s="17">
        <f t="shared" si="205"/>
        <v>42282.561898148146</v>
      </c>
      <c r="M3294" s="7" t="b">
        <v>0</v>
      </c>
      <c r="N3294" s="7">
        <v>15</v>
      </c>
      <c r="O3294" s="7" t="b">
        <v>1</v>
      </c>
      <c r="P3294" s="14">
        <f t="shared" si="206"/>
        <v>2.8613861386138613</v>
      </c>
      <c r="Q3294" s="9">
        <f t="shared" si="207"/>
        <v>19.266666666666666</v>
      </c>
      <c r="R3294" s="7" t="s">
        <v>8274</v>
      </c>
      <c r="S3294" s="7" t="s">
        <v>8275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17">
        <f t="shared" si="204"/>
        <v>42798.217037037037</v>
      </c>
      <c r="K3295" s="7">
        <v>1486030352</v>
      </c>
      <c r="L3295" s="17">
        <f t="shared" si="205"/>
        <v>42768.217037037037</v>
      </c>
      <c r="M3295" s="7" t="b">
        <v>0</v>
      </c>
      <c r="N3295" s="7">
        <v>91</v>
      </c>
      <c r="O3295" s="7" t="b">
        <v>1</v>
      </c>
      <c r="P3295" s="14">
        <f t="shared" si="206"/>
        <v>1.7044444444444444</v>
      </c>
      <c r="Q3295" s="9">
        <f t="shared" si="207"/>
        <v>84.285714285714292</v>
      </c>
      <c r="R3295" s="7" t="s">
        <v>8274</v>
      </c>
      <c r="S3295" s="7" t="s">
        <v>8275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17">
        <f t="shared" si="204"/>
        <v>42171.33280092592</v>
      </c>
      <c r="K3296" s="7">
        <v>1431867554</v>
      </c>
      <c r="L3296" s="17">
        <f t="shared" si="205"/>
        <v>42141.33280092592</v>
      </c>
      <c r="M3296" s="7" t="b">
        <v>0</v>
      </c>
      <c r="N3296" s="7">
        <v>24</v>
      </c>
      <c r="O3296" s="7" t="b">
        <v>1</v>
      </c>
      <c r="P3296" s="14">
        <f t="shared" si="206"/>
        <v>1.1833333333333333</v>
      </c>
      <c r="Q3296" s="9">
        <f t="shared" si="207"/>
        <v>29.583333333333332</v>
      </c>
      <c r="R3296" s="7" t="s">
        <v>8274</v>
      </c>
      <c r="S3296" s="7" t="s">
        <v>8275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17">
        <f t="shared" si="204"/>
        <v>42639.234131944446</v>
      </c>
      <c r="K3297" s="7">
        <v>1472294229</v>
      </c>
      <c r="L3297" s="17">
        <f t="shared" si="205"/>
        <v>42609.234131944446</v>
      </c>
      <c r="M3297" s="7" t="b">
        <v>0</v>
      </c>
      <c r="N3297" s="7">
        <v>27</v>
      </c>
      <c r="O3297" s="7" t="b">
        <v>1</v>
      </c>
      <c r="P3297" s="14">
        <f t="shared" si="206"/>
        <v>1.0285857142857142</v>
      </c>
      <c r="Q3297" s="9">
        <f t="shared" si="207"/>
        <v>26.667037037037037</v>
      </c>
      <c r="R3297" s="7" t="s">
        <v>8274</v>
      </c>
      <c r="S3297" s="7" t="s">
        <v>8275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17">
        <f t="shared" si="204"/>
        <v>42330.708333333336</v>
      </c>
      <c r="K3298" s="7">
        <v>1446401372</v>
      </c>
      <c r="L3298" s="17">
        <f t="shared" si="205"/>
        <v>42309.54828703704</v>
      </c>
      <c r="M3298" s="7" t="b">
        <v>0</v>
      </c>
      <c r="N3298" s="7">
        <v>47</v>
      </c>
      <c r="O3298" s="7" t="b">
        <v>1</v>
      </c>
      <c r="P3298" s="14">
        <f t="shared" si="206"/>
        <v>1.4406666666666668</v>
      </c>
      <c r="Q3298" s="9">
        <f t="shared" si="207"/>
        <v>45.978723404255319</v>
      </c>
      <c r="R3298" s="7" t="s">
        <v>8274</v>
      </c>
      <c r="S3298" s="7" t="s">
        <v>8275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17">
        <f t="shared" si="204"/>
        <v>42212.749305555553</v>
      </c>
      <c r="K3299" s="7">
        <v>1436380256</v>
      </c>
      <c r="L3299" s="17">
        <f t="shared" si="205"/>
        <v>42193.563148148147</v>
      </c>
      <c r="M3299" s="7" t="b">
        <v>0</v>
      </c>
      <c r="N3299" s="7">
        <v>44</v>
      </c>
      <c r="O3299" s="7" t="b">
        <v>1</v>
      </c>
      <c r="P3299" s="14">
        <f t="shared" si="206"/>
        <v>1.0007272727272727</v>
      </c>
      <c r="Q3299" s="9">
        <f t="shared" si="207"/>
        <v>125.09090909090909</v>
      </c>
      <c r="R3299" s="7" t="s">
        <v>8274</v>
      </c>
      <c r="S3299" s="7" t="s">
        <v>8275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17">
        <f t="shared" si="204"/>
        <v>42259.791666666664</v>
      </c>
      <c r="K3300" s="7">
        <v>1440370768</v>
      </c>
      <c r="L3300" s="17">
        <f t="shared" si="205"/>
        <v>42239.749629629623</v>
      </c>
      <c r="M3300" s="7" t="b">
        <v>0</v>
      </c>
      <c r="N3300" s="7">
        <v>72</v>
      </c>
      <c r="O3300" s="7" t="b">
        <v>1</v>
      </c>
      <c r="P3300" s="14">
        <f t="shared" si="206"/>
        <v>1.0173000000000001</v>
      </c>
      <c r="Q3300" s="9">
        <f t="shared" si="207"/>
        <v>141.29166666666666</v>
      </c>
      <c r="R3300" s="7" t="s">
        <v>8274</v>
      </c>
      <c r="S3300" s="7" t="s">
        <v>8275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17">
        <f t="shared" si="204"/>
        <v>42291.709062499998</v>
      </c>
      <c r="K3301" s="7">
        <v>1442268063</v>
      </c>
      <c r="L3301" s="17">
        <f t="shared" si="205"/>
        <v>42261.709062499998</v>
      </c>
      <c r="M3301" s="7" t="b">
        <v>0</v>
      </c>
      <c r="N3301" s="7">
        <v>63</v>
      </c>
      <c r="O3301" s="7" t="b">
        <v>1</v>
      </c>
      <c r="P3301" s="14">
        <f t="shared" si="206"/>
        <v>1.1619999999999999</v>
      </c>
      <c r="Q3301" s="9">
        <f t="shared" si="207"/>
        <v>55.333333333333336</v>
      </c>
      <c r="R3301" s="7" t="s">
        <v>8274</v>
      </c>
      <c r="S3301" s="7" t="s">
        <v>8275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17">
        <f t="shared" si="204"/>
        <v>42123.535439814812</v>
      </c>
      <c r="K3302" s="7">
        <v>1428515462</v>
      </c>
      <c r="L3302" s="17">
        <f t="shared" si="205"/>
        <v>42102.535439814812</v>
      </c>
      <c r="M3302" s="7" t="b">
        <v>0</v>
      </c>
      <c r="N3302" s="7">
        <v>88</v>
      </c>
      <c r="O3302" s="7" t="b">
        <v>1</v>
      </c>
      <c r="P3302" s="14">
        <f t="shared" si="206"/>
        <v>1.3616666666666666</v>
      </c>
      <c r="Q3302" s="9">
        <f t="shared" si="207"/>
        <v>46.420454545454547</v>
      </c>
      <c r="R3302" s="7" t="s">
        <v>8274</v>
      </c>
      <c r="S3302" s="7" t="s">
        <v>8275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17">
        <f t="shared" si="204"/>
        <v>42583.082638888889</v>
      </c>
      <c r="K3303" s="7">
        <v>1466185176</v>
      </c>
      <c r="L3303" s="17">
        <f t="shared" si="205"/>
        <v>42538.527500000004</v>
      </c>
      <c r="M3303" s="7" t="b">
        <v>0</v>
      </c>
      <c r="N3303" s="7">
        <v>70</v>
      </c>
      <c r="O3303" s="7" t="b">
        <v>1</v>
      </c>
      <c r="P3303" s="14">
        <f t="shared" si="206"/>
        <v>1.3346666666666667</v>
      </c>
      <c r="Q3303" s="9">
        <f t="shared" si="207"/>
        <v>57.2</v>
      </c>
      <c r="R3303" s="7" t="s">
        <v>8274</v>
      </c>
      <c r="S3303" s="7" t="s">
        <v>8275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17">
        <f t="shared" si="204"/>
        <v>42711.143240740734</v>
      </c>
      <c r="K3304" s="7">
        <v>1478507176</v>
      </c>
      <c r="L3304" s="17">
        <f t="shared" si="205"/>
        <v>42681.143240740734</v>
      </c>
      <c r="M3304" s="7" t="b">
        <v>0</v>
      </c>
      <c r="N3304" s="7">
        <v>50</v>
      </c>
      <c r="O3304" s="7" t="b">
        <v>1</v>
      </c>
      <c r="P3304" s="14">
        <f t="shared" si="206"/>
        <v>1.0339285714285715</v>
      </c>
      <c r="Q3304" s="9">
        <f t="shared" si="207"/>
        <v>173.7</v>
      </c>
      <c r="R3304" s="7" t="s">
        <v>8274</v>
      </c>
      <c r="S3304" s="7" t="s">
        <v>8275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17">
        <f t="shared" si="204"/>
        <v>42091.401435185187</v>
      </c>
      <c r="K3305" s="7">
        <v>1424533084</v>
      </c>
      <c r="L3305" s="17">
        <f t="shared" si="205"/>
        <v>42056.443101851844</v>
      </c>
      <c r="M3305" s="7" t="b">
        <v>0</v>
      </c>
      <c r="N3305" s="7">
        <v>35</v>
      </c>
      <c r="O3305" s="7" t="b">
        <v>1</v>
      </c>
      <c r="P3305" s="14">
        <f t="shared" si="206"/>
        <v>1.1588888888888889</v>
      </c>
      <c r="Q3305" s="9">
        <f t="shared" si="207"/>
        <v>59.6</v>
      </c>
      <c r="R3305" s="7" t="s">
        <v>8274</v>
      </c>
      <c r="S3305" s="7" t="s">
        <v>8275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17">
        <f t="shared" si="204"/>
        <v>42726.41611111111</v>
      </c>
      <c r="K3306" s="7">
        <v>1479826752</v>
      </c>
      <c r="L3306" s="17">
        <f t="shared" si="205"/>
        <v>42696.41611111111</v>
      </c>
      <c r="M3306" s="7" t="b">
        <v>0</v>
      </c>
      <c r="N3306" s="7">
        <v>175</v>
      </c>
      <c r="O3306" s="7" t="b">
        <v>1</v>
      </c>
      <c r="P3306" s="14">
        <f t="shared" si="206"/>
        <v>1.0451666666666666</v>
      </c>
      <c r="Q3306" s="9">
        <f t="shared" si="207"/>
        <v>89.585714285714289</v>
      </c>
      <c r="R3306" s="7" t="s">
        <v>8274</v>
      </c>
      <c r="S3306" s="7" t="s">
        <v>8275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17">
        <f t="shared" si="204"/>
        <v>42216.647546296292</v>
      </c>
      <c r="K3307" s="7">
        <v>1435782748</v>
      </c>
      <c r="L3307" s="17">
        <f t="shared" si="205"/>
        <v>42186.647546296292</v>
      </c>
      <c r="M3307" s="7" t="b">
        <v>0</v>
      </c>
      <c r="N3307" s="7">
        <v>20</v>
      </c>
      <c r="O3307" s="7" t="b">
        <v>1</v>
      </c>
      <c r="P3307" s="14">
        <f t="shared" si="206"/>
        <v>1.0202500000000001</v>
      </c>
      <c r="Q3307" s="9">
        <f t="shared" si="207"/>
        <v>204.05</v>
      </c>
      <c r="R3307" s="7" t="s">
        <v>8274</v>
      </c>
      <c r="S3307" s="7" t="s">
        <v>8275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17">
        <f t="shared" si="204"/>
        <v>42530.916666666664</v>
      </c>
      <c r="K3308" s="7">
        <v>1462252542</v>
      </c>
      <c r="L3308" s="17">
        <f t="shared" si="205"/>
        <v>42493.010902777773</v>
      </c>
      <c r="M3308" s="7" t="b">
        <v>0</v>
      </c>
      <c r="N3308" s="7">
        <v>54</v>
      </c>
      <c r="O3308" s="7" t="b">
        <v>1</v>
      </c>
      <c r="P3308" s="14">
        <f t="shared" si="206"/>
        <v>1.7533333333333334</v>
      </c>
      <c r="Q3308" s="9">
        <f t="shared" si="207"/>
        <v>48.703703703703702</v>
      </c>
      <c r="R3308" s="7" t="s">
        <v>8274</v>
      </c>
      <c r="S3308" s="7" t="s">
        <v>8275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17">
        <f t="shared" si="204"/>
        <v>42504.848831018513</v>
      </c>
      <c r="K3309" s="7">
        <v>1460683339</v>
      </c>
      <c r="L3309" s="17">
        <f t="shared" si="205"/>
        <v>42474.848831018513</v>
      </c>
      <c r="M3309" s="7" t="b">
        <v>0</v>
      </c>
      <c r="N3309" s="7">
        <v>20</v>
      </c>
      <c r="O3309" s="7" t="b">
        <v>1</v>
      </c>
      <c r="P3309" s="14">
        <f t="shared" si="206"/>
        <v>1.0668</v>
      </c>
      <c r="Q3309" s="9">
        <f t="shared" si="207"/>
        <v>53.339999999999996</v>
      </c>
      <c r="R3309" s="7" t="s">
        <v>8274</v>
      </c>
      <c r="S3309" s="7" t="s">
        <v>8275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17">
        <f t="shared" si="204"/>
        <v>42473.668576388889</v>
      </c>
      <c r="K3310" s="7">
        <v>1458766965</v>
      </c>
      <c r="L3310" s="17">
        <f t="shared" si="205"/>
        <v>42452.668576388889</v>
      </c>
      <c r="M3310" s="7" t="b">
        <v>0</v>
      </c>
      <c r="N3310" s="7">
        <v>57</v>
      </c>
      <c r="O3310" s="7" t="b">
        <v>1</v>
      </c>
      <c r="P3310" s="14">
        <f t="shared" si="206"/>
        <v>1.2228571428571429</v>
      </c>
      <c r="Q3310" s="9">
        <f t="shared" si="207"/>
        <v>75.087719298245617</v>
      </c>
      <c r="R3310" s="7" t="s">
        <v>8274</v>
      </c>
      <c r="S3310" s="7" t="s">
        <v>8275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17">
        <f t="shared" si="204"/>
        <v>42659.441874999997</v>
      </c>
      <c r="K3311" s="7">
        <v>1473953778</v>
      </c>
      <c r="L3311" s="17">
        <f t="shared" si="205"/>
        <v>42628.441874999997</v>
      </c>
      <c r="M3311" s="7" t="b">
        <v>0</v>
      </c>
      <c r="N3311" s="7">
        <v>31</v>
      </c>
      <c r="O3311" s="7" t="b">
        <v>1</v>
      </c>
      <c r="P3311" s="14">
        <f t="shared" si="206"/>
        <v>1.5942857142857143</v>
      </c>
      <c r="Q3311" s="9">
        <f t="shared" si="207"/>
        <v>18</v>
      </c>
      <c r="R3311" s="7" t="s">
        <v>8274</v>
      </c>
      <c r="S3311" s="7" t="s">
        <v>8275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17">
        <f t="shared" si="204"/>
        <v>42283.720196759255</v>
      </c>
      <c r="K3312" s="7">
        <v>1441577825</v>
      </c>
      <c r="L3312" s="17">
        <f t="shared" si="205"/>
        <v>42253.720196759255</v>
      </c>
      <c r="M3312" s="7" t="b">
        <v>0</v>
      </c>
      <c r="N3312" s="7">
        <v>31</v>
      </c>
      <c r="O3312" s="7" t="b">
        <v>1</v>
      </c>
      <c r="P3312" s="14">
        <f t="shared" si="206"/>
        <v>1.0007692307692309</v>
      </c>
      <c r="Q3312" s="9">
        <f t="shared" si="207"/>
        <v>209.83870967741936</v>
      </c>
      <c r="R3312" s="7" t="s">
        <v>8274</v>
      </c>
      <c r="S3312" s="7" t="s">
        <v>8275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17">
        <f t="shared" si="204"/>
        <v>42294.083449074074</v>
      </c>
      <c r="K3313" s="7">
        <v>1442473210</v>
      </c>
      <c r="L3313" s="17">
        <f t="shared" si="205"/>
        <v>42264.083449074074</v>
      </c>
      <c r="M3313" s="7" t="b">
        <v>0</v>
      </c>
      <c r="N3313" s="7">
        <v>45</v>
      </c>
      <c r="O3313" s="7" t="b">
        <v>1</v>
      </c>
      <c r="P3313" s="14">
        <f t="shared" si="206"/>
        <v>1.0984</v>
      </c>
      <c r="Q3313" s="9">
        <f t="shared" si="207"/>
        <v>61.022222222222226</v>
      </c>
      <c r="R3313" s="7" t="s">
        <v>8274</v>
      </c>
      <c r="S3313" s="7" t="s">
        <v>8275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17">
        <f t="shared" si="204"/>
        <v>42685.708333333336</v>
      </c>
      <c r="K3314" s="7">
        <v>1477077946</v>
      </c>
      <c r="L3314" s="17">
        <f t="shared" si="205"/>
        <v>42664.601226851846</v>
      </c>
      <c r="M3314" s="7" t="b">
        <v>0</v>
      </c>
      <c r="N3314" s="7">
        <v>41</v>
      </c>
      <c r="O3314" s="7" t="b">
        <v>1</v>
      </c>
      <c r="P3314" s="14">
        <f t="shared" si="206"/>
        <v>1.0004</v>
      </c>
      <c r="Q3314" s="9">
        <f t="shared" si="207"/>
        <v>61</v>
      </c>
      <c r="R3314" s="7" t="s">
        <v>8274</v>
      </c>
      <c r="S3314" s="7" t="s">
        <v>8275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17">
        <f t="shared" si="204"/>
        <v>42395.833333333336</v>
      </c>
      <c r="K3315" s="7">
        <v>1452664317</v>
      </c>
      <c r="L3315" s="17">
        <f t="shared" si="205"/>
        <v>42382.036076388882</v>
      </c>
      <c r="M3315" s="7" t="b">
        <v>0</v>
      </c>
      <c r="N3315" s="7">
        <v>29</v>
      </c>
      <c r="O3315" s="7" t="b">
        <v>1</v>
      </c>
      <c r="P3315" s="14">
        <f t="shared" si="206"/>
        <v>1.1605000000000001</v>
      </c>
      <c r="Q3315" s="9">
        <f t="shared" si="207"/>
        <v>80.034482758620683</v>
      </c>
      <c r="R3315" s="7" t="s">
        <v>8274</v>
      </c>
      <c r="S3315" s="7" t="s">
        <v>8275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17">
        <f t="shared" si="204"/>
        <v>42132.628472222219</v>
      </c>
      <c r="K3316" s="7">
        <v>1428733511</v>
      </c>
      <c r="L3316" s="17">
        <f t="shared" si="205"/>
        <v>42105.059155092589</v>
      </c>
      <c r="M3316" s="7" t="b">
        <v>0</v>
      </c>
      <c r="N3316" s="7">
        <v>58</v>
      </c>
      <c r="O3316" s="7" t="b">
        <v>1</v>
      </c>
      <c r="P3316" s="14">
        <f t="shared" si="206"/>
        <v>2.1074999999999999</v>
      </c>
      <c r="Q3316" s="9">
        <f t="shared" si="207"/>
        <v>29.068965517241381</v>
      </c>
      <c r="R3316" s="7" t="s">
        <v>8274</v>
      </c>
      <c r="S3316" s="7" t="s">
        <v>8275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17">
        <f t="shared" si="204"/>
        <v>42496.095381944448</v>
      </c>
      <c r="K3317" s="7">
        <v>1459927041</v>
      </c>
      <c r="L3317" s="17">
        <f t="shared" si="205"/>
        <v>42466.095381944448</v>
      </c>
      <c r="M3317" s="7" t="b">
        <v>0</v>
      </c>
      <c r="N3317" s="7">
        <v>89</v>
      </c>
      <c r="O3317" s="7" t="b">
        <v>1</v>
      </c>
      <c r="P3317" s="14">
        <f t="shared" si="206"/>
        <v>1.1000000000000001</v>
      </c>
      <c r="Q3317" s="9">
        <f t="shared" si="207"/>
        <v>49.438202247191015</v>
      </c>
      <c r="R3317" s="7" t="s">
        <v>8274</v>
      </c>
      <c r="S3317" s="7" t="s">
        <v>8275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17">
        <f t="shared" si="204"/>
        <v>41859.370833333334</v>
      </c>
      <c r="K3318" s="7">
        <v>1404680075</v>
      </c>
      <c r="L3318" s="17">
        <f t="shared" si="205"/>
        <v>41826.662905092591</v>
      </c>
      <c r="M3318" s="7" t="b">
        <v>0</v>
      </c>
      <c r="N3318" s="7">
        <v>125</v>
      </c>
      <c r="O3318" s="7" t="b">
        <v>1</v>
      </c>
      <c r="P3318" s="14">
        <f t="shared" si="206"/>
        <v>1.0008673425918038</v>
      </c>
      <c r="Q3318" s="9">
        <f t="shared" si="207"/>
        <v>93.977440000000001</v>
      </c>
      <c r="R3318" s="7" t="s">
        <v>8274</v>
      </c>
      <c r="S3318" s="7" t="s">
        <v>8275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17">
        <f t="shared" si="204"/>
        <v>42528.831296296288</v>
      </c>
      <c r="K3319" s="7">
        <v>1462755424</v>
      </c>
      <c r="L3319" s="17">
        <f t="shared" si="205"/>
        <v>42498.831296296288</v>
      </c>
      <c r="M3319" s="7" t="b">
        <v>0</v>
      </c>
      <c r="N3319" s="7">
        <v>18</v>
      </c>
      <c r="O3319" s="7" t="b">
        <v>1</v>
      </c>
      <c r="P3319" s="14">
        <f t="shared" si="206"/>
        <v>1.0619047619047619</v>
      </c>
      <c r="Q3319" s="9">
        <f t="shared" si="207"/>
        <v>61.944444444444443</v>
      </c>
      <c r="R3319" s="7" t="s">
        <v>8274</v>
      </c>
      <c r="S3319" s="7" t="s">
        <v>8275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17">
        <f t="shared" si="204"/>
        <v>42470.895833333336</v>
      </c>
      <c r="K3320" s="7">
        <v>1456902893</v>
      </c>
      <c r="L3320" s="17">
        <f t="shared" si="205"/>
        <v>42431.093668981477</v>
      </c>
      <c r="M3320" s="7" t="b">
        <v>0</v>
      </c>
      <c r="N3320" s="7">
        <v>32</v>
      </c>
      <c r="O3320" s="7" t="b">
        <v>1</v>
      </c>
      <c r="P3320" s="14">
        <f t="shared" si="206"/>
        <v>1.256</v>
      </c>
      <c r="Q3320" s="9">
        <f t="shared" si="207"/>
        <v>78.5</v>
      </c>
      <c r="R3320" s="7" t="s">
        <v>8274</v>
      </c>
      <c r="S3320" s="7" t="s">
        <v>8275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17">
        <f t="shared" si="204"/>
        <v>42035.377152777779</v>
      </c>
      <c r="K3321" s="7">
        <v>1418824986</v>
      </c>
      <c r="L3321" s="17">
        <f t="shared" si="205"/>
        <v>41990.377152777779</v>
      </c>
      <c r="M3321" s="7" t="b">
        <v>0</v>
      </c>
      <c r="N3321" s="7">
        <v>16</v>
      </c>
      <c r="O3321" s="7" t="b">
        <v>1</v>
      </c>
      <c r="P3321" s="14">
        <f t="shared" si="206"/>
        <v>1.08</v>
      </c>
      <c r="Q3321" s="9">
        <f t="shared" si="207"/>
        <v>33.75</v>
      </c>
      <c r="R3321" s="7" t="s">
        <v>8274</v>
      </c>
      <c r="S3321" s="7" t="s">
        <v>8275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17">
        <f t="shared" si="204"/>
        <v>42542.837465277778</v>
      </c>
      <c r="K3322" s="7">
        <v>1463965557</v>
      </c>
      <c r="L3322" s="17">
        <f t="shared" si="205"/>
        <v>42512.837465277778</v>
      </c>
      <c r="M3322" s="7" t="b">
        <v>0</v>
      </c>
      <c r="N3322" s="7">
        <v>38</v>
      </c>
      <c r="O3322" s="7" t="b">
        <v>1</v>
      </c>
      <c r="P3322" s="14">
        <f t="shared" si="206"/>
        <v>1.01</v>
      </c>
      <c r="Q3322" s="9">
        <f t="shared" si="207"/>
        <v>66.44736842105263</v>
      </c>
      <c r="R3322" s="7" t="s">
        <v>8274</v>
      </c>
      <c r="S3322" s="7" t="s">
        <v>8275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17">
        <f t="shared" si="204"/>
        <v>41927.957638888889</v>
      </c>
      <c r="K3323" s="7">
        <v>1412216665</v>
      </c>
      <c r="L3323" s="17">
        <f t="shared" si="205"/>
        <v>41913.891956018517</v>
      </c>
      <c r="M3323" s="7" t="b">
        <v>0</v>
      </c>
      <c r="N3323" s="7">
        <v>15</v>
      </c>
      <c r="O3323" s="7" t="b">
        <v>1</v>
      </c>
      <c r="P3323" s="14">
        <f t="shared" si="206"/>
        <v>1.0740000000000001</v>
      </c>
      <c r="Q3323" s="9">
        <f t="shared" si="207"/>
        <v>35.799999999999997</v>
      </c>
      <c r="R3323" s="7" t="s">
        <v>8274</v>
      </c>
      <c r="S3323" s="7" t="s">
        <v>8275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17">
        <f t="shared" si="204"/>
        <v>42542.954861111109</v>
      </c>
      <c r="K3324" s="7">
        <v>1464653696</v>
      </c>
      <c r="L3324" s="17">
        <f t="shared" si="205"/>
        <v>42520.802037037036</v>
      </c>
      <c r="M3324" s="7" t="b">
        <v>0</v>
      </c>
      <c r="N3324" s="7">
        <v>23</v>
      </c>
      <c r="O3324" s="7" t="b">
        <v>1</v>
      </c>
      <c r="P3324" s="14">
        <f t="shared" si="206"/>
        <v>1.0151515151515151</v>
      </c>
      <c r="Q3324" s="9">
        <f t="shared" si="207"/>
        <v>145.65217391304347</v>
      </c>
      <c r="R3324" s="7" t="s">
        <v>8274</v>
      </c>
      <c r="S3324" s="7" t="s">
        <v>8275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17">
        <f t="shared" si="204"/>
        <v>42638.157499999994</v>
      </c>
      <c r="K3325" s="7">
        <v>1472201208</v>
      </c>
      <c r="L3325" s="17">
        <f t="shared" si="205"/>
        <v>42608.157499999994</v>
      </c>
      <c r="M3325" s="7" t="b">
        <v>0</v>
      </c>
      <c r="N3325" s="7">
        <v>49</v>
      </c>
      <c r="O3325" s="7" t="b">
        <v>1</v>
      </c>
      <c r="P3325" s="14">
        <f t="shared" si="206"/>
        <v>1.2589999999999999</v>
      </c>
      <c r="Q3325" s="9">
        <f t="shared" si="207"/>
        <v>25.693877551020407</v>
      </c>
      <c r="R3325" s="7" t="s">
        <v>8274</v>
      </c>
      <c r="S3325" s="7" t="s">
        <v>8275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17">
        <f t="shared" si="204"/>
        <v>42526.374884259254</v>
      </c>
      <c r="K3326" s="7">
        <v>1463925590</v>
      </c>
      <c r="L3326" s="17">
        <f t="shared" si="205"/>
        <v>42512.374884259254</v>
      </c>
      <c r="M3326" s="7" t="b">
        <v>0</v>
      </c>
      <c r="N3326" s="7">
        <v>10</v>
      </c>
      <c r="O3326" s="7" t="b">
        <v>1</v>
      </c>
      <c r="P3326" s="14">
        <f t="shared" si="206"/>
        <v>1.0166666666666666</v>
      </c>
      <c r="Q3326" s="9">
        <f t="shared" si="207"/>
        <v>152.5</v>
      </c>
      <c r="R3326" s="7" t="s">
        <v>8274</v>
      </c>
      <c r="S3326" s="7" t="s">
        <v>8275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17">
        <f t="shared" si="204"/>
        <v>42099.535613425927</v>
      </c>
      <c r="K3327" s="7">
        <v>1425235877</v>
      </c>
      <c r="L3327" s="17">
        <f t="shared" si="205"/>
        <v>42064.577280092592</v>
      </c>
      <c r="M3327" s="7" t="b">
        <v>0</v>
      </c>
      <c r="N3327" s="7">
        <v>15</v>
      </c>
      <c r="O3327" s="7" t="b">
        <v>1</v>
      </c>
      <c r="P3327" s="14">
        <f t="shared" si="206"/>
        <v>1.125</v>
      </c>
      <c r="Q3327" s="9">
        <f t="shared" si="207"/>
        <v>30</v>
      </c>
      <c r="R3327" s="7" t="s">
        <v>8274</v>
      </c>
      <c r="S3327" s="7" t="s">
        <v>8275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17">
        <f t="shared" si="204"/>
        <v>42071.464178240734</v>
      </c>
      <c r="K3328" s="7">
        <v>1423242505</v>
      </c>
      <c r="L3328" s="17">
        <f t="shared" si="205"/>
        <v>42041.505844907406</v>
      </c>
      <c r="M3328" s="7" t="b">
        <v>0</v>
      </c>
      <c r="N3328" s="7">
        <v>57</v>
      </c>
      <c r="O3328" s="7" t="b">
        <v>1</v>
      </c>
      <c r="P3328" s="14">
        <f t="shared" si="206"/>
        <v>1.0137499999999999</v>
      </c>
      <c r="Q3328" s="9">
        <f t="shared" si="207"/>
        <v>142.28070175438597</v>
      </c>
      <c r="R3328" s="7" t="s">
        <v>8274</v>
      </c>
      <c r="S3328" s="7" t="s">
        <v>8275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17">
        <f t="shared" si="204"/>
        <v>42498.166273148141</v>
      </c>
      <c r="K3329" s="7">
        <v>1460105966</v>
      </c>
      <c r="L3329" s="17">
        <f t="shared" si="205"/>
        <v>42468.166273148141</v>
      </c>
      <c r="M3329" s="7" t="b">
        <v>0</v>
      </c>
      <c r="N3329" s="7">
        <v>33</v>
      </c>
      <c r="O3329" s="7" t="b">
        <v>1</v>
      </c>
      <c r="P3329" s="14">
        <f t="shared" si="206"/>
        <v>1.0125</v>
      </c>
      <c r="Q3329" s="9">
        <f t="shared" si="207"/>
        <v>24.545454545454547</v>
      </c>
      <c r="R3329" s="7" t="s">
        <v>8274</v>
      </c>
      <c r="S3329" s="7" t="s">
        <v>8275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17">
        <f t="shared" si="204"/>
        <v>41824.833333333328</v>
      </c>
      <c r="K3330" s="7">
        <v>1404308883</v>
      </c>
      <c r="L3330" s="17">
        <f t="shared" si="205"/>
        <v>41822.366701388884</v>
      </c>
      <c r="M3330" s="7" t="b">
        <v>0</v>
      </c>
      <c r="N3330" s="7">
        <v>9</v>
      </c>
      <c r="O3330" s="7" t="b">
        <v>1</v>
      </c>
      <c r="P3330" s="14">
        <f t="shared" si="206"/>
        <v>1.4638888888888888</v>
      </c>
      <c r="Q3330" s="9">
        <f t="shared" si="207"/>
        <v>292.77777777777777</v>
      </c>
      <c r="R3330" s="7" t="s">
        <v>8274</v>
      </c>
      <c r="S3330" s="7" t="s">
        <v>8275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17">
        <f t="shared" ref="J3331:J3394" si="208">(((I3331/60)/60)/24)+DATE(1970,1,1)+(-5/24)</f>
        <v>41847.75</v>
      </c>
      <c r="K3331" s="7">
        <v>1405583108</v>
      </c>
      <c r="L3331" s="17">
        <f t="shared" ref="L3331:L3394" si="209">(((K3331/60)/60)/24)+DATE(1970,1,1)+(-5/24)</f>
        <v>41837.114675925921</v>
      </c>
      <c r="M3331" s="7" t="b">
        <v>0</v>
      </c>
      <c r="N3331" s="7">
        <v>26</v>
      </c>
      <c r="O3331" s="7" t="b">
        <v>1</v>
      </c>
      <c r="P3331" s="14">
        <f t="shared" ref="P3331:P3394" si="210">IFERROR(E3331/D3331,0)</f>
        <v>1.1679999999999999</v>
      </c>
      <c r="Q3331" s="9">
        <f t="shared" ref="Q3331:Q3394" si="211">IFERROR(E3331/N3331,0)</f>
        <v>44.92307692307692</v>
      </c>
      <c r="R3331" s="7" t="s">
        <v>8274</v>
      </c>
      <c r="S3331" s="7" t="s">
        <v>8275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17">
        <f t="shared" si="208"/>
        <v>42095.637361111112</v>
      </c>
      <c r="K3332" s="7">
        <v>1425331068</v>
      </c>
      <c r="L3332" s="17">
        <f t="shared" si="209"/>
        <v>42065.679027777776</v>
      </c>
      <c r="M3332" s="7" t="b">
        <v>0</v>
      </c>
      <c r="N3332" s="7">
        <v>69</v>
      </c>
      <c r="O3332" s="7" t="b">
        <v>1</v>
      </c>
      <c r="P3332" s="14">
        <f t="shared" si="210"/>
        <v>1.0626666666666666</v>
      </c>
      <c r="Q3332" s="9">
        <f t="shared" si="211"/>
        <v>23.10144927536232</v>
      </c>
      <c r="R3332" s="7" t="s">
        <v>8274</v>
      </c>
      <c r="S3332" s="7" t="s">
        <v>8275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17">
        <f t="shared" si="208"/>
        <v>42283.48942129629</v>
      </c>
      <c r="K3333" s="7">
        <v>1441125886</v>
      </c>
      <c r="L3333" s="17">
        <f t="shared" si="209"/>
        <v>42248.48942129629</v>
      </c>
      <c r="M3333" s="7" t="b">
        <v>0</v>
      </c>
      <c r="N3333" s="7">
        <v>65</v>
      </c>
      <c r="O3333" s="7" t="b">
        <v>1</v>
      </c>
      <c r="P3333" s="14">
        <f t="shared" si="210"/>
        <v>1.0451999999999999</v>
      </c>
      <c r="Q3333" s="9">
        <f t="shared" si="211"/>
        <v>80.400000000000006</v>
      </c>
      <c r="R3333" s="7" t="s">
        <v>8274</v>
      </c>
      <c r="S3333" s="7" t="s">
        <v>8275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17">
        <f t="shared" si="208"/>
        <v>41839.651967592588</v>
      </c>
      <c r="K3334" s="7">
        <v>1403210330</v>
      </c>
      <c r="L3334" s="17">
        <f t="shared" si="209"/>
        <v>41809.651967592588</v>
      </c>
      <c r="M3334" s="7" t="b">
        <v>0</v>
      </c>
      <c r="N3334" s="7">
        <v>83</v>
      </c>
      <c r="O3334" s="7" t="b">
        <v>1</v>
      </c>
      <c r="P3334" s="14">
        <f t="shared" si="210"/>
        <v>1</v>
      </c>
      <c r="Q3334" s="9">
        <f t="shared" si="211"/>
        <v>72.289156626506028</v>
      </c>
      <c r="R3334" s="7" t="s">
        <v>8274</v>
      </c>
      <c r="S3334" s="7" t="s">
        <v>8275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17">
        <f t="shared" si="208"/>
        <v>42170.468518518515</v>
      </c>
      <c r="K3335" s="7">
        <v>1432484080</v>
      </c>
      <c r="L3335" s="17">
        <f t="shared" si="209"/>
        <v>42148.468518518515</v>
      </c>
      <c r="M3335" s="7" t="b">
        <v>0</v>
      </c>
      <c r="N3335" s="7">
        <v>111</v>
      </c>
      <c r="O3335" s="7" t="b">
        <v>1</v>
      </c>
      <c r="P3335" s="14">
        <f t="shared" si="210"/>
        <v>1.0457142857142858</v>
      </c>
      <c r="Q3335" s="9">
        <f t="shared" si="211"/>
        <v>32.972972972972975</v>
      </c>
      <c r="R3335" s="7" t="s">
        <v>8274</v>
      </c>
      <c r="S3335" s="7" t="s">
        <v>8275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17">
        <f t="shared" si="208"/>
        <v>42215.312754629624</v>
      </c>
      <c r="K3336" s="7">
        <v>1435667422</v>
      </c>
      <c r="L3336" s="17">
        <f t="shared" si="209"/>
        <v>42185.312754629624</v>
      </c>
      <c r="M3336" s="7" t="b">
        <v>0</v>
      </c>
      <c r="N3336" s="7">
        <v>46</v>
      </c>
      <c r="O3336" s="7" t="b">
        <v>1</v>
      </c>
      <c r="P3336" s="14">
        <f t="shared" si="210"/>
        <v>1.3862051149573753</v>
      </c>
      <c r="Q3336" s="9">
        <f t="shared" si="211"/>
        <v>116.65217391304348</v>
      </c>
      <c r="R3336" s="7" t="s">
        <v>8274</v>
      </c>
      <c r="S3336" s="7" t="s">
        <v>8275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17">
        <f t="shared" si="208"/>
        <v>41854.75</v>
      </c>
      <c r="K3337" s="7">
        <v>1404749446</v>
      </c>
      <c r="L3337" s="17">
        <f t="shared" si="209"/>
        <v>41827.465810185182</v>
      </c>
      <c r="M3337" s="7" t="b">
        <v>0</v>
      </c>
      <c r="N3337" s="7">
        <v>63</v>
      </c>
      <c r="O3337" s="7" t="b">
        <v>1</v>
      </c>
      <c r="P3337" s="14">
        <f t="shared" si="210"/>
        <v>1.0032000000000001</v>
      </c>
      <c r="Q3337" s="9">
        <f t="shared" si="211"/>
        <v>79.61904761904762</v>
      </c>
      <c r="R3337" s="7" t="s">
        <v>8274</v>
      </c>
      <c r="S3337" s="7" t="s">
        <v>8275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17">
        <f t="shared" si="208"/>
        <v>42465.148680555554</v>
      </c>
      <c r="K3338" s="7">
        <v>1457429646</v>
      </c>
      <c r="L3338" s="17">
        <f t="shared" si="209"/>
        <v>42437.190347222226</v>
      </c>
      <c r="M3338" s="7" t="b">
        <v>0</v>
      </c>
      <c r="N3338" s="7">
        <v>9</v>
      </c>
      <c r="O3338" s="7" t="b">
        <v>1</v>
      </c>
      <c r="P3338" s="14">
        <f t="shared" si="210"/>
        <v>1</v>
      </c>
      <c r="Q3338" s="9">
        <f t="shared" si="211"/>
        <v>27.777777777777779</v>
      </c>
      <c r="R3338" s="7" t="s">
        <v>8274</v>
      </c>
      <c r="S3338" s="7" t="s">
        <v>8275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17">
        <f t="shared" si="208"/>
        <v>41922.666666666664</v>
      </c>
      <c r="K3339" s="7">
        <v>1411109167</v>
      </c>
      <c r="L3339" s="17">
        <f t="shared" si="209"/>
        <v>41901.073692129627</v>
      </c>
      <c r="M3339" s="7" t="b">
        <v>0</v>
      </c>
      <c r="N3339" s="7">
        <v>34</v>
      </c>
      <c r="O3339" s="7" t="b">
        <v>1</v>
      </c>
      <c r="P3339" s="14">
        <f t="shared" si="210"/>
        <v>1.1020000000000001</v>
      </c>
      <c r="Q3339" s="9">
        <f t="shared" si="211"/>
        <v>81.029411764705884</v>
      </c>
      <c r="R3339" s="7" t="s">
        <v>8274</v>
      </c>
      <c r="S3339" s="7" t="s">
        <v>8275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17">
        <f t="shared" si="208"/>
        <v>42790.366666666661</v>
      </c>
      <c r="K3340" s="7">
        <v>1486129680</v>
      </c>
      <c r="L3340" s="17">
        <f t="shared" si="209"/>
        <v>42769.366666666661</v>
      </c>
      <c r="M3340" s="7" t="b">
        <v>0</v>
      </c>
      <c r="N3340" s="7">
        <v>112</v>
      </c>
      <c r="O3340" s="7" t="b">
        <v>1</v>
      </c>
      <c r="P3340" s="14">
        <f t="shared" si="210"/>
        <v>1.0218</v>
      </c>
      <c r="Q3340" s="9">
        <f t="shared" si="211"/>
        <v>136.84821428571428</v>
      </c>
      <c r="R3340" s="7" t="s">
        <v>8274</v>
      </c>
      <c r="S3340" s="7" t="s">
        <v>8275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17">
        <f t="shared" si="208"/>
        <v>42579.457384259258</v>
      </c>
      <c r="K3341" s="7">
        <v>1467129518</v>
      </c>
      <c r="L3341" s="17">
        <f t="shared" si="209"/>
        <v>42549.457384259258</v>
      </c>
      <c r="M3341" s="7" t="b">
        <v>0</v>
      </c>
      <c r="N3341" s="7">
        <v>47</v>
      </c>
      <c r="O3341" s="7" t="b">
        <v>1</v>
      </c>
      <c r="P3341" s="14">
        <f t="shared" si="210"/>
        <v>1.0435000000000001</v>
      </c>
      <c r="Q3341" s="9">
        <f t="shared" si="211"/>
        <v>177.61702127659575</v>
      </c>
      <c r="R3341" s="7" t="s">
        <v>8274</v>
      </c>
      <c r="S3341" s="7" t="s">
        <v>8275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17">
        <f t="shared" si="208"/>
        <v>42710.765671296293</v>
      </c>
      <c r="K3342" s="7">
        <v>1478906554</v>
      </c>
      <c r="L3342" s="17">
        <f t="shared" si="209"/>
        <v>42685.765671296293</v>
      </c>
      <c r="M3342" s="7" t="b">
        <v>0</v>
      </c>
      <c r="N3342" s="7">
        <v>38</v>
      </c>
      <c r="O3342" s="7" t="b">
        <v>1</v>
      </c>
      <c r="P3342" s="14">
        <f t="shared" si="210"/>
        <v>1.3816666666666666</v>
      </c>
      <c r="Q3342" s="9">
        <f t="shared" si="211"/>
        <v>109.07894736842105</v>
      </c>
      <c r="R3342" s="7" t="s">
        <v>8274</v>
      </c>
      <c r="S3342" s="7" t="s">
        <v>8275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17">
        <f t="shared" si="208"/>
        <v>42533.499999999993</v>
      </c>
      <c r="K3343" s="7">
        <v>1463771421</v>
      </c>
      <c r="L3343" s="17">
        <f t="shared" si="209"/>
        <v>42510.590520833335</v>
      </c>
      <c r="M3343" s="7" t="b">
        <v>0</v>
      </c>
      <c r="N3343" s="7">
        <v>28</v>
      </c>
      <c r="O3343" s="7" t="b">
        <v>1</v>
      </c>
      <c r="P3343" s="14">
        <f t="shared" si="210"/>
        <v>1</v>
      </c>
      <c r="Q3343" s="9">
        <f t="shared" si="211"/>
        <v>119.64285714285714</v>
      </c>
      <c r="R3343" s="7" t="s">
        <v>8274</v>
      </c>
      <c r="S3343" s="7" t="s">
        <v>8275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17">
        <f t="shared" si="208"/>
        <v>42094.999305555553</v>
      </c>
      <c r="K3344" s="7">
        <v>1425020810</v>
      </c>
      <c r="L3344" s="17">
        <f t="shared" si="209"/>
        <v>42062.088078703695</v>
      </c>
      <c r="M3344" s="7" t="b">
        <v>0</v>
      </c>
      <c r="N3344" s="7">
        <v>78</v>
      </c>
      <c r="O3344" s="7" t="b">
        <v>1</v>
      </c>
      <c r="P3344" s="14">
        <f t="shared" si="210"/>
        <v>1.0166666666666666</v>
      </c>
      <c r="Q3344" s="9">
        <f t="shared" si="211"/>
        <v>78.205128205128204</v>
      </c>
      <c r="R3344" s="7" t="s">
        <v>8274</v>
      </c>
      <c r="S3344" s="7" t="s">
        <v>8275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17">
        <f t="shared" si="208"/>
        <v>42473.345833333333</v>
      </c>
      <c r="K3345" s="7">
        <v>1458770384</v>
      </c>
      <c r="L3345" s="17">
        <f t="shared" si="209"/>
        <v>42452.708148148151</v>
      </c>
      <c r="M3345" s="7" t="b">
        <v>0</v>
      </c>
      <c r="N3345" s="7">
        <v>23</v>
      </c>
      <c r="O3345" s="7" t="b">
        <v>1</v>
      </c>
      <c r="P3345" s="14">
        <f t="shared" si="210"/>
        <v>1.7142857142857142</v>
      </c>
      <c r="Q3345" s="9">
        <f t="shared" si="211"/>
        <v>52.173913043478258</v>
      </c>
      <c r="R3345" s="7" t="s">
        <v>8274</v>
      </c>
      <c r="S3345" s="7" t="s">
        <v>8275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17">
        <f t="shared" si="208"/>
        <v>41880.991817129623</v>
      </c>
      <c r="K3346" s="7">
        <v>1406782093</v>
      </c>
      <c r="L3346" s="17">
        <f t="shared" si="209"/>
        <v>41850.991817129623</v>
      </c>
      <c r="M3346" s="7" t="b">
        <v>0</v>
      </c>
      <c r="N3346" s="7">
        <v>40</v>
      </c>
      <c r="O3346" s="7" t="b">
        <v>1</v>
      </c>
      <c r="P3346" s="14">
        <f t="shared" si="210"/>
        <v>1.0144444444444445</v>
      </c>
      <c r="Q3346" s="9">
        <f t="shared" si="211"/>
        <v>114.125</v>
      </c>
      <c r="R3346" s="7" t="s">
        <v>8274</v>
      </c>
      <c r="S3346" s="7" t="s">
        <v>8275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17">
        <f t="shared" si="208"/>
        <v>42111.817361111105</v>
      </c>
      <c r="K3347" s="7">
        <v>1424226768</v>
      </c>
      <c r="L3347" s="17">
        <f t="shared" si="209"/>
        <v>42052.897777777776</v>
      </c>
      <c r="M3347" s="7" t="b">
        <v>0</v>
      </c>
      <c r="N3347" s="7">
        <v>13</v>
      </c>
      <c r="O3347" s="7" t="b">
        <v>1</v>
      </c>
      <c r="P3347" s="14">
        <f t="shared" si="210"/>
        <v>1.3</v>
      </c>
      <c r="Q3347" s="9">
        <f t="shared" si="211"/>
        <v>50</v>
      </c>
      <c r="R3347" s="7" t="s">
        <v>8274</v>
      </c>
      <c r="S3347" s="7" t="s">
        <v>8275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17">
        <f t="shared" si="208"/>
        <v>42060.816087962965</v>
      </c>
      <c r="K3348" s="7">
        <v>1424306110</v>
      </c>
      <c r="L3348" s="17">
        <f t="shared" si="209"/>
        <v>42053.816087962965</v>
      </c>
      <c r="M3348" s="7" t="b">
        <v>0</v>
      </c>
      <c r="N3348" s="7">
        <v>18</v>
      </c>
      <c r="O3348" s="7" t="b">
        <v>1</v>
      </c>
      <c r="P3348" s="14">
        <f t="shared" si="210"/>
        <v>1.1000000000000001</v>
      </c>
      <c r="Q3348" s="9">
        <f t="shared" si="211"/>
        <v>91.666666666666671</v>
      </c>
      <c r="R3348" s="7" t="s">
        <v>8274</v>
      </c>
      <c r="S3348" s="7" t="s">
        <v>8275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17">
        <f t="shared" si="208"/>
        <v>42498.666666666664</v>
      </c>
      <c r="K3349" s="7">
        <v>1461503654</v>
      </c>
      <c r="L3349" s="17">
        <f t="shared" si="209"/>
        <v>42484.343217592592</v>
      </c>
      <c r="M3349" s="7" t="b">
        <v>0</v>
      </c>
      <c r="N3349" s="7">
        <v>22</v>
      </c>
      <c r="O3349" s="7" t="b">
        <v>1</v>
      </c>
      <c r="P3349" s="14">
        <f t="shared" si="210"/>
        <v>1.1944999999999999</v>
      </c>
      <c r="Q3349" s="9">
        <f t="shared" si="211"/>
        <v>108.59090909090909</v>
      </c>
      <c r="R3349" s="7" t="s">
        <v>8274</v>
      </c>
      <c r="S3349" s="7" t="s">
        <v>8275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17">
        <f t="shared" si="208"/>
        <v>42489.957638888889</v>
      </c>
      <c r="K3350" s="7">
        <v>1459949080</v>
      </c>
      <c r="L3350" s="17">
        <f t="shared" si="209"/>
        <v>42466.350462962961</v>
      </c>
      <c r="M3350" s="7" t="b">
        <v>0</v>
      </c>
      <c r="N3350" s="7">
        <v>79</v>
      </c>
      <c r="O3350" s="7" t="b">
        <v>1</v>
      </c>
      <c r="P3350" s="14">
        <f t="shared" si="210"/>
        <v>1.002909090909091</v>
      </c>
      <c r="Q3350" s="9">
        <f t="shared" si="211"/>
        <v>69.822784810126578</v>
      </c>
      <c r="R3350" s="7" t="s">
        <v>8274</v>
      </c>
      <c r="S3350" s="7" t="s">
        <v>8275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17">
        <f t="shared" si="208"/>
        <v>42534.499999999993</v>
      </c>
      <c r="K3351" s="7">
        <v>1463971172</v>
      </c>
      <c r="L3351" s="17">
        <f t="shared" si="209"/>
        <v>42512.902453703697</v>
      </c>
      <c r="M3351" s="7" t="b">
        <v>0</v>
      </c>
      <c r="N3351" s="7">
        <v>14</v>
      </c>
      <c r="O3351" s="7" t="b">
        <v>1</v>
      </c>
      <c r="P3351" s="14">
        <f t="shared" si="210"/>
        <v>1.534</v>
      </c>
      <c r="Q3351" s="9">
        <f t="shared" si="211"/>
        <v>109.57142857142857</v>
      </c>
      <c r="R3351" s="7" t="s">
        <v>8274</v>
      </c>
      <c r="S3351" s="7" t="s">
        <v>8275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17">
        <f t="shared" si="208"/>
        <v>42337.749999999993</v>
      </c>
      <c r="K3352" s="7">
        <v>1445791811</v>
      </c>
      <c r="L3352" s="17">
        <f t="shared" si="209"/>
        <v>42302.493182870363</v>
      </c>
      <c r="M3352" s="7" t="b">
        <v>0</v>
      </c>
      <c r="N3352" s="7">
        <v>51</v>
      </c>
      <c r="O3352" s="7" t="b">
        <v>1</v>
      </c>
      <c r="P3352" s="14">
        <f t="shared" si="210"/>
        <v>1.0442857142857143</v>
      </c>
      <c r="Q3352" s="9">
        <f t="shared" si="211"/>
        <v>71.666666666666671</v>
      </c>
      <c r="R3352" s="7" t="s">
        <v>8274</v>
      </c>
      <c r="S3352" s="7" t="s">
        <v>8275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17">
        <f t="shared" si="208"/>
        <v>41843.25</v>
      </c>
      <c r="K3353" s="7">
        <v>1402910965</v>
      </c>
      <c r="L3353" s="17">
        <f t="shared" si="209"/>
        <v>41806.187094907407</v>
      </c>
      <c r="M3353" s="7" t="b">
        <v>0</v>
      </c>
      <c r="N3353" s="7">
        <v>54</v>
      </c>
      <c r="O3353" s="7" t="b">
        <v>1</v>
      </c>
      <c r="P3353" s="14">
        <f t="shared" si="210"/>
        <v>1.0109999999999999</v>
      </c>
      <c r="Q3353" s="9">
        <f t="shared" si="211"/>
        <v>93.611111111111114</v>
      </c>
      <c r="R3353" s="7" t="s">
        <v>8274</v>
      </c>
      <c r="S3353" s="7" t="s">
        <v>8275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17">
        <f t="shared" si="208"/>
        <v>42552.749999999993</v>
      </c>
      <c r="K3354" s="7">
        <v>1462492178</v>
      </c>
      <c r="L3354" s="17">
        <f t="shared" si="209"/>
        <v>42495.784467592595</v>
      </c>
      <c r="M3354" s="7" t="b">
        <v>0</v>
      </c>
      <c r="N3354" s="7">
        <v>70</v>
      </c>
      <c r="O3354" s="7" t="b">
        <v>1</v>
      </c>
      <c r="P3354" s="14">
        <f t="shared" si="210"/>
        <v>1.0751999999999999</v>
      </c>
      <c r="Q3354" s="9">
        <f t="shared" si="211"/>
        <v>76.8</v>
      </c>
      <c r="R3354" s="7" t="s">
        <v>8274</v>
      </c>
      <c r="S3354" s="7" t="s">
        <v>8275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17">
        <f t="shared" si="208"/>
        <v>42492.749999999993</v>
      </c>
      <c r="K3355" s="7">
        <v>1461061350</v>
      </c>
      <c r="L3355" s="17">
        <f t="shared" si="209"/>
        <v>42479.223958333336</v>
      </c>
      <c r="M3355" s="7" t="b">
        <v>0</v>
      </c>
      <c r="N3355" s="7">
        <v>44</v>
      </c>
      <c r="O3355" s="7" t="b">
        <v>1</v>
      </c>
      <c r="P3355" s="14">
        <f t="shared" si="210"/>
        <v>3.15</v>
      </c>
      <c r="Q3355" s="9">
        <f t="shared" si="211"/>
        <v>35.795454545454547</v>
      </c>
      <c r="R3355" s="7" t="s">
        <v>8274</v>
      </c>
      <c r="S3355" s="7" t="s">
        <v>8275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17">
        <f t="shared" si="208"/>
        <v>42305.959027777775</v>
      </c>
      <c r="K3356" s="7">
        <v>1443029206</v>
      </c>
      <c r="L3356" s="17">
        <f t="shared" si="209"/>
        <v>42270.518587962964</v>
      </c>
      <c r="M3356" s="7" t="b">
        <v>0</v>
      </c>
      <c r="N3356" s="7">
        <v>55</v>
      </c>
      <c r="O3356" s="7" t="b">
        <v>1</v>
      </c>
      <c r="P3356" s="14">
        <f t="shared" si="210"/>
        <v>1.0193333333333334</v>
      </c>
      <c r="Q3356" s="9">
        <f t="shared" si="211"/>
        <v>55.6</v>
      </c>
      <c r="R3356" s="7" t="s">
        <v>8274</v>
      </c>
      <c r="S3356" s="7" t="s">
        <v>8275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17">
        <f t="shared" si="208"/>
        <v>42500.261805555558</v>
      </c>
      <c r="K3357" s="7">
        <v>1461941527</v>
      </c>
      <c r="L3357" s="17">
        <f t="shared" si="209"/>
        <v>42489.411192129628</v>
      </c>
      <c r="M3357" s="7" t="b">
        <v>0</v>
      </c>
      <c r="N3357" s="7">
        <v>15</v>
      </c>
      <c r="O3357" s="7" t="b">
        <v>1</v>
      </c>
      <c r="P3357" s="14">
        <f t="shared" si="210"/>
        <v>1.2628571428571429</v>
      </c>
      <c r="Q3357" s="9">
        <f t="shared" si="211"/>
        <v>147.33333333333334</v>
      </c>
      <c r="R3357" s="7" t="s">
        <v>8274</v>
      </c>
      <c r="S3357" s="7" t="s">
        <v>8275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17">
        <f t="shared" si="208"/>
        <v>42566.607314814813</v>
      </c>
      <c r="K3358" s="7">
        <v>1466019272</v>
      </c>
      <c r="L3358" s="17">
        <f t="shared" si="209"/>
        <v>42536.607314814813</v>
      </c>
      <c r="M3358" s="7" t="b">
        <v>0</v>
      </c>
      <c r="N3358" s="7">
        <v>27</v>
      </c>
      <c r="O3358" s="7" t="b">
        <v>1</v>
      </c>
      <c r="P3358" s="14">
        <f t="shared" si="210"/>
        <v>1.014</v>
      </c>
      <c r="Q3358" s="9">
        <f t="shared" si="211"/>
        <v>56.333333333333336</v>
      </c>
      <c r="R3358" s="7" t="s">
        <v>8274</v>
      </c>
      <c r="S3358" s="7" t="s">
        <v>8275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17">
        <f t="shared" si="208"/>
        <v>41852.209606481476</v>
      </c>
      <c r="K3359" s="7">
        <v>1404295310</v>
      </c>
      <c r="L3359" s="17">
        <f t="shared" si="209"/>
        <v>41822.209606481476</v>
      </c>
      <c r="M3359" s="7" t="b">
        <v>0</v>
      </c>
      <c r="N3359" s="7">
        <v>21</v>
      </c>
      <c r="O3359" s="7" t="b">
        <v>1</v>
      </c>
      <c r="P3359" s="14">
        <f t="shared" si="210"/>
        <v>1.01</v>
      </c>
      <c r="Q3359" s="9">
        <f t="shared" si="211"/>
        <v>96.19047619047619</v>
      </c>
      <c r="R3359" s="7" t="s">
        <v>8274</v>
      </c>
      <c r="S3359" s="7" t="s">
        <v>8275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17">
        <f t="shared" si="208"/>
        <v>41962.144432870373</v>
      </c>
      <c r="K3360" s="7">
        <v>1413790079</v>
      </c>
      <c r="L3360" s="17">
        <f t="shared" si="209"/>
        <v>41932.102766203701</v>
      </c>
      <c r="M3360" s="7" t="b">
        <v>0</v>
      </c>
      <c r="N3360" s="7">
        <v>162</v>
      </c>
      <c r="O3360" s="7" t="b">
        <v>1</v>
      </c>
      <c r="P3360" s="14">
        <f t="shared" si="210"/>
        <v>1.0299</v>
      </c>
      <c r="Q3360" s="9">
        <f t="shared" si="211"/>
        <v>63.574074074074076</v>
      </c>
      <c r="R3360" s="7" t="s">
        <v>8274</v>
      </c>
      <c r="S3360" s="7" t="s">
        <v>8275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17">
        <f t="shared" si="208"/>
        <v>42790.848773148151</v>
      </c>
      <c r="K3361" s="7">
        <v>1484097734</v>
      </c>
      <c r="L3361" s="17">
        <f t="shared" si="209"/>
        <v>42745.848773148151</v>
      </c>
      <c r="M3361" s="7" t="b">
        <v>0</v>
      </c>
      <c r="N3361" s="7">
        <v>23</v>
      </c>
      <c r="O3361" s="7" t="b">
        <v>1</v>
      </c>
      <c r="P3361" s="14">
        <f t="shared" si="210"/>
        <v>1.0625</v>
      </c>
      <c r="Q3361" s="9">
        <f t="shared" si="211"/>
        <v>184.78260869565219</v>
      </c>
      <c r="R3361" s="7" t="s">
        <v>8274</v>
      </c>
      <c r="S3361" s="7" t="s">
        <v>8275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17">
        <f t="shared" si="208"/>
        <v>42718.457638888889</v>
      </c>
      <c r="K3362" s="7">
        <v>1479866343</v>
      </c>
      <c r="L3362" s="17">
        <f t="shared" si="209"/>
        <v>42696.874340277776</v>
      </c>
      <c r="M3362" s="7" t="b">
        <v>0</v>
      </c>
      <c r="N3362" s="7">
        <v>72</v>
      </c>
      <c r="O3362" s="7" t="b">
        <v>1</v>
      </c>
      <c r="P3362" s="14">
        <f t="shared" si="210"/>
        <v>1.0137777777777779</v>
      </c>
      <c r="Q3362" s="9">
        <f t="shared" si="211"/>
        <v>126.72222222222223</v>
      </c>
      <c r="R3362" s="7" t="s">
        <v>8274</v>
      </c>
      <c r="S3362" s="7" t="s">
        <v>8275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17">
        <f t="shared" si="208"/>
        <v>41883.457638888889</v>
      </c>
      <c r="K3363" s="7">
        <v>1408062990</v>
      </c>
      <c r="L3363" s="17">
        <f t="shared" si="209"/>
        <v>41865.817013888889</v>
      </c>
      <c r="M3363" s="7" t="b">
        <v>0</v>
      </c>
      <c r="N3363" s="7">
        <v>68</v>
      </c>
      <c r="O3363" s="7" t="b">
        <v>1</v>
      </c>
      <c r="P3363" s="14">
        <f t="shared" si="210"/>
        <v>1.1346000000000001</v>
      </c>
      <c r="Q3363" s="9">
        <f t="shared" si="211"/>
        <v>83.42647058823529</v>
      </c>
      <c r="R3363" s="7" t="s">
        <v>8274</v>
      </c>
      <c r="S3363" s="7" t="s">
        <v>8275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17">
        <f t="shared" si="208"/>
        <v>42069.996527777774</v>
      </c>
      <c r="K3364" s="7">
        <v>1424484717</v>
      </c>
      <c r="L3364" s="17">
        <f t="shared" si="209"/>
        <v>42055.883298611108</v>
      </c>
      <c r="M3364" s="7" t="b">
        <v>0</v>
      </c>
      <c r="N3364" s="7">
        <v>20</v>
      </c>
      <c r="O3364" s="7" t="b">
        <v>1</v>
      </c>
      <c r="P3364" s="14">
        <f t="shared" si="210"/>
        <v>2.1800000000000002</v>
      </c>
      <c r="Q3364" s="9">
        <f t="shared" si="211"/>
        <v>54.5</v>
      </c>
      <c r="R3364" s="7" t="s">
        <v>8274</v>
      </c>
      <c r="S3364" s="7" t="s">
        <v>8275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17">
        <f t="shared" si="208"/>
        <v>41870.458333333328</v>
      </c>
      <c r="K3365" s="7">
        <v>1406831445</v>
      </c>
      <c r="L3365" s="17">
        <f t="shared" si="209"/>
        <v>41851.563020833331</v>
      </c>
      <c r="M3365" s="7" t="b">
        <v>0</v>
      </c>
      <c r="N3365" s="7">
        <v>26</v>
      </c>
      <c r="O3365" s="7" t="b">
        <v>1</v>
      </c>
      <c r="P3365" s="14">
        <f t="shared" si="210"/>
        <v>1.0141935483870967</v>
      </c>
      <c r="Q3365" s="9">
        <f t="shared" si="211"/>
        <v>302.30769230769232</v>
      </c>
      <c r="R3365" s="7" t="s">
        <v>8274</v>
      </c>
      <c r="S3365" s="7" t="s">
        <v>8275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17">
        <f t="shared" si="208"/>
        <v>42444.666666666664</v>
      </c>
      <c r="K3366" s="7">
        <v>1456183649</v>
      </c>
      <c r="L3366" s="17">
        <f t="shared" si="209"/>
        <v>42422.769085648142</v>
      </c>
      <c r="M3366" s="7" t="b">
        <v>0</v>
      </c>
      <c r="N3366" s="7">
        <v>72</v>
      </c>
      <c r="O3366" s="7" t="b">
        <v>1</v>
      </c>
      <c r="P3366" s="14">
        <f t="shared" si="210"/>
        <v>1.0593333333333332</v>
      </c>
      <c r="Q3366" s="9">
        <f t="shared" si="211"/>
        <v>44.138888888888886</v>
      </c>
      <c r="R3366" s="7" t="s">
        <v>8274</v>
      </c>
      <c r="S3366" s="7" t="s">
        <v>8275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17">
        <f t="shared" si="208"/>
        <v>42350.893425925926</v>
      </c>
      <c r="K3367" s="7">
        <v>1447381592</v>
      </c>
      <c r="L3367" s="17">
        <f t="shared" si="209"/>
        <v>42320.893425925926</v>
      </c>
      <c r="M3367" s="7" t="b">
        <v>0</v>
      </c>
      <c r="N3367" s="7">
        <v>3</v>
      </c>
      <c r="O3367" s="7" t="b">
        <v>1</v>
      </c>
      <c r="P3367" s="14">
        <f t="shared" si="210"/>
        <v>1.04</v>
      </c>
      <c r="Q3367" s="9">
        <f t="shared" si="211"/>
        <v>866.66666666666663</v>
      </c>
      <c r="R3367" s="7" t="s">
        <v>8274</v>
      </c>
      <c r="S3367" s="7" t="s">
        <v>8275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17">
        <f t="shared" si="208"/>
        <v>42136.859224537031</v>
      </c>
      <c r="K3368" s="7">
        <v>1428889037</v>
      </c>
      <c r="L3368" s="17">
        <f t="shared" si="209"/>
        <v>42106.859224537031</v>
      </c>
      <c r="M3368" s="7" t="b">
        <v>0</v>
      </c>
      <c r="N3368" s="7">
        <v>18</v>
      </c>
      <c r="O3368" s="7" t="b">
        <v>1</v>
      </c>
      <c r="P3368" s="14">
        <f t="shared" si="210"/>
        <v>2.21</v>
      </c>
      <c r="Q3368" s="9">
        <f t="shared" si="211"/>
        <v>61.388888888888886</v>
      </c>
      <c r="R3368" s="7" t="s">
        <v>8274</v>
      </c>
      <c r="S3368" s="7" t="s">
        <v>8275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17">
        <f t="shared" si="208"/>
        <v>42217.725624999999</v>
      </c>
      <c r="K3369" s="7">
        <v>1436307894</v>
      </c>
      <c r="L3369" s="17">
        <f t="shared" si="209"/>
        <v>42192.725624999999</v>
      </c>
      <c r="M3369" s="7" t="b">
        <v>0</v>
      </c>
      <c r="N3369" s="7">
        <v>30</v>
      </c>
      <c r="O3369" s="7" t="b">
        <v>1</v>
      </c>
      <c r="P3369" s="14">
        <f t="shared" si="210"/>
        <v>1.1866666666666668</v>
      </c>
      <c r="Q3369" s="9">
        <f t="shared" si="211"/>
        <v>29.666666666666668</v>
      </c>
      <c r="R3369" s="7" t="s">
        <v>8274</v>
      </c>
      <c r="S3369" s="7" t="s">
        <v>8275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17">
        <f t="shared" si="208"/>
        <v>42004.999999999993</v>
      </c>
      <c r="K3370" s="7">
        <v>1416977259</v>
      </c>
      <c r="L3370" s="17">
        <f t="shared" si="209"/>
        <v>41968.991423611107</v>
      </c>
      <c r="M3370" s="7" t="b">
        <v>0</v>
      </c>
      <c r="N3370" s="7">
        <v>23</v>
      </c>
      <c r="O3370" s="7" t="b">
        <v>1</v>
      </c>
      <c r="P3370" s="14">
        <f t="shared" si="210"/>
        <v>1.046</v>
      </c>
      <c r="Q3370" s="9">
        <f t="shared" si="211"/>
        <v>45.478260869565219</v>
      </c>
      <c r="R3370" s="7" t="s">
        <v>8274</v>
      </c>
      <c r="S3370" s="7" t="s">
        <v>8275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17">
        <f t="shared" si="208"/>
        <v>42749.833101851851</v>
      </c>
      <c r="K3371" s="7">
        <v>1479257980</v>
      </c>
      <c r="L3371" s="17">
        <f t="shared" si="209"/>
        <v>42689.833101851851</v>
      </c>
      <c r="M3371" s="7" t="b">
        <v>0</v>
      </c>
      <c r="N3371" s="7">
        <v>54</v>
      </c>
      <c r="O3371" s="7" t="b">
        <v>1</v>
      </c>
      <c r="P3371" s="14">
        <f t="shared" si="210"/>
        <v>1.0389999999999999</v>
      </c>
      <c r="Q3371" s="9">
        <f t="shared" si="211"/>
        <v>96.203703703703709</v>
      </c>
      <c r="R3371" s="7" t="s">
        <v>8274</v>
      </c>
      <c r="S3371" s="7" t="s">
        <v>8275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17">
        <f t="shared" si="208"/>
        <v>42721.124999999993</v>
      </c>
      <c r="K3372" s="7">
        <v>1479283285</v>
      </c>
      <c r="L3372" s="17">
        <f t="shared" si="209"/>
        <v>42690.125983796293</v>
      </c>
      <c r="M3372" s="7" t="b">
        <v>0</v>
      </c>
      <c r="N3372" s="7">
        <v>26</v>
      </c>
      <c r="O3372" s="7" t="b">
        <v>1</v>
      </c>
      <c r="P3372" s="14">
        <f t="shared" si="210"/>
        <v>1.1773333333333333</v>
      </c>
      <c r="Q3372" s="9">
        <f t="shared" si="211"/>
        <v>67.92307692307692</v>
      </c>
      <c r="R3372" s="7" t="s">
        <v>8274</v>
      </c>
      <c r="S3372" s="7" t="s">
        <v>8275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17">
        <f t="shared" si="208"/>
        <v>42340.666261574072</v>
      </c>
      <c r="K3373" s="7">
        <v>1446670765</v>
      </c>
      <c r="L3373" s="17">
        <f t="shared" si="209"/>
        <v>42312.666261574072</v>
      </c>
      <c r="M3373" s="7" t="b">
        <v>0</v>
      </c>
      <c r="N3373" s="7">
        <v>9</v>
      </c>
      <c r="O3373" s="7" t="b">
        <v>1</v>
      </c>
      <c r="P3373" s="14">
        <f t="shared" si="210"/>
        <v>1.385</v>
      </c>
      <c r="Q3373" s="9">
        <f t="shared" si="211"/>
        <v>30.777777777777779</v>
      </c>
      <c r="R3373" s="7" t="s">
        <v>8274</v>
      </c>
      <c r="S3373" s="7" t="s">
        <v>8275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17">
        <f t="shared" si="208"/>
        <v>41875.999305555553</v>
      </c>
      <c r="K3374" s="7">
        <v>1407157756</v>
      </c>
      <c r="L3374" s="17">
        <f t="shared" si="209"/>
        <v>41855.339768518512</v>
      </c>
      <c r="M3374" s="7" t="b">
        <v>0</v>
      </c>
      <c r="N3374" s="7">
        <v>27</v>
      </c>
      <c r="O3374" s="7" t="b">
        <v>1</v>
      </c>
      <c r="P3374" s="14">
        <f t="shared" si="210"/>
        <v>1.0349999999999999</v>
      </c>
      <c r="Q3374" s="9">
        <f t="shared" si="211"/>
        <v>38.333333333333336</v>
      </c>
      <c r="R3374" s="7" t="s">
        <v>8274</v>
      </c>
      <c r="S3374" s="7" t="s">
        <v>8275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17">
        <f t="shared" si="208"/>
        <v>42203.458333333336</v>
      </c>
      <c r="K3375" s="7">
        <v>1435177840</v>
      </c>
      <c r="L3375" s="17">
        <f t="shared" si="209"/>
        <v>42179.646296296291</v>
      </c>
      <c r="M3375" s="7" t="b">
        <v>0</v>
      </c>
      <c r="N3375" s="7">
        <v>30</v>
      </c>
      <c r="O3375" s="7" t="b">
        <v>1</v>
      </c>
      <c r="P3375" s="14">
        <f t="shared" si="210"/>
        <v>1.0024999999999999</v>
      </c>
      <c r="Q3375" s="9">
        <f t="shared" si="211"/>
        <v>66.833333333333329</v>
      </c>
      <c r="R3375" s="7" t="s">
        <v>8274</v>
      </c>
      <c r="S3375" s="7" t="s">
        <v>8275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17">
        <f t="shared" si="208"/>
        <v>42305.523333333331</v>
      </c>
      <c r="K3376" s="7">
        <v>1443461616</v>
      </c>
      <c r="L3376" s="17">
        <f t="shared" si="209"/>
        <v>42275.523333333331</v>
      </c>
      <c r="M3376" s="7" t="b">
        <v>0</v>
      </c>
      <c r="N3376" s="7">
        <v>52</v>
      </c>
      <c r="O3376" s="7" t="b">
        <v>1</v>
      </c>
      <c r="P3376" s="14">
        <f t="shared" si="210"/>
        <v>1.0657142857142856</v>
      </c>
      <c r="Q3376" s="9">
        <f t="shared" si="211"/>
        <v>71.730769230769226</v>
      </c>
      <c r="R3376" s="7" t="s">
        <v>8274</v>
      </c>
      <c r="S3376" s="7" t="s">
        <v>8275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17">
        <f t="shared" si="208"/>
        <v>41777.402465277773</v>
      </c>
      <c r="K3377" s="7">
        <v>1399387173</v>
      </c>
      <c r="L3377" s="17">
        <f t="shared" si="209"/>
        <v>41765.402465277773</v>
      </c>
      <c r="M3377" s="7" t="b">
        <v>0</v>
      </c>
      <c r="N3377" s="7">
        <v>17</v>
      </c>
      <c r="O3377" s="7" t="b">
        <v>1</v>
      </c>
      <c r="P3377" s="14">
        <f t="shared" si="210"/>
        <v>1</v>
      </c>
      <c r="Q3377" s="9">
        <f t="shared" si="211"/>
        <v>176.47058823529412</v>
      </c>
      <c r="R3377" s="7" t="s">
        <v>8274</v>
      </c>
      <c r="S3377" s="7" t="s">
        <v>8275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17">
        <f t="shared" si="208"/>
        <v>42119.451319444437</v>
      </c>
      <c r="K3378" s="7">
        <v>1424796594</v>
      </c>
      <c r="L3378" s="17">
        <f t="shared" si="209"/>
        <v>42059.492986111109</v>
      </c>
      <c r="M3378" s="7" t="b">
        <v>0</v>
      </c>
      <c r="N3378" s="7">
        <v>19</v>
      </c>
      <c r="O3378" s="7" t="b">
        <v>1</v>
      </c>
      <c r="P3378" s="14">
        <f t="shared" si="210"/>
        <v>1.0001249999999999</v>
      </c>
      <c r="Q3378" s="9">
        <f t="shared" si="211"/>
        <v>421.10526315789474</v>
      </c>
      <c r="R3378" s="7" t="s">
        <v>8274</v>
      </c>
      <c r="S3378" s="7" t="s">
        <v>8275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17">
        <f t="shared" si="208"/>
        <v>42083.49722222222</v>
      </c>
      <c r="K3379" s="7">
        <v>1424280899</v>
      </c>
      <c r="L3379" s="17">
        <f t="shared" si="209"/>
        <v>42053.524293981485</v>
      </c>
      <c r="M3379" s="7" t="b">
        <v>0</v>
      </c>
      <c r="N3379" s="7">
        <v>77</v>
      </c>
      <c r="O3379" s="7" t="b">
        <v>1</v>
      </c>
      <c r="P3379" s="14">
        <f t="shared" si="210"/>
        <v>1.0105</v>
      </c>
      <c r="Q3379" s="9">
        <f t="shared" si="211"/>
        <v>104.98701298701299</v>
      </c>
      <c r="R3379" s="7" t="s">
        <v>8274</v>
      </c>
      <c r="S3379" s="7" t="s">
        <v>8275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17">
        <f t="shared" si="208"/>
        <v>41882.338888888888</v>
      </c>
      <c r="K3380" s="7">
        <v>1407400306</v>
      </c>
      <c r="L3380" s="17">
        <f t="shared" si="209"/>
        <v>41858.147060185183</v>
      </c>
      <c r="M3380" s="7" t="b">
        <v>0</v>
      </c>
      <c r="N3380" s="7">
        <v>21</v>
      </c>
      <c r="O3380" s="7" t="b">
        <v>1</v>
      </c>
      <c r="P3380" s="14">
        <f t="shared" si="210"/>
        <v>1.0763636363636364</v>
      </c>
      <c r="Q3380" s="9">
        <f t="shared" si="211"/>
        <v>28.19047619047619</v>
      </c>
      <c r="R3380" s="7" t="s">
        <v>8274</v>
      </c>
      <c r="S3380" s="7" t="s">
        <v>8275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17">
        <f t="shared" si="208"/>
        <v>42242.749999999993</v>
      </c>
      <c r="K3381" s="7">
        <v>1439122800</v>
      </c>
      <c r="L3381" s="17">
        <f t="shared" si="209"/>
        <v>42225.305555555555</v>
      </c>
      <c r="M3381" s="7" t="b">
        <v>0</v>
      </c>
      <c r="N3381" s="7">
        <v>38</v>
      </c>
      <c r="O3381" s="7" t="b">
        <v>1</v>
      </c>
      <c r="P3381" s="14">
        <f t="shared" si="210"/>
        <v>1.0365</v>
      </c>
      <c r="Q3381" s="9">
        <f t="shared" si="211"/>
        <v>54.55263157894737</v>
      </c>
      <c r="R3381" s="7" t="s">
        <v>8274</v>
      </c>
      <c r="S3381" s="7" t="s">
        <v>8275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17">
        <f t="shared" si="208"/>
        <v>41972.786782407398</v>
      </c>
      <c r="K3382" s="7">
        <v>1414277578</v>
      </c>
      <c r="L3382" s="17">
        <f t="shared" si="209"/>
        <v>41937.745115740734</v>
      </c>
      <c r="M3382" s="7" t="b">
        <v>0</v>
      </c>
      <c r="N3382" s="7">
        <v>28</v>
      </c>
      <c r="O3382" s="7" t="b">
        <v>1</v>
      </c>
      <c r="P3382" s="14">
        <f t="shared" si="210"/>
        <v>1.0443333333333333</v>
      </c>
      <c r="Q3382" s="9">
        <f t="shared" si="211"/>
        <v>111.89285714285714</v>
      </c>
      <c r="R3382" s="7" t="s">
        <v>8274</v>
      </c>
      <c r="S3382" s="7" t="s">
        <v>8275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17">
        <f t="shared" si="208"/>
        <v>42073.934988425921</v>
      </c>
      <c r="K3383" s="7">
        <v>1423455983</v>
      </c>
      <c r="L3383" s="17">
        <f t="shared" si="209"/>
        <v>42043.976655092592</v>
      </c>
      <c r="M3383" s="7" t="b">
        <v>0</v>
      </c>
      <c r="N3383" s="7">
        <v>48</v>
      </c>
      <c r="O3383" s="7" t="b">
        <v>1</v>
      </c>
      <c r="P3383" s="14">
        <f t="shared" si="210"/>
        <v>1.0225</v>
      </c>
      <c r="Q3383" s="9">
        <f t="shared" si="211"/>
        <v>85.208333333333329</v>
      </c>
      <c r="R3383" s="7" t="s">
        <v>8274</v>
      </c>
      <c r="S3383" s="7" t="s">
        <v>8275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17">
        <f t="shared" si="208"/>
        <v>42583.749305555553</v>
      </c>
      <c r="K3384" s="7">
        <v>1467973256</v>
      </c>
      <c r="L3384" s="17">
        <f t="shared" si="209"/>
        <v>42559.222870370366</v>
      </c>
      <c r="M3384" s="7" t="b">
        <v>0</v>
      </c>
      <c r="N3384" s="7">
        <v>46</v>
      </c>
      <c r="O3384" s="7" t="b">
        <v>1</v>
      </c>
      <c r="P3384" s="14">
        <f t="shared" si="210"/>
        <v>1.0074285714285713</v>
      </c>
      <c r="Q3384" s="9">
        <f t="shared" si="211"/>
        <v>76.652173913043484</v>
      </c>
      <c r="R3384" s="7" t="s">
        <v>8274</v>
      </c>
      <c r="S3384" s="7" t="s">
        <v>8275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17">
        <f t="shared" si="208"/>
        <v>42544.574305555558</v>
      </c>
      <c r="K3385" s="7">
        <v>1464979620</v>
      </c>
      <c r="L3385" s="17">
        <f t="shared" si="209"/>
        <v>42524.574305555558</v>
      </c>
      <c r="M3385" s="7" t="b">
        <v>0</v>
      </c>
      <c r="N3385" s="7">
        <v>30</v>
      </c>
      <c r="O3385" s="7" t="b">
        <v>1</v>
      </c>
      <c r="P3385" s="14">
        <f t="shared" si="210"/>
        <v>1.1171428571428572</v>
      </c>
      <c r="Q3385" s="9">
        <f t="shared" si="211"/>
        <v>65.166666666666671</v>
      </c>
      <c r="R3385" s="7" t="s">
        <v>8274</v>
      </c>
      <c r="S3385" s="7" t="s">
        <v>8275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17">
        <f t="shared" si="208"/>
        <v>42328.916666666664</v>
      </c>
      <c r="K3386" s="7">
        <v>1444874768</v>
      </c>
      <c r="L3386" s="17">
        <f t="shared" si="209"/>
        <v>42291.879259259258</v>
      </c>
      <c r="M3386" s="7" t="b">
        <v>0</v>
      </c>
      <c r="N3386" s="7">
        <v>64</v>
      </c>
      <c r="O3386" s="7" t="b">
        <v>1</v>
      </c>
      <c r="P3386" s="14">
        <f t="shared" si="210"/>
        <v>1.0001100000000001</v>
      </c>
      <c r="Q3386" s="9">
        <f t="shared" si="211"/>
        <v>93.760312499999998</v>
      </c>
      <c r="R3386" s="7" t="s">
        <v>8274</v>
      </c>
      <c r="S3386" s="7" t="s">
        <v>8275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17">
        <f t="shared" si="208"/>
        <v>41983.659166666665</v>
      </c>
      <c r="K3387" s="7">
        <v>1415652552</v>
      </c>
      <c r="L3387" s="17">
        <f t="shared" si="209"/>
        <v>41953.659166666665</v>
      </c>
      <c r="M3387" s="7" t="b">
        <v>0</v>
      </c>
      <c r="N3387" s="7">
        <v>15</v>
      </c>
      <c r="O3387" s="7" t="b">
        <v>1</v>
      </c>
      <c r="P3387" s="14">
        <f t="shared" si="210"/>
        <v>1</v>
      </c>
      <c r="Q3387" s="9">
        <f t="shared" si="211"/>
        <v>133.33333333333334</v>
      </c>
      <c r="R3387" s="7" t="s">
        <v>8274</v>
      </c>
      <c r="S3387" s="7" t="s">
        <v>8275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17">
        <f t="shared" si="208"/>
        <v>41976.436412037037</v>
      </c>
      <c r="K3388" s="7">
        <v>1415028506</v>
      </c>
      <c r="L3388" s="17">
        <f t="shared" si="209"/>
        <v>41946.436412037037</v>
      </c>
      <c r="M3388" s="7" t="b">
        <v>0</v>
      </c>
      <c r="N3388" s="7">
        <v>41</v>
      </c>
      <c r="O3388" s="7" t="b">
        <v>1</v>
      </c>
      <c r="P3388" s="14">
        <f t="shared" si="210"/>
        <v>1.05</v>
      </c>
      <c r="Q3388" s="9">
        <f t="shared" si="211"/>
        <v>51.219512195121951</v>
      </c>
      <c r="R3388" s="7" t="s">
        <v>8274</v>
      </c>
      <c r="S3388" s="7" t="s">
        <v>8275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17">
        <f t="shared" si="208"/>
        <v>41987.554259259261</v>
      </c>
      <c r="K3389" s="7">
        <v>1415125088</v>
      </c>
      <c r="L3389" s="17">
        <f t="shared" si="209"/>
        <v>41947.554259259254</v>
      </c>
      <c r="M3389" s="7" t="b">
        <v>0</v>
      </c>
      <c r="N3389" s="7">
        <v>35</v>
      </c>
      <c r="O3389" s="7" t="b">
        <v>1</v>
      </c>
      <c r="P3389" s="14">
        <f t="shared" si="210"/>
        <v>1.1686666666666667</v>
      </c>
      <c r="Q3389" s="9">
        <f t="shared" si="211"/>
        <v>100.17142857142858</v>
      </c>
      <c r="R3389" s="7" t="s">
        <v>8274</v>
      </c>
      <c r="S3389" s="7" t="s">
        <v>8275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17">
        <f t="shared" si="208"/>
        <v>42173.252789351849</v>
      </c>
      <c r="K3390" s="7">
        <v>1432033441</v>
      </c>
      <c r="L3390" s="17">
        <f t="shared" si="209"/>
        <v>42143.252789351849</v>
      </c>
      <c r="M3390" s="7" t="b">
        <v>0</v>
      </c>
      <c r="N3390" s="7">
        <v>45</v>
      </c>
      <c r="O3390" s="7" t="b">
        <v>1</v>
      </c>
      <c r="P3390" s="14">
        <f t="shared" si="210"/>
        <v>1.038</v>
      </c>
      <c r="Q3390" s="9">
        <f t="shared" si="211"/>
        <v>34.6</v>
      </c>
      <c r="R3390" s="7" t="s">
        <v>8274</v>
      </c>
      <c r="S3390" s="7" t="s">
        <v>8275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17">
        <f t="shared" si="208"/>
        <v>42524.355115740742</v>
      </c>
      <c r="K3391" s="7">
        <v>1462368682</v>
      </c>
      <c r="L3391" s="17">
        <f t="shared" si="209"/>
        <v>42494.355115740742</v>
      </c>
      <c r="M3391" s="7" t="b">
        <v>0</v>
      </c>
      <c r="N3391" s="7">
        <v>62</v>
      </c>
      <c r="O3391" s="7" t="b">
        <v>1</v>
      </c>
      <c r="P3391" s="14">
        <f t="shared" si="210"/>
        <v>1.145</v>
      </c>
      <c r="Q3391" s="9">
        <f t="shared" si="211"/>
        <v>184.67741935483872</v>
      </c>
      <c r="R3391" s="7" t="s">
        <v>8274</v>
      </c>
      <c r="S3391" s="7" t="s">
        <v>8275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17">
        <f t="shared" si="208"/>
        <v>41830.56649305555</v>
      </c>
      <c r="K3392" s="7">
        <v>1403721345</v>
      </c>
      <c r="L3392" s="17">
        <f t="shared" si="209"/>
        <v>41815.56649305555</v>
      </c>
      <c r="M3392" s="7" t="b">
        <v>0</v>
      </c>
      <c r="N3392" s="7">
        <v>22</v>
      </c>
      <c r="O3392" s="7" t="b">
        <v>1</v>
      </c>
      <c r="P3392" s="14">
        <f t="shared" si="210"/>
        <v>1.024</v>
      </c>
      <c r="Q3392" s="9">
        <f t="shared" si="211"/>
        <v>69.818181818181813</v>
      </c>
      <c r="R3392" s="7" t="s">
        <v>8274</v>
      </c>
      <c r="S3392" s="7" t="s">
        <v>8275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17">
        <f t="shared" si="208"/>
        <v>41859.727777777778</v>
      </c>
      <c r="K3393" s="7">
        <v>1404997548</v>
      </c>
      <c r="L3393" s="17">
        <f t="shared" si="209"/>
        <v>41830.337361111109</v>
      </c>
      <c r="M3393" s="7" t="b">
        <v>0</v>
      </c>
      <c r="N3393" s="7">
        <v>18</v>
      </c>
      <c r="O3393" s="7" t="b">
        <v>1</v>
      </c>
      <c r="P3393" s="14">
        <f t="shared" si="210"/>
        <v>2.23</v>
      </c>
      <c r="Q3393" s="9">
        <f t="shared" si="211"/>
        <v>61.944444444444443</v>
      </c>
      <c r="R3393" s="7" t="s">
        <v>8274</v>
      </c>
      <c r="S3393" s="7" t="s">
        <v>8275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17">
        <f t="shared" si="208"/>
        <v>42496.63721064815</v>
      </c>
      <c r="K3394" s="7">
        <v>1458245855</v>
      </c>
      <c r="L3394" s="17">
        <f t="shared" si="209"/>
        <v>42446.63721064815</v>
      </c>
      <c r="M3394" s="7" t="b">
        <v>0</v>
      </c>
      <c r="N3394" s="7">
        <v>12</v>
      </c>
      <c r="O3394" s="7" t="b">
        <v>1</v>
      </c>
      <c r="P3394" s="14">
        <f t="shared" si="210"/>
        <v>1</v>
      </c>
      <c r="Q3394" s="9">
        <f t="shared" si="211"/>
        <v>41.666666666666664</v>
      </c>
      <c r="R3394" s="7" t="s">
        <v>8274</v>
      </c>
      <c r="S3394" s="7" t="s">
        <v>8275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17">
        <f t="shared" ref="J3395:J3458" si="212">(((I3395/60)/60)/24)+DATE(1970,1,1)+(-5/24)</f>
        <v>41948.823611111111</v>
      </c>
      <c r="K3395" s="7">
        <v>1413065230</v>
      </c>
      <c r="L3395" s="17">
        <f t="shared" ref="L3395:L3458" si="213">(((K3395/60)/60)/24)+DATE(1970,1,1)+(-5/24)</f>
        <v>41923.713310185187</v>
      </c>
      <c r="M3395" s="7" t="b">
        <v>0</v>
      </c>
      <c r="N3395" s="7">
        <v>44</v>
      </c>
      <c r="O3395" s="7" t="b">
        <v>1</v>
      </c>
      <c r="P3395" s="14">
        <f t="shared" ref="P3395:P3458" si="214">IFERROR(E3395/D3395,0)</f>
        <v>1.0580000000000001</v>
      </c>
      <c r="Q3395" s="9">
        <f t="shared" ref="Q3395:Q3458" si="215">IFERROR(E3395/N3395,0)</f>
        <v>36.06818181818182</v>
      </c>
      <c r="R3395" s="7" t="s">
        <v>8274</v>
      </c>
      <c r="S3395" s="7" t="s">
        <v>8275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17">
        <f t="shared" si="212"/>
        <v>41847.387094907404</v>
      </c>
      <c r="K3396" s="7">
        <v>1403878645</v>
      </c>
      <c r="L3396" s="17">
        <f t="shared" si="213"/>
        <v>41817.387094907404</v>
      </c>
      <c r="M3396" s="7" t="b">
        <v>0</v>
      </c>
      <c r="N3396" s="7">
        <v>27</v>
      </c>
      <c r="O3396" s="7" t="b">
        <v>1</v>
      </c>
      <c r="P3396" s="14">
        <f t="shared" si="214"/>
        <v>1.4236363636363636</v>
      </c>
      <c r="Q3396" s="9">
        <f t="shared" si="215"/>
        <v>29</v>
      </c>
      <c r="R3396" s="7" t="s">
        <v>8274</v>
      </c>
      <c r="S3396" s="7" t="s">
        <v>8275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17">
        <f t="shared" si="212"/>
        <v>42154.548611111109</v>
      </c>
      <c r="K3397" s="7">
        <v>1431795944</v>
      </c>
      <c r="L3397" s="17">
        <f t="shared" si="213"/>
        <v>42140.503981481481</v>
      </c>
      <c r="M3397" s="7" t="b">
        <v>0</v>
      </c>
      <c r="N3397" s="7">
        <v>38</v>
      </c>
      <c r="O3397" s="7" t="b">
        <v>1</v>
      </c>
      <c r="P3397" s="14">
        <f t="shared" si="214"/>
        <v>1.84</v>
      </c>
      <c r="Q3397" s="9">
        <f t="shared" si="215"/>
        <v>24.210526315789473</v>
      </c>
      <c r="R3397" s="7" t="s">
        <v>8274</v>
      </c>
      <c r="S3397" s="7" t="s">
        <v>8275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17">
        <f t="shared" si="212"/>
        <v>41790.957638888889</v>
      </c>
      <c r="K3398" s="7">
        <v>1399286589</v>
      </c>
      <c r="L3398" s="17">
        <f t="shared" si="213"/>
        <v>41764.238298611104</v>
      </c>
      <c r="M3398" s="7" t="b">
        <v>0</v>
      </c>
      <c r="N3398" s="7">
        <v>28</v>
      </c>
      <c r="O3398" s="7" t="b">
        <v>1</v>
      </c>
      <c r="P3398" s="14">
        <f t="shared" si="214"/>
        <v>1.0433333333333332</v>
      </c>
      <c r="Q3398" s="9">
        <f t="shared" si="215"/>
        <v>55.892857142857146</v>
      </c>
      <c r="R3398" s="7" t="s">
        <v>8274</v>
      </c>
      <c r="S3398" s="7" t="s">
        <v>8275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17">
        <f t="shared" si="212"/>
        <v>42418.708333333336</v>
      </c>
      <c r="K3399" s="7">
        <v>1452338929</v>
      </c>
      <c r="L3399" s="17">
        <f t="shared" si="213"/>
        <v>42378.270011574066</v>
      </c>
      <c r="M3399" s="7" t="b">
        <v>0</v>
      </c>
      <c r="N3399" s="7">
        <v>24</v>
      </c>
      <c r="O3399" s="7" t="b">
        <v>1</v>
      </c>
      <c r="P3399" s="14">
        <f t="shared" si="214"/>
        <v>1.1200000000000001</v>
      </c>
      <c r="Q3399" s="9">
        <f t="shared" si="215"/>
        <v>11.666666666666666</v>
      </c>
      <c r="R3399" s="7" t="s">
        <v>8274</v>
      </c>
      <c r="S3399" s="7" t="s">
        <v>8275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17">
        <f t="shared" si="212"/>
        <v>41964.499999999993</v>
      </c>
      <c r="K3400" s="7">
        <v>1414605776</v>
      </c>
      <c r="L3400" s="17">
        <f t="shared" si="213"/>
        <v>41941.543703703705</v>
      </c>
      <c r="M3400" s="7" t="b">
        <v>0</v>
      </c>
      <c r="N3400" s="7">
        <v>65</v>
      </c>
      <c r="O3400" s="7" t="b">
        <v>1</v>
      </c>
      <c r="P3400" s="14">
        <f t="shared" si="214"/>
        <v>1.1107499999999999</v>
      </c>
      <c r="Q3400" s="9">
        <f t="shared" si="215"/>
        <v>68.353846153846149</v>
      </c>
      <c r="R3400" s="7" t="s">
        <v>8274</v>
      </c>
      <c r="S3400" s="7" t="s">
        <v>8275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17">
        <f t="shared" si="212"/>
        <v>42056.712094907409</v>
      </c>
      <c r="K3401" s="7">
        <v>1421964325</v>
      </c>
      <c r="L3401" s="17">
        <f t="shared" si="213"/>
        <v>42026.712094907409</v>
      </c>
      <c r="M3401" s="7" t="b">
        <v>0</v>
      </c>
      <c r="N3401" s="7">
        <v>46</v>
      </c>
      <c r="O3401" s="7" t="b">
        <v>1</v>
      </c>
      <c r="P3401" s="14">
        <f t="shared" si="214"/>
        <v>1.0375000000000001</v>
      </c>
      <c r="Q3401" s="9">
        <f t="shared" si="215"/>
        <v>27.065217391304348</v>
      </c>
      <c r="R3401" s="7" t="s">
        <v>8274</v>
      </c>
      <c r="S3401" s="7" t="s">
        <v>8275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17">
        <f t="shared" si="212"/>
        <v>41879.745532407404</v>
      </c>
      <c r="K3402" s="7">
        <v>1405378414</v>
      </c>
      <c r="L3402" s="17">
        <f t="shared" si="213"/>
        <v>41834.745532407404</v>
      </c>
      <c r="M3402" s="7" t="b">
        <v>0</v>
      </c>
      <c r="N3402" s="7">
        <v>85</v>
      </c>
      <c r="O3402" s="7" t="b">
        <v>1</v>
      </c>
      <c r="P3402" s="14">
        <f t="shared" si="214"/>
        <v>1.0041</v>
      </c>
      <c r="Q3402" s="9">
        <f t="shared" si="215"/>
        <v>118.12941176470588</v>
      </c>
      <c r="R3402" s="7" t="s">
        <v>8274</v>
      </c>
      <c r="S3402" s="7" t="s">
        <v>8275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17">
        <f t="shared" si="212"/>
        <v>42223.5155787037</v>
      </c>
      <c r="K3403" s="7">
        <v>1436376146</v>
      </c>
      <c r="L3403" s="17">
        <f t="shared" si="213"/>
        <v>42193.5155787037</v>
      </c>
      <c r="M3403" s="7" t="b">
        <v>0</v>
      </c>
      <c r="N3403" s="7">
        <v>66</v>
      </c>
      <c r="O3403" s="7" t="b">
        <v>1</v>
      </c>
      <c r="P3403" s="14">
        <f t="shared" si="214"/>
        <v>1.0186206896551724</v>
      </c>
      <c r="Q3403" s="9">
        <f t="shared" si="215"/>
        <v>44.757575757575758</v>
      </c>
      <c r="R3403" s="7" t="s">
        <v>8274</v>
      </c>
      <c r="S3403" s="7" t="s">
        <v>8275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17">
        <f t="shared" si="212"/>
        <v>42319.896527777775</v>
      </c>
      <c r="K3404" s="7">
        <v>1444747843</v>
      </c>
      <c r="L3404" s="17">
        <f t="shared" si="213"/>
        <v>42290.410219907404</v>
      </c>
      <c r="M3404" s="7" t="b">
        <v>0</v>
      </c>
      <c r="N3404" s="7">
        <v>165</v>
      </c>
      <c r="O3404" s="7" t="b">
        <v>1</v>
      </c>
      <c r="P3404" s="14">
        <f t="shared" si="214"/>
        <v>1.0976666666666666</v>
      </c>
      <c r="Q3404" s="9">
        <f t="shared" si="215"/>
        <v>99.787878787878782</v>
      </c>
      <c r="R3404" s="7" t="s">
        <v>8274</v>
      </c>
      <c r="S3404" s="7" t="s">
        <v>8275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17">
        <f t="shared" si="212"/>
        <v>42180.253749999996</v>
      </c>
      <c r="K3405" s="7">
        <v>1432638324</v>
      </c>
      <c r="L3405" s="17">
        <f t="shared" si="213"/>
        <v>42150.253749999996</v>
      </c>
      <c r="M3405" s="7" t="b">
        <v>0</v>
      </c>
      <c r="N3405" s="7">
        <v>17</v>
      </c>
      <c r="O3405" s="7" t="b">
        <v>1</v>
      </c>
      <c r="P3405" s="14">
        <f t="shared" si="214"/>
        <v>1</v>
      </c>
      <c r="Q3405" s="9">
        <f t="shared" si="215"/>
        <v>117.64705882352941</v>
      </c>
      <c r="R3405" s="7" t="s">
        <v>8274</v>
      </c>
      <c r="S3405" s="7" t="s">
        <v>8275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17">
        <f t="shared" si="212"/>
        <v>42172.295162037037</v>
      </c>
      <c r="K3406" s="7">
        <v>1432814702</v>
      </c>
      <c r="L3406" s="17">
        <f t="shared" si="213"/>
        <v>42152.295162037037</v>
      </c>
      <c r="M3406" s="7" t="b">
        <v>0</v>
      </c>
      <c r="N3406" s="7">
        <v>3</v>
      </c>
      <c r="O3406" s="7" t="b">
        <v>1</v>
      </c>
      <c r="P3406" s="14">
        <f t="shared" si="214"/>
        <v>1.22</v>
      </c>
      <c r="Q3406" s="9">
        <f t="shared" si="215"/>
        <v>203.33333333333334</v>
      </c>
      <c r="R3406" s="7" t="s">
        <v>8274</v>
      </c>
      <c r="S3406" s="7" t="s">
        <v>8275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17">
        <f t="shared" si="212"/>
        <v>42430.790972222218</v>
      </c>
      <c r="K3407" s="7">
        <v>1455063886</v>
      </c>
      <c r="L3407" s="17">
        <f t="shared" si="213"/>
        <v>42409.808865740742</v>
      </c>
      <c r="M3407" s="7" t="b">
        <v>0</v>
      </c>
      <c r="N3407" s="7">
        <v>17</v>
      </c>
      <c r="O3407" s="7" t="b">
        <v>1</v>
      </c>
      <c r="P3407" s="14">
        <f t="shared" si="214"/>
        <v>1.3757142857142857</v>
      </c>
      <c r="Q3407" s="9">
        <f t="shared" si="215"/>
        <v>28.323529411764707</v>
      </c>
      <c r="R3407" s="7" t="s">
        <v>8274</v>
      </c>
      <c r="S3407" s="7" t="s">
        <v>8275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17">
        <f t="shared" si="212"/>
        <v>41836.284444444442</v>
      </c>
      <c r="K3408" s="7">
        <v>1401623376</v>
      </c>
      <c r="L3408" s="17">
        <f t="shared" si="213"/>
        <v>41791.284444444442</v>
      </c>
      <c r="M3408" s="7" t="b">
        <v>0</v>
      </c>
      <c r="N3408" s="7">
        <v>91</v>
      </c>
      <c r="O3408" s="7" t="b">
        <v>1</v>
      </c>
      <c r="P3408" s="14">
        <f t="shared" si="214"/>
        <v>1.0031000000000001</v>
      </c>
      <c r="Q3408" s="9">
        <f t="shared" si="215"/>
        <v>110.23076923076923</v>
      </c>
      <c r="R3408" s="7" t="s">
        <v>8274</v>
      </c>
      <c r="S3408" s="7" t="s">
        <v>8275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17">
        <f t="shared" si="212"/>
        <v>41826.21399305555</v>
      </c>
      <c r="K3409" s="7">
        <v>1402049289</v>
      </c>
      <c r="L3409" s="17">
        <f t="shared" si="213"/>
        <v>41796.21399305555</v>
      </c>
      <c r="M3409" s="7" t="b">
        <v>0</v>
      </c>
      <c r="N3409" s="7">
        <v>67</v>
      </c>
      <c r="O3409" s="7" t="b">
        <v>1</v>
      </c>
      <c r="P3409" s="14">
        <f t="shared" si="214"/>
        <v>1.071</v>
      </c>
      <c r="Q3409" s="9">
        <f t="shared" si="215"/>
        <v>31.970149253731343</v>
      </c>
      <c r="R3409" s="7" t="s">
        <v>8274</v>
      </c>
      <c r="S3409" s="7" t="s">
        <v>8275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17">
        <f t="shared" si="212"/>
        <v>41838.78361111111</v>
      </c>
      <c r="K3410" s="7">
        <v>1403135304</v>
      </c>
      <c r="L3410" s="17">
        <f t="shared" si="213"/>
        <v>41808.78361111111</v>
      </c>
      <c r="M3410" s="7" t="b">
        <v>0</v>
      </c>
      <c r="N3410" s="7">
        <v>18</v>
      </c>
      <c r="O3410" s="7" t="b">
        <v>1</v>
      </c>
      <c r="P3410" s="14">
        <f t="shared" si="214"/>
        <v>2.11</v>
      </c>
      <c r="Q3410" s="9">
        <f t="shared" si="215"/>
        <v>58.611111111111114</v>
      </c>
      <c r="R3410" s="7" t="s">
        <v>8274</v>
      </c>
      <c r="S3410" s="7" t="s">
        <v>8275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17">
        <f t="shared" si="212"/>
        <v>42582.665277777771</v>
      </c>
      <c r="K3411" s="7">
        <v>1466710358</v>
      </c>
      <c r="L3411" s="17">
        <f t="shared" si="213"/>
        <v>42544.605995370373</v>
      </c>
      <c r="M3411" s="7" t="b">
        <v>0</v>
      </c>
      <c r="N3411" s="7">
        <v>21</v>
      </c>
      <c r="O3411" s="7" t="b">
        <v>1</v>
      </c>
      <c r="P3411" s="14">
        <f t="shared" si="214"/>
        <v>1.236</v>
      </c>
      <c r="Q3411" s="9">
        <f t="shared" si="215"/>
        <v>29.428571428571427</v>
      </c>
      <c r="R3411" s="7" t="s">
        <v>8274</v>
      </c>
      <c r="S3411" s="7" t="s">
        <v>8275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17">
        <f t="shared" si="212"/>
        <v>42527.083333333336</v>
      </c>
      <c r="K3412" s="7">
        <v>1462841990</v>
      </c>
      <c r="L3412" s="17">
        <f t="shared" si="213"/>
        <v>42499.83321759259</v>
      </c>
      <c r="M3412" s="7" t="b">
        <v>0</v>
      </c>
      <c r="N3412" s="7">
        <v>40</v>
      </c>
      <c r="O3412" s="7" t="b">
        <v>1</v>
      </c>
      <c r="P3412" s="14">
        <f t="shared" si="214"/>
        <v>1.085</v>
      </c>
      <c r="Q3412" s="9">
        <f t="shared" si="215"/>
        <v>81.375</v>
      </c>
      <c r="R3412" s="7" t="s">
        <v>8274</v>
      </c>
      <c r="S3412" s="7" t="s">
        <v>8275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17">
        <f t="shared" si="212"/>
        <v>42284.814490740733</v>
      </c>
      <c r="K3413" s="7">
        <v>1442536372</v>
      </c>
      <c r="L3413" s="17">
        <f t="shared" si="213"/>
        <v>42264.814490740733</v>
      </c>
      <c r="M3413" s="7" t="b">
        <v>0</v>
      </c>
      <c r="N3413" s="7">
        <v>78</v>
      </c>
      <c r="O3413" s="7" t="b">
        <v>1</v>
      </c>
      <c r="P3413" s="14">
        <f t="shared" si="214"/>
        <v>1.0356666666666667</v>
      </c>
      <c r="Q3413" s="9">
        <f t="shared" si="215"/>
        <v>199.16666666666666</v>
      </c>
      <c r="R3413" s="7" t="s">
        <v>8274</v>
      </c>
      <c r="S3413" s="7" t="s">
        <v>8275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17">
        <f t="shared" si="212"/>
        <v>41909.750717592593</v>
      </c>
      <c r="K3414" s="7">
        <v>1409266862</v>
      </c>
      <c r="L3414" s="17">
        <f t="shared" si="213"/>
        <v>41879.750717592593</v>
      </c>
      <c r="M3414" s="7" t="b">
        <v>0</v>
      </c>
      <c r="N3414" s="7">
        <v>26</v>
      </c>
      <c r="O3414" s="7" t="b">
        <v>1</v>
      </c>
      <c r="P3414" s="14">
        <f t="shared" si="214"/>
        <v>1</v>
      </c>
      <c r="Q3414" s="9">
        <f t="shared" si="215"/>
        <v>115.38461538461539</v>
      </c>
      <c r="R3414" s="7" t="s">
        <v>8274</v>
      </c>
      <c r="S3414" s="7" t="s">
        <v>8275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17">
        <f t="shared" si="212"/>
        <v>42062.999305555553</v>
      </c>
      <c r="K3415" s="7">
        <v>1424280938</v>
      </c>
      <c r="L3415" s="17">
        <f t="shared" si="213"/>
        <v>42053.524745370371</v>
      </c>
      <c r="M3415" s="7" t="b">
        <v>0</v>
      </c>
      <c r="N3415" s="7">
        <v>14</v>
      </c>
      <c r="O3415" s="7" t="b">
        <v>1</v>
      </c>
      <c r="P3415" s="14">
        <f t="shared" si="214"/>
        <v>1.3</v>
      </c>
      <c r="Q3415" s="9">
        <f t="shared" si="215"/>
        <v>46.428571428571431</v>
      </c>
      <c r="R3415" s="7" t="s">
        <v>8274</v>
      </c>
      <c r="S3415" s="7" t="s">
        <v>8275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17">
        <f t="shared" si="212"/>
        <v>42705.124305555553</v>
      </c>
      <c r="K3416" s="7">
        <v>1478030325</v>
      </c>
      <c r="L3416" s="17">
        <f t="shared" si="213"/>
        <v>42675.624131944445</v>
      </c>
      <c r="M3416" s="7" t="b">
        <v>0</v>
      </c>
      <c r="N3416" s="7">
        <v>44</v>
      </c>
      <c r="O3416" s="7" t="b">
        <v>1</v>
      </c>
      <c r="P3416" s="14">
        <f t="shared" si="214"/>
        <v>1.0349999999999999</v>
      </c>
      <c r="Q3416" s="9">
        <f t="shared" si="215"/>
        <v>70.568181818181813</v>
      </c>
      <c r="R3416" s="7" t="s">
        <v>8274</v>
      </c>
      <c r="S3416" s="7" t="s">
        <v>8275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17">
        <f t="shared" si="212"/>
        <v>42477.770833333336</v>
      </c>
      <c r="K3417" s="7">
        <v>1459999656</v>
      </c>
      <c r="L3417" s="17">
        <f t="shared" si="213"/>
        <v>42466.935833333329</v>
      </c>
      <c r="M3417" s="7" t="b">
        <v>0</v>
      </c>
      <c r="N3417" s="7">
        <v>9</v>
      </c>
      <c r="O3417" s="7" t="b">
        <v>1</v>
      </c>
      <c r="P3417" s="14">
        <f t="shared" si="214"/>
        <v>1</v>
      </c>
      <c r="Q3417" s="9">
        <f t="shared" si="215"/>
        <v>22.222222222222221</v>
      </c>
      <c r="R3417" s="7" t="s">
        <v>8274</v>
      </c>
      <c r="S3417" s="7" t="s">
        <v>8275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17">
        <f t="shared" si="212"/>
        <v>42117.562499999993</v>
      </c>
      <c r="K3418" s="7">
        <v>1427363645</v>
      </c>
      <c r="L3418" s="17">
        <f t="shared" si="213"/>
        <v>42089.204224537032</v>
      </c>
      <c r="M3418" s="7" t="b">
        <v>0</v>
      </c>
      <c r="N3418" s="7">
        <v>30</v>
      </c>
      <c r="O3418" s="7" t="b">
        <v>1</v>
      </c>
      <c r="P3418" s="14">
        <f t="shared" si="214"/>
        <v>1.196</v>
      </c>
      <c r="Q3418" s="9">
        <f t="shared" si="215"/>
        <v>159.46666666666667</v>
      </c>
      <c r="R3418" s="7" t="s">
        <v>8274</v>
      </c>
      <c r="S3418" s="7" t="s">
        <v>8275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17">
        <f t="shared" si="212"/>
        <v>41937.821527777778</v>
      </c>
      <c r="K3419" s="7">
        <v>1410558948</v>
      </c>
      <c r="L3419" s="17">
        <f t="shared" si="213"/>
        <v>41894.705416666664</v>
      </c>
      <c r="M3419" s="7" t="b">
        <v>0</v>
      </c>
      <c r="N3419" s="7">
        <v>45</v>
      </c>
      <c r="O3419" s="7" t="b">
        <v>1</v>
      </c>
      <c r="P3419" s="14">
        <f t="shared" si="214"/>
        <v>1.0000058823529412</v>
      </c>
      <c r="Q3419" s="9">
        <f t="shared" si="215"/>
        <v>37.777999999999999</v>
      </c>
      <c r="R3419" s="7" t="s">
        <v>8274</v>
      </c>
      <c r="S3419" s="7" t="s">
        <v>8275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17">
        <f t="shared" si="212"/>
        <v>41782.626238425924</v>
      </c>
      <c r="K3420" s="7">
        <v>1398283307</v>
      </c>
      <c r="L3420" s="17">
        <f t="shared" si="213"/>
        <v>41752.626238425924</v>
      </c>
      <c r="M3420" s="7" t="b">
        <v>0</v>
      </c>
      <c r="N3420" s="7">
        <v>56</v>
      </c>
      <c r="O3420" s="7" t="b">
        <v>1</v>
      </c>
      <c r="P3420" s="14">
        <f t="shared" si="214"/>
        <v>1.00875</v>
      </c>
      <c r="Q3420" s="9">
        <f t="shared" si="215"/>
        <v>72.053571428571431</v>
      </c>
      <c r="R3420" s="7" t="s">
        <v>8274</v>
      </c>
      <c r="S3420" s="7" t="s">
        <v>8275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17">
        <f t="shared" si="212"/>
        <v>42466.687499999993</v>
      </c>
      <c r="K3421" s="7">
        <v>1458416585</v>
      </c>
      <c r="L3421" s="17">
        <f t="shared" si="213"/>
        <v>42448.613252314812</v>
      </c>
      <c r="M3421" s="7" t="b">
        <v>0</v>
      </c>
      <c r="N3421" s="7">
        <v>46</v>
      </c>
      <c r="O3421" s="7" t="b">
        <v>1</v>
      </c>
      <c r="P3421" s="14">
        <f t="shared" si="214"/>
        <v>1.0654545454545454</v>
      </c>
      <c r="Q3421" s="9">
        <f t="shared" si="215"/>
        <v>63.695652173913047</v>
      </c>
      <c r="R3421" s="7" t="s">
        <v>8274</v>
      </c>
      <c r="S3421" s="7" t="s">
        <v>8275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17">
        <f t="shared" si="212"/>
        <v>42413.791666666664</v>
      </c>
      <c r="K3422" s="7">
        <v>1454638202</v>
      </c>
      <c r="L3422" s="17">
        <f t="shared" si="213"/>
        <v>42404.881967592592</v>
      </c>
      <c r="M3422" s="7" t="b">
        <v>0</v>
      </c>
      <c r="N3422" s="7">
        <v>34</v>
      </c>
      <c r="O3422" s="7" t="b">
        <v>1</v>
      </c>
      <c r="P3422" s="14">
        <f t="shared" si="214"/>
        <v>1.38</v>
      </c>
      <c r="Q3422" s="9">
        <f t="shared" si="215"/>
        <v>28.411764705882351</v>
      </c>
      <c r="R3422" s="7" t="s">
        <v>8274</v>
      </c>
      <c r="S3422" s="7" t="s">
        <v>8275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17">
        <f t="shared" si="212"/>
        <v>42067.582905092589</v>
      </c>
      <c r="K3423" s="7">
        <v>1422903563</v>
      </c>
      <c r="L3423" s="17">
        <f t="shared" si="213"/>
        <v>42037.582905092589</v>
      </c>
      <c r="M3423" s="7" t="b">
        <v>0</v>
      </c>
      <c r="N3423" s="7">
        <v>98</v>
      </c>
      <c r="O3423" s="7" t="b">
        <v>1</v>
      </c>
      <c r="P3423" s="14">
        <f t="shared" si="214"/>
        <v>1.0115000000000001</v>
      </c>
      <c r="Q3423" s="9">
        <f t="shared" si="215"/>
        <v>103.21428571428571</v>
      </c>
      <c r="R3423" s="7" t="s">
        <v>8274</v>
      </c>
      <c r="S3423" s="7" t="s">
        <v>8275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17">
        <f t="shared" si="212"/>
        <v>42351.791666666664</v>
      </c>
      <c r="K3424" s="7">
        <v>1447594176</v>
      </c>
      <c r="L3424" s="17">
        <f t="shared" si="213"/>
        <v>42323.353888888887</v>
      </c>
      <c r="M3424" s="7" t="b">
        <v>0</v>
      </c>
      <c r="N3424" s="7">
        <v>46</v>
      </c>
      <c r="O3424" s="7" t="b">
        <v>1</v>
      </c>
      <c r="P3424" s="14">
        <f t="shared" si="214"/>
        <v>1.091</v>
      </c>
      <c r="Q3424" s="9">
        <f t="shared" si="215"/>
        <v>71.152173913043484</v>
      </c>
      <c r="R3424" s="7" t="s">
        <v>8274</v>
      </c>
      <c r="S3424" s="7" t="s">
        <v>8275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17">
        <f t="shared" si="212"/>
        <v>42118.703020833331</v>
      </c>
      <c r="K3425" s="7">
        <v>1427320341</v>
      </c>
      <c r="L3425" s="17">
        <f t="shared" si="213"/>
        <v>42088.703020833331</v>
      </c>
      <c r="M3425" s="7" t="b">
        <v>0</v>
      </c>
      <c r="N3425" s="7">
        <v>10</v>
      </c>
      <c r="O3425" s="7" t="b">
        <v>1</v>
      </c>
      <c r="P3425" s="14">
        <f t="shared" si="214"/>
        <v>1.4</v>
      </c>
      <c r="Q3425" s="9">
        <f t="shared" si="215"/>
        <v>35</v>
      </c>
      <c r="R3425" s="7" t="s">
        <v>8274</v>
      </c>
      <c r="S3425" s="7" t="s">
        <v>8275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17">
        <f t="shared" si="212"/>
        <v>42040.082638888889</v>
      </c>
      <c r="K3426" s="7">
        <v>1421252084</v>
      </c>
      <c r="L3426" s="17">
        <f t="shared" si="213"/>
        <v>42018.468564814808</v>
      </c>
      <c r="M3426" s="7" t="b">
        <v>0</v>
      </c>
      <c r="N3426" s="7">
        <v>76</v>
      </c>
      <c r="O3426" s="7" t="b">
        <v>1</v>
      </c>
      <c r="P3426" s="14">
        <f t="shared" si="214"/>
        <v>1.0358333333333334</v>
      </c>
      <c r="Q3426" s="9">
        <f t="shared" si="215"/>
        <v>81.776315789473685</v>
      </c>
      <c r="R3426" s="7" t="s">
        <v>8274</v>
      </c>
      <c r="S3426" s="7" t="s">
        <v>8275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17">
        <f t="shared" si="212"/>
        <v>41916.40898148148</v>
      </c>
      <c r="K3427" s="7">
        <v>1409669336</v>
      </c>
      <c r="L3427" s="17">
        <f t="shared" si="213"/>
        <v>41884.40898148148</v>
      </c>
      <c r="M3427" s="7" t="b">
        <v>0</v>
      </c>
      <c r="N3427" s="7">
        <v>104</v>
      </c>
      <c r="O3427" s="7" t="b">
        <v>1</v>
      </c>
      <c r="P3427" s="14">
        <f t="shared" si="214"/>
        <v>1.0297033333333332</v>
      </c>
      <c r="Q3427" s="9">
        <f t="shared" si="215"/>
        <v>297.02980769230766</v>
      </c>
      <c r="R3427" s="7" t="s">
        <v>8274</v>
      </c>
      <c r="S3427" s="7" t="s">
        <v>8275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17">
        <f t="shared" si="212"/>
        <v>41902.875</v>
      </c>
      <c r="K3428" s="7">
        <v>1409620903</v>
      </c>
      <c r="L3428" s="17">
        <f t="shared" si="213"/>
        <v>41883.848414351851</v>
      </c>
      <c r="M3428" s="7" t="b">
        <v>0</v>
      </c>
      <c r="N3428" s="7">
        <v>87</v>
      </c>
      <c r="O3428" s="7" t="b">
        <v>1</v>
      </c>
      <c r="P3428" s="14">
        <f t="shared" si="214"/>
        <v>1.0813333333333333</v>
      </c>
      <c r="Q3428" s="9">
        <f t="shared" si="215"/>
        <v>46.609195402298852</v>
      </c>
      <c r="R3428" s="7" t="s">
        <v>8274</v>
      </c>
      <c r="S3428" s="7" t="s">
        <v>8275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17">
        <f t="shared" si="212"/>
        <v>41822.436944444438</v>
      </c>
      <c r="K3429" s="7">
        <v>1401722952</v>
      </c>
      <c r="L3429" s="17">
        <f t="shared" si="213"/>
        <v>41792.436944444438</v>
      </c>
      <c r="M3429" s="7" t="b">
        <v>0</v>
      </c>
      <c r="N3429" s="7">
        <v>29</v>
      </c>
      <c r="O3429" s="7" t="b">
        <v>1</v>
      </c>
      <c r="P3429" s="14">
        <f t="shared" si="214"/>
        <v>1</v>
      </c>
      <c r="Q3429" s="9">
        <f t="shared" si="215"/>
        <v>51.724137931034484</v>
      </c>
      <c r="R3429" s="7" t="s">
        <v>8274</v>
      </c>
      <c r="S3429" s="7" t="s">
        <v>8275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17">
        <f t="shared" si="212"/>
        <v>42063.499999999993</v>
      </c>
      <c r="K3430" s="7">
        <v>1422983847</v>
      </c>
      <c r="L3430" s="17">
        <f t="shared" si="213"/>
        <v>42038.512118055551</v>
      </c>
      <c r="M3430" s="7" t="b">
        <v>0</v>
      </c>
      <c r="N3430" s="7">
        <v>51</v>
      </c>
      <c r="O3430" s="7" t="b">
        <v>1</v>
      </c>
      <c r="P3430" s="14">
        <f t="shared" si="214"/>
        <v>1.0275000000000001</v>
      </c>
      <c r="Q3430" s="9">
        <f t="shared" si="215"/>
        <v>40.294117647058826</v>
      </c>
      <c r="R3430" s="7" t="s">
        <v>8274</v>
      </c>
      <c r="S3430" s="7" t="s">
        <v>8275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17">
        <f t="shared" si="212"/>
        <v>42675.813206018516</v>
      </c>
      <c r="K3431" s="7">
        <v>1476837061</v>
      </c>
      <c r="L3431" s="17">
        <f t="shared" si="213"/>
        <v>42661.813206018516</v>
      </c>
      <c r="M3431" s="7" t="b">
        <v>0</v>
      </c>
      <c r="N3431" s="7">
        <v>12</v>
      </c>
      <c r="O3431" s="7" t="b">
        <v>1</v>
      </c>
      <c r="P3431" s="14">
        <f t="shared" si="214"/>
        <v>1.3</v>
      </c>
      <c r="Q3431" s="9">
        <f t="shared" si="215"/>
        <v>16.25</v>
      </c>
      <c r="R3431" s="7" t="s">
        <v>8274</v>
      </c>
      <c r="S3431" s="7" t="s">
        <v>8275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17">
        <f t="shared" si="212"/>
        <v>41850.737280092588</v>
      </c>
      <c r="K3432" s="7">
        <v>1404168101</v>
      </c>
      <c r="L3432" s="17">
        <f t="shared" si="213"/>
        <v>41820.737280092588</v>
      </c>
      <c r="M3432" s="7" t="b">
        <v>0</v>
      </c>
      <c r="N3432" s="7">
        <v>72</v>
      </c>
      <c r="O3432" s="7" t="b">
        <v>1</v>
      </c>
      <c r="P3432" s="14">
        <f t="shared" si="214"/>
        <v>1.0854949999999999</v>
      </c>
      <c r="Q3432" s="9">
        <f t="shared" si="215"/>
        <v>30.152638888888887</v>
      </c>
      <c r="R3432" s="7" t="s">
        <v>8274</v>
      </c>
      <c r="S3432" s="7" t="s">
        <v>8275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17">
        <f t="shared" si="212"/>
        <v>41869.522604166668</v>
      </c>
      <c r="K3433" s="7">
        <v>1405791153</v>
      </c>
      <c r="L3433" s="17">
        <f t="shared" si="213"/>
        <v>41839.522604166668</v>
      </c>
      <c r="M3433" s="7" t="b">
        <v>0</v>
      </c>
      <c r="N3433" s="7">
        <v>21</v>
      </c>
      <c r="O3433" s="7" t="b">
        <v>1</v>
      </c>
      <c r="P3433" s="14">
        <f t="shared" si="214"/>
        <v>1</v>
      </c>
      <c r="Q3433" s="9">
        <f t="shared" si="215"/>
        <v>95.238095238095241</v>
      </c>
      <c r="R3433" s="7" t="s">
        <v>8274</v>
      </c>
      <c r="S3433" s="7" t="s">
        <v>8275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17">
        <f t="shared" si="212"/>
        <v>42405.708333333336</v>
      </c>
      <c r="K3434" s="7">
        <v>1452520614</v>
      </c>
      <c r="L3434" s="17">
        <f t="shared" si="213"/>
        <v>42380.372847222221</v>
      </c>
      <c r="M3434" s="7" t="b">
        <v>0</v>
      </c>
      <c r="N3434" s="7">
        <v>42</v>
      </c>
      <c r="O3434" s="7" t="b">
        <v>1</v>
      </c>
      <c r="P3434" s="14">
        <f t="shared" si="214"/>
        <v>1.0965</v>
      </c>
      <c r="Q3434" s="9">
        <f t="shared" si="215"/>
        <v>52.214285714285715</v>
      </c>
      <c r="R3434" s="7" t="s">
        <v>8274</v>
      </c>
      <c r="S3434" s="7" t="s">
        <v>8275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17">
        <f t="shared" si="212"/>
        <v>41806.916666666664</v>
      </c>
      <c r="K3435" s="7">
        <v>1400290255</v>
      </c>
      <c r="L3435" s="17">
        <f t="shared" si="213"/>
        <v>41775.854803240742</v>
      </c>
      <c r="M3435" s="7" t="b">
        <v>0</v>
      </c>
      <c r="N3435" s="7">
        <v>71</v>
      </c>
      <c r="O3435" s="7" t="b">
        <v>1</v>
      </c>
      <c r="P3435" s="14">
        <f t="shared" si="214"/>
        <v>1.0026315789473683</v>
      </c>
      <c r="Q3435" s="9">
        <f t="shared" si="215"/>
        <v>134.1549295774648</v>
      </c>
      <c r="R3435" s="7" t="s">
        <v>8274</v>
      </c>
      <c r="S3435" s="7" t="s">
        <v>8275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17">
        <f t="shared" si="212"/>
        <v>41830.172094907408</v>
      </c>
      <c r="K3436" s="7">
        <v>1402391269</v>
      </c>
      <c r="L3436" s="17">
        <f t="shared" si="213"/>
        <v>41800.172094907408</v>
      </c>
      <c r="M3436" s="7" t="b">
        <v>0</v>
      </c>
      <c r="N3436" s="7">
        <v>168</v>
      </c>
      <c r="O3436" s="7" t="b">
        <v>1</v>
      </c>
      <c r="P3436" s="14">
        <f t="shared" si="214"/>
        <v>1.0555000000000001</v>
      </c>
      <c r="Q3436" s="9">
        <f t="shared" si="215"/>
        <v>62.827380952380949</v>
      </c>
      <c r="R3436" s="7" t="s">
        <v>8274</v>
      </c>
      <c r="S3436" s="7" t="s">
        <v>8275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17">
        <f t="shared" si="212"/>
        <v>42588.916666666664</v>
      </c>
      <c r="K3437" s="7">
        <v>1469112493</v>
      </c>
      <c r="L3437" s="17">
        <f t="shared" si="213"/>
        <v>42572.408483796295</v>
      </c>
      <c r="M3437" s="7" t="b">
        <v>0</v>
      </c>
      <c r="N3437" s="7">
        <v>19</v>
      </c>
      <c r="O3437" s="7" t="b">
        <v>1</v>
      </c>
      <c r="P3437" s="14">
        <f t="shared" si="214"/>
        <v>1.1200000000000001</v>
      </c>
      <c r="Q3437" s="9">
        <f t="shared" si="215"/>
        <v>58.94736842105263</v>
      </c>
      <c r="R3437" s="7" t="s">
        <v>8274</v>
      </c>
      <c r="S3437" s="7" t="s">
        <v>8275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17">
        <f t="shared" si="212"/>
        <v>41872.477777777778</v>
      </c>
      <c r="K3438" s="7">
        <v>1406811593</v>
      </c>
      <c r="L3438" s="17">
        <f t="shared" si="213"/>
        <v>41851.333252314813</v>
      </c>
      <c r="M3438" s="7" t="b">
        <v>0</v>
      </c>
      <c r="N3438" s="7">
        <v>37</v>
      </c>
      <c r="O3438" s="7" t="b">
        <v>1</v>
      </c>
      <c r="P3438" s="14">
        <f t="shared" si="214"/>
        <v>1.0589999999999999</v>
      </c>
      <c r="Q3438" s="9">
        <f t="shared" si="215"/>
        <v>143.1081081081081</v>
      </c>
      <c r="R3438" s="7" t="s">
        <v>8274</v>
      </c>
      <c r="S3438" s="7" t="s">
        <v>8275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17">
        <f t="shared" si="212"/>
        <v>42235.502546296295</v>
      </c>
      <c r="K3439" s="7">
        <v>1437411820</v>
      </c>
      <c r="L3439" s="17">
        <f t="shared" si="213"/>
        <v>42205.502546296295</v>
      </c>
      <c r="M3439" s="7" t="b">
        <v>0</v>
      </c>
      <c r="N3439" s="7">
        <v>36</v>
      </c>
      <c r="O3439" s="7" t="b">
        <v>1</v>
      </c>
      <c r="P3439" s="14">
        <f t="shared" si="214"/>
        <v>1.01</v>
      </c>
      <c r="Q3439" s="9">
        <f t="shared" si="215"/>
        <v>84.166666666666671</v>
      </c>
      <c r="R3439" s="7" t="s">
        <v>8274</v>
      </c>
      <c r="S3439" s="7" t="s">
        <v>8275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17">
        <f t="shared" si="212"/>
        <v>42126.666666666664</v>
      </c>
      <c r="K3440" s="7">
        <v>1428358567</v>
      </c>
      <c r="L3440" s="17">
        <f t="shared" si="213"/>
        <v>42100.719525462955</v>
      </c>
      <c r="M3440" s="7" t="b">
        <v>0</v>
      </c>
      <c r="N3440" s="7">
        <v>14</v>
      </c>
      <c r="O3440" s="7" t="b">
        <v>1</v>
      </c>
      <c r="P3440" s="14">
        <f t="shared" si="214"/>
        <v>1.042</v>
      </c>
      <c r="Q3440" s="9">
        <f t="shared" si="215"/>
        <v>186.07142857142858</v>
      </c>
      <c r="R3440" s="7" t="s">
        <v>8274</v>
      </c>
      <c r="S3440" s="7" t="s">
        <v>8275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17">
        <f t="shared" si="212"/>
        <v>42387.999305555553</v>
      </c>
      <c r="K3441" s="7">
        <v>1452030730</v>
      </c>
      <c r="L3441" s="17">
        <f t="shared" si="213"/>
        <v>42374.702893518515</v>
      </c>
      <c r="M3441" s="7" t="b">
        <v>0</v>
      </c>
      <c r="N3441" s="7">
        <v>18</v>
      </c>
      <c r="O3441" s="7" t="b">
        <v>1</v>
      </c>
      <c r="P3441" s="14">
        <f t="shared" si="214"/>
        <v>1.3467833333333334</v>
      </c>
      <c r="Q3441" s="9">
        <f t="shared" si="215"/>
        <v>89.785555555555561</v>
      </c>
      <c r="R3441" s="7" t="s">
        <v>8274</v>
      </c>
      <c r="S3441" s="7" t="s">
        <v>8275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17">
        <f t="shared" si="212"/>
        <v>41831.46875</v>
      </c>
      <c r="K3442" s="7">
        <v>1403146628</v>
      </c>
      <c r="L3442" s="17">
        <f t="shared" si="213"/>
        <v>41808.914675925924</v>
      </c>
      <c r="M3442" s="7" t="b">
        <v>0</v>
      </c>
      <c r="N3442" s="7">
        <v>82</v>
      </c>
      <c r="O3442" s="7" t="b">
        <v>1</v>
      </c>
      <c r="P3442" s="14">
        <f t="shared" si="214"/>
        <v>1.052184</v>
      </c>
      <c r="Q3442" s="9">
        <f t="shared" si="215"/>
        <v>64.157560975609755</v>
      </c>
      <c r="R3442" s="7" t="s">
        <v>8274</v>
      </c>
      <c r="S3442" s="7" t="s">
        <v>8275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17">
        <f t="shared" si="212"/>
        <v>42321.636805555558</v>
      </c>
      <c r="K3443" s="7">
        <v>1445077121</v>
      </c>
      <c r="L3443" s="17">
        <f t="shared" si="213"/>
        <v>42294.221307870372</v>
      </c>
      <c r="M3443" s="7" t="b">
        <v>0</v>
      </c>
      <c r="N3443" s="7">
        <v>43</v>
      </c>
      <c r="O3443" s="7" t="b">
        <v>1</v>
      </c>
      <c r="P3443" s="14">
        <f t="shared" si="214"/>
        <v>1.026</v>
      </c>
      <c r="Q3443" s="9">
        <f t="shared" si="215"/>
        <v>59.651162790697676</v>
      </c>
      <c r="R3443" s="7" t="s">
        <v>8274</v>
      </c>
      <c r="S3443" s="7" t="s">
        <v>8275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17">
        <f t="shared" si="212"/>
        <v>42154.63277777777</v>
      </c>
      <c r="K3444" s="7">
        <v>1430424672</v>
      </c>
      <c r="L3444" s="17">
        <f t="shared" si="213"/>
        <v>42124.63277777777</v>
      </c>
      <c r="M3444" s="7" t="b">
        <v>0</v>
      </c>
      <c r="N3444" s="7">
        <v>8</v>
      </c>
      <c r="O3444" s="7" t="b">
        <v>1</v>
      </c>
      <c r="P3444" s="14">
        <f t="shared" si="214"/>
        <v>1</v>
      </c>
      <c r="Q3444" s="9">
        <f t="shared" si="215"/>
        <v>31.25</v>
      </c>
      <c r="R3444" s="7" t="s">
        <v>8274</v>
      </c>
      <c r="S3444" s="7" t="s">
        <v>8275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17">
        <f t="shared" si="212"/>
        <v>41891.316504629627</v>
      </c>
      <c r="K3445" s="7">
        <v>1407674146</v>
      </c>
      <c r="L3445" s="17">
        <f t="shared" si="213"/>
        <v>41861.316504629627</v>
      </c>
      <c r="M3445" s="7" t="b">
        <v>0</v>
      </c>
      <c r="N3445" s="7">
        <v>45</v>
      </c>
      <c r="O3445" s="7" t="b">
        <v>1</v>
      </c>
      <c r="P3445" s="14">
        <f t="shared" si="214"/>
        <v>1.855</v>
      </c>
      <c r="Q3445" s="9">
        <f t="shared" si="215"/>
        <v>41.222222222222221</v>
      </c>
      <c r="R3445" s="7" t="s">
        <v>8274</v>
      </c>
      <c r="S3445" s="7" t="s">
        <v>8275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17">
        <f t="shared" si="212"/>
        <v>42529.374305555553</v>
      </c>
      <c r="K3446" s="7">
        <v>1464677986</v>
      </c>
      <c r="L3446" s="17">
        <f t="shared" si="213"/>
        <v>42521.08317129629</v>
      </c>
      <c r="M3446" s="7" t="b">
        <v>0</v>
      </c>
      <c r="N3446" s="7">
        <v>20</v>
      </c>
      <c r="O3446" s="7" t="b">
        <v>1</v>
      </c>
      <c r="P3446" s="14">
        <f t="shared" si="214"/>
        <v>2.89</v>
      </c>
      <c r="Q3446" s="9">
        <f t="shared" si="215"/>
        <v>43.35</v>
      </c>
      <c r="R3446" s="7" t="s">
        <v>8274</v>
      </c>
      <c r="S3446" s="7" t="s">
        <v>8275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17">
        <f t="shared" si="212"/>
        <v>42300.322175925925</v>
      </c>
      <c r="K3447" s="7">
        <v>1443185036</v>
      </c>
      <c r="L3447" s="17">
        <f t="shared" si="213"/>
        <v>42272.322175925925</v>
      </c>
      <c r="M3447" s="7" t="b">
        <v>0</v>
      </c>
      <c r="N3447" s="7">
        <v>31</v>
      </c>
      <c r="O3447" s="7" t="b">
        <v>1</v>
      </c>
      <c r="P3447" s="14">
        <f t="shared" si="214"/>
        <v>1</v>
      </c>
      <c r="Q3447" s="9">
        <f t="shared" si="215"/>
        <v>64.516129032258064</v>
      </c>
      <c r="R3447" s="7" t="s">
        <v>8274</v>
      </c>
      <c r="S3447" s="7" t="s">
        <v>8275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17">
        <f t="shared" si="212"/>
        <v>42040.305555555555</v>
      </c>
      <c r="K3448" s="7">
        <v>1421092725</v>
      </c>
      <c r="L3448" s="17">
        <f t="shared" si="213"/>
        <v>42016.624131944445</v>
      </c>
      <c r="M3448" s="7" t="b">
        <v>0</v>
      </c>
      <c r="N3448" s="7">
        <v>25</v>
      </c>
      <c r="O3448" s="7" t="b">
        <v>1</v>
      </c>
      <c r="P3448" s="14">
        <f t="shared" si="214"/>
        <v>1.0820000000000001</v>
      </c>
      <c r="Q3448" s="9">
        <f t="shared" si="215"/>
        <v>43.28</v>
      </c>
      <c r="R3448" s="7" t="s">
        <v>8274</v>
      </c>
      <c r="S3448" s="7" t="s">
        <v>8275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17">
        <f t="shared" si="212"/>
        <v>42447.639027777775</v>
      </c>
      <c r="K3449" s="7">
        <v>1454448012</v>
      </c>
      <c r="L3449" s="17">
        <f t="shared" si="213"/>
        <v>42402.680694444447</v>
      </c>
      <c r="M3449" s="7" t="b">
        <v>0</v>
      </c>
      <c r="N3449" s="7">
        <v>14</v>
      </c>
      <c r="O3449" s="7" t="b">
        <v>1</v>
      </c>
      <c r="P3449" s="14">
        <f t="shared" si="214"/>
        <v>1.0780000000000001</v>
      </c>
      <c r="Q3449" s="9">
        <f t="shared" si="215"/>
        <v>77</v>
      </c>
      <c r="R3449" s="7" t="s">
        <v>8274</v>
      </c>
      <c r="S3449" s="7" t="s">
        <v>8275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17">
        <f t="shared" si="212"/>
        <v>41989.910752314812</v>
      </c>
      <c r="K3450" s="7">
        <v>1416192689</v>
      </c>
      <c r="L3450" s="17">
        <f t="shared" si="213"/>
        <v>41959.910752314812</v>
      </c>
      <c r="M3450" s="7" t="b">
        <v>0</v>
      </c>
      <c r="N3450" s="7">
        <v>45</v>
      </c>
      <c r="O3450" s="7" t="b">
        <v>1</v>
      </c>
      <c r="P3450" s="14">
        <f t="shared" si="214"/>
        <v>1.0976190476190477</v>
      </c>
      <c r="Q3450" s="9">
        <f t="shared" si="215"/>
        <v>51.222222222222221</v>
      </c>
      <c r="R3450" s="7" t="s">
        <v>8274</v>
      </c>
      <c r="S3450" s="7" t="s">
        <v>8275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17">
        <f t="shared" si="212"/>
        <v>42559.958333333336</v>
      </c>
      <c r="K3451" s="7">
        <v>1465607738</v>
      </c>
      <c r="L3451" s="17">
        <f t="shared" si="213"/>
        <v>42531.844189814808</v>
      </c>
      <c r="M3451" s="7" t="b">
        <v>0</v>
      </c>
      <c r="N3451" s="7">
        <v>20</v>
      </c>
      <c r="O3451" s="7" t="b">
        <v>1</v>
      </c>
      <c r="P3451" s="14">
        <f t="shared" si="214"/>
        <v>1.70625</v>
      </c>
      <c r="Q3451" s="9">
        <f t="shared" si="215"/>
        <v>68.25</v>
      </c>
      <c r="R3451" s="7" t="s">
        <v>8274</v>
      </c>
      <c r="S3451" s="7" t="s">
        <v>8275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17">
        <f t="shared" si="212"/>
        <v>42096.454525462956</v>
      </c>
      <c r="K3452" s="7">
        <v>1422809671</v>
      </c>
      <c r="L3452" s="17">
        <f t="shared" si="213"/>
        <v>42036.496192129627</v>
      </c>
      <c r="M3452" s="7" t="b">
        <v>0</v>
      </c>
      <c r="N3452" s="7">
        <v>39</v>
      </c>
      <c r="O3452" s="7" t="b">
        <v>1</v>
      </c>
      <c r="P3452" s="14">
        <f t="shared" si="214"/>
        <v>1.52</v>
      </c>
      <c r="Q3452" s="9">
        <f t="shared" si="215"/>
        <v>19.487179487179485</v>
      </c>
      <c r="R3452" s="7" t="s">
        <v>8274</v>
      </c>
      <c r="S3452" s="7" t="s">
        <v>8275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17">
        <f t="shared" si="212"/>
        <v>42115.515358796292</v>
      </c>
      <c r="K3453" s="7">
        <v>1427304127</v>
      </c>
      <c r="L3453" s="17">
        <f t="shared" si="213"/>
        <v>42088.515358796292</v>
      </c>
      <c r="M3453" s="7" t="b">
        <v>0</v>
      </c>
      <c r="N3453" s="7">
        <v>16</v>
      </c>
      <c r="O3453" s="7" t="b">
        <v>1</v>
      </c>
      <c r="P3453" s="14">
        <f t="shared" si="214"/>
        <v>1.0123076923076924</v>
      </c>
      <c r="Q3453" s="9">
        <f t="shared" si="215"/>
        <v>41.125</v>
      </c>
      <c r="R3453" s="7" t="s">
        <v>8274</v>
      </c>
      <c r="S3453" s="7" t="s">
        <v>8275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17">
        <f t="shared" si="212"/>
        <v>41842.957638888889</v>
      </c>
      <c r="K3454" s="7">
        <v>1404141626</v>
      </c>
      <c r="L3454" s="17">
        <f t="shared" si="213"/>
        <v>41820.430856481478</v>
      </c>
      <c r="M3454" s="7" t="b">
        <v>0</v>
      </c>
      <c r="N3454" s="7">
        <v>37</v>
      </c>
      <c r="O3454" s="7" t="b">
        <v>1</v>
      </c>
      <c r="P3454" s="14">
        <f t="shared" si="214"/>
        <v>1.532</v>
      </c>
      <c r="Q3454" s="9">
        <f t="shared" si="215"/>
        <v>41.405405405405403</v>
      </c>
      <c r="R3454" s="7" t="s">
        <v>8274</v>
      </c>
      <c r="S3454" s="7" t="s">
        <v>8275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17">
        <f t="shared" si="212"/>
        <v>42595.770324074074</v>
      </c>
      <c r="K3455" s="7">
        <v>1465946956</v>
      </c>
      <c r="L3455" s="17">
        <f t="shared" si="213"/>
        <v>42535.770324074074</v>
      </c>
      <c r="M3455" s="7" t="b">
        <v>0</v>
      </c>
      <c r="N3455" s="7">
        <v>14</v>
      </c>
      <c r="O3455" s="7" t="b">
        <v>1</v>
      </c>
      <c r="P3455" s="14">
        <f t="shared" si="214"/>
        <v>1.2833333333333334</v>
      </c>
      <c r="Q3455" s="9">
        <f t="shared" si="215"/>
        <v>27.5</v>
      </c>
      <c r="R3455" s="7" t="s">
        <v>8274</v>
      </c>
      <c r="S3455" s="7" t="s">
        <v>8275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17">
        <f t="shared" si="212"/>
        <v>41851.490266203698</v>
      </c>
      <c r="K3456" s="7">
        <v>1404233159</v>
      </c>
      <c r="L3456" s="17">
        <f t="shared" si="213"/>
        <v>41821.490266203698</v>
      </c>
      <c r="M3456" s="7" t="b">
        <v>0</v>
      </c>
      <c r="N3456" s="7">
        <v>21</v>
      </c>
      <c r="O3456" s="7" t="b">
        <v>1</v>
      </c>
      <c r="P3456" s="14">
        <f t="shared" si="214"/>
        <v>1.0071428571428571</v>
      </c>
      <c r="Q3456" s="9">
        <f t="shared" si="215"/>
        <v>33.571428571428569</v>
      </c>
      <c r="R3456" s="7" t="s">
        <v>8274</v>
      </c>
      <c r="S3456" s="7" t="s">
        <v>8275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17">
        <f t="shared" si="212"/>
        <v>42656.541979166665</v>
      </c>
      <c r="K3457" s="7">
        <v>1473789627</v>
      </c>
      <c r="L3457" s="17">
        <f t="shared" si="213"/>
        <v>42626.541979166665</v>
      </c>
      <c r="M3457" s="7" t="b">
        <v>0</v>
      </c>
      <c r="N3457" s="7">
        <v>69</v>
      </c>
      <c r="O3457" s="7" t="b">
        <v>1</v>
      </c>
      <c r="P3457" s="14">
        <f t="shared" si="214"/>
        <v>1.0065</v>
      </c>
      <c r="Q3457" s="9">
        <f t="shared" si="215"/>
        <v>145.86956521739131</v>
      </c>
      <c r="R3457" s="7" t="s">
        <v>8274</v>
      </c>
      <c r="S3457" s="7" t="s">
        <v>8275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17">
        <f t="shared" si="212"/>
        <v>41852.082638888889</v>
      </c>
      <c r="K3458" s="7">
        <v>1404190567</v>
      </c>
      <c r="L3458" s="17">
        <f t="shared" si="213"/>
        <v>41820.997303240736</v>
      </c>
      <c r="M3458" s="7" t="b">
        <v>0</v>
      </c>
      <c r="N3458" s="7">
        <v>16</v>
      </c>
      <c r="O3458" s="7" t="b">
        <v>1</v>
      </c>
      <c r="P3458" s="14">
        <f t="shared" si="214"/>
        <v>1.913</v>
      </c>
      <c r="Q3458" s="9">
        <f t="shared" si="215"/>
        <v>358.6875</v>
      </c>
      <c r="R3458" s="7" t="s">
        <v>8274</v>
      </c>
      <c r="S3458" s="7" t="s">
        <v>8275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17">
        <f t="shared" ref="J3459:J3522" si="216">(((I3459/60)/60)/24)+DATE(1970,1,1)+(-5/24)</f>
        <v>42047.040972222218</v>
      </c>
      <c r="K3459" s="7">
        <v>1421081857</v>
      </c>
      <c r="L3459" s="17">
        <f t="shared" ref="L3459:L3522" si="217">(((K3459/60)/60)/24)+DATE(1970,1,1)+(-5/24)</f>
        <v>42016.498344907406</v>
      </c>
      <c r="M3459" s="7" t="b">
        <v>0</v>
      </c>
      <c r="N3459" s="7">
        <v>55</v>
      </c>
      <c r="O3459" s="7" t="b">
        <v>1</v>
      </c>
      <c r="P3459" s="14">
        <f t="shared" ref="P3459:P3522" si="218">IFERROR(E3459/D3459,0)</f>
        <v>1.4019999999999999</v>
      </c>
      <c r="Q3459" s="9">
        <f t="shared" ref="Q3459:Q3522" si="219">IFERROR(E3459/N3459,0)</f>
        <v>50.981818181818184</v>
      </c>
      <c r="R3459" s="7" t="s">
        <v>8274</v>
      </c>
      <c r="S3459" s="7" t="s">
        <v>8275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17">
        <f t="shared" si="216"/>
        <v>42037.977083333331</v>
      </c>
      <c r="K3460" s="7">
        <v>1420606303</v>
      </c>
      <c r="L3460" s="17">
        <f t="shared" si="217"/>
        <v>42010.994247685179</v>
      </c>
      <c r="M3460" s="7" t="b">
        <v>0</v>
      </c>
      <c r="N3460" s="7">
        <v>27</v>
      </c>
      <c r="O3460" s="7" t="b">
        <v>1</v>
      </c>
      <c r="P3460" s="14">
        <f t="shared" si="218"/>
        <v>1.2433537832310839</v>
      </c>
      <c r="Q3460" s="9">
        <f t="shared" si="219"/>
        <v>45.037037037037038</v>
      </c>
      <c r="R3460" s="7" t="s">
        <v>8274</v>
      </c>
      <c r="S3460" s="7" t="s">
        <v>8275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17">
        <f t="shared" si="216"/>
        <v>42510.271527777775</v>
      </c>
      <c r="K3461" s="7">
        <v>1461151860</v>
      </c>
      <c r="L3461" s="17">
        <f t="shared" si="217"/>
        <v>42480.271527777775</v>
      </c>
      <c r="M3461" s="7" t="b">
        <v>0</v>
      </c>
      <c r="N3461" s="7">
        <v>36</v>
      </c>
      <c r="O3461" s="7" t="b">
        <v>1</v>
      </c>
      <c r="P3461" s="14">
        <f t="shared" si="218"/>
        <v>1.262</v>
      </c>
      <c r="Q3461" s="9">
        <f t="shared" si="219"/>
        <v>17.527777777777779</v>
      </c>
      <c r="R3461" s="7" t="s">
        <v>8274</v>
      </c>
      <c r="S3461" s="7" t="s">
        <v>8275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17">
        <f t="shared" si="216"/>
        <v>41866.318888888884</v>
      </c>
      <c r="K3462" s="7">
        <v>1406896752</v>
      </c>
      <c r="L3462" s="17">
        <f t="shared" si="217"/>
        <v>41852.318888888884</v>
      </c>
      <c r="M3462" s="7" t="b">
        <v>0</v>
      </c>
      <c r="N3462" s="7">
        <v>19</v>
      </c>
      <c r="O3462" s="7" t="b">
        <v>1</v>
      </c>
      <c r="P3462" s="14">
        <f t="shared" si="218"/>
        <v>1.9</v>
      </c>
      <c r="Q3462" s="9">
        <f t="shared" si="219"/>
        <v>50</v>
      </c>
      <c r="R3462" s="7" t="s">
        <v>8274</v>
      </c>
      <c r="S3462" s="7" t="s">
        <v>8275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17">
        <f t="shared" si="216"/>
        <v>42671.916666666664</v>
      </c>
      <c r="K3463" s="7">
        <v>1475248279</v>
      </c>
      <c r="L3463" s="17">
        <f t="shared" si="217"/>
        <v>42643.424525462957</v>
      </c>
      <c r="M3463" s="7" t="b">
        <v>0</v>
      </c>
      <c r="N3463" s="7">
        <v>12</v>
      </c>
      <c r="O3463" s="7" t="b">
        <v>1</v>
      </c>
      <c r="P3463" s="14">
        <f t="shared" si="218"/>
        <v>1.39</v>
      </c>
      <c r="Q3463" s="9">
        <f t="shared" si="219"/>
        <v>57.916666666666664</v>
      </c>
      <c r="R3463" s="7" t="s">
        <v>8274</v>
      </c>
      <c r="S3463" s="7" t="s">
        <v>8275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17">
        <f t="shared" si="216"/>
        <v>42195.541666666664</v>
      </c>
      <c r="K3464" s="7">
        <v>1435181628</v>
      </c>
      <c r="L3464" s="17">
        <f t="shared" si="217"/>
        <v>42179.690138888887</v>
      </c>
      <c r="M3464" s="7" t="b">
        <v>0</v>
      </c>
      <c r="N3464" s="7">
        <v>17</v>
      </c>
      <c r="O3464" s="7" t="b">
        <v>1</v>
      </c>
      <c r="P3464" s="14">
        <f t="shared" si="218"/>
        <v>2.02</v>
      </c>
      <c r="Q3464" s="9">
        <f t="shared" si="219"/>
        <v>29.705882352941178</v>
      </c>
      <c r="R3464" s="7" t="s">
        <v>8274</v>
      </c>
      <c r="S3464" s="7" t="s">
        <v>8275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17">
        <f t="shared" si="216"/>
        <v>42653.957638888889</v>
      </c>
      <c r="K3465" s="7">
        <v>1472594585</v>
      </c>
      <c r="L3465" s="17">
        <f t="shared" si="217"/>
        <v>42612.710474537038</v>
      </c>
      <c r="M3465" s="7" t="b">
        <v>0</v>
      </c>
      <c r="N3465" s="7">
        <v>114</v>
      </c>
      <c r="O3465" s="7" t="b">
        <v>1</v>
      </c>
      <c r="P3465" s="14">
        <f t="shared" si="218"/>
        <v>1.0338000000000001</v>
      </c>
      <c r="Q3465" s="9">
        <f t="shared" si="219"/>
        <v>90.684210526315795</v>
      </c>
      <c r="R3465" s="7" t="s">
        <v>8274</v>
      </c>
      <c r="S3465" s="7" t="s">
        <v>8275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17">
        <f t="shared" si="216"/>
        <v>42604.921724537031</v>
      </c>
      <c r="K3466" s="7">
        <v>1469329637</v>
      </c>
      <c r="L3466" s="17">
        <f t="shared" si="217"/>
        <v>42574.921724537031</v>
      </c>
      <c r="M3466" s="7" t="b">
        <v>0</v>
      </c>
      <c r="N3466" s="7">
        <v>93</v>
      </c>
      <c r="O3466" s="7" t="b">
        <v>1</v>
      </c>
      <c r="P3466" s="14">
        <f t="shared" si="218"/>
        <v>1.023236</v>
      </c>
      <c r="Q3466" s="9">
        <f t="shared" si="219"/>
        <v>55.012688172043013</v>
      </c>
      <c r="R3466" s="7" t="s">
        <v>8274</v>
      </c>
      <c r="S3466" s="7" t="s">
        <v>8275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17">
        <f t="shared" si="216"/>
        <v>42225.458333333336</v>
      </c>
      <c r="K3467" s="7">
        <v>1436972472</v>
      </c>
      <c r="L3467" s="17">
        <f t="shared" si="217"/>
        <v>42200.417499999996</v>
      </c>
      <c r="M3467" s="7" t="b">
        <v>0</v>
      </c>
      <c r="N3467" s="7">
        <v>36</v>
      </c>
      <c r="O3467" s="7" t="b">
        <v>1</v>
      </c>
      <c r="P3467" s="14">
        <f t="shared" si="218"/>
        <v>1.03</v>
      </c>
      <c r="Q3467" s="9">
        <f t="shared" si="219"/>
        <v>57.222222222222221</v>
      </c>
      <c r="R3467" s="7" t="s">
        <v>8274</v>
      </c>
      <c r="S3467" s="7" t="s">
        <v>8275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17">
        <f t="shared" si="216"/>
        <v>42479.769097222219</v>
      </c>
      <c r="K3468" s="7">
        <v>1455928050</v>
      </c>
      <c r="L3468" s="17">
        <f t="shared" si="217"/>
        <v>42419.810763888883</v>
      </c>
      <c r="M3468" s="7" t="b">
        <v>0</v>
      </c>
      <c r="N3468" s="7">
        <v>61</v>
      </c>
      <c r="O3468" s="7" t="b">
        <v>1</v>
      </c>
      <c r="P3468" s="14">
        <f t="shared" si="218"/>
        <v>1.2714285714285714</v>
      </c>
      <c r="Q3468" s="9">
        <f t="shared" si="219"/>
        <v>72.950819672131146</v>
      </c>
      <c r="R3468" s="7" t="s">
        <v>8274</v>
      </c>
      <c r="S3468" s="7" t="s">
        <v>8275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17">
        <f t="shared" si="216"/>
        <v>42083.421666666669</v>
      </c>
      <c r="K3469" s="7">
        <v>1424275632</v>
      </c>
      <c r="L3469" s="17">
        <f t="shared" si="217"/>
        <v>42053.463333333326</v>
      </c>
      <c r="M3469" s="7" t="b">
        <v>0</v>
      </c>
      <c r="N3469" s="7">
        <v>47</v>
      </c>
      <c r="O3469" s="7" t="b">
        <v>1</v>
      </c>
      <c r="P3469" s="14">
        <f t="shared" si="218"/>
        <v>1.01</v>
      </c>
      <c r="Q3469" s="9">
        <f t="shared" si="219"/>
        <v>64.468085106382972</v>
      </c>
      <c r="R3469" s="7" t="s">
        <v>8274</v>
      </c>
      <c r="S3469" s="7" t="s">
        <v>8275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17">
        <f t="shared" si="216"/>
        <v>42633.916666666664</v>
      </c>
      <c r="K3470" s="7">
        <v>1471976529</v>
      </c>
      <c r="L3470" s="17">
        <f t="shared" si="217"/>
        <v>42605.557048611103</v>
      </c>
      <c r="M3470" s="7" t="b">
        <v>0</v>
      </c>
      <c r="N3470" s="7">
        <v>17</v>
      </c>
      <c r="O3470" s="7" t="b">
        <v>1</v>
      </c>
      <c r="P3470" s="14">
        <f t="shared" si="218"/>
        <v>1.2178</v>
      </c>
      <c r="Q3470" s="9">
        <f t="shared" si="219"/>
        <v>716.35294117647061</v>
      </c>
      <c r="R3470" s="7" t="s">
        <v>8274</v>
      </c>
      <c r="S3470" s="7" t="s">
        <v>8275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17">
        <f t="shared" si="216"/>
        <v>42488.433391203704</v>
      </c>
      <c r="K3471" s="7">
        <v>1459265045</v>
      </c>
      <c r="L3471" s="17">
        <f t="shared" si="217"/>
        <v>42458.433391203704</v>
      </c>
      <c r="M3471" s="7" t="b">
        <v>0</v>
      </c>
      <c r="N3471" s="7">
        <v>63</v>
      </c>
      <c r="O3471" s="7" t="b">
        <v>1</v>
      </c>
      <c r="P3471" s="14">
        <f t="shared" si="218"/>
        <v>1.1339285714285714</v>
      </c>
      <c r="Q3471" s="9">
        <f t="shared" si="219"/>
        <v>50.396825396825399</v>
      </c>
      <c r="R3471" s="7" t="s">
        <v>8274</v>
      </c>
      <c r="S3471" s="7" t="s">
        <v>8275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17">
        <f t="shared" si="216"/>
        <v>42566.693055555552</v>
      </c>
      <c r="K3472" s="7">
        <v>1465345902</v>
      </c>
      <c r="L3472" s="17">
        <f t="shared" si="217"/>
        <v>42528.813680555548</v>
      </c>
      <c r="M3472" s="7" t="b">
        <v>0</v>
      </c>
      <c r="N3472" s="7">
        <v>9</v>
      </c>
      <c r="O3472" s="7" t="b">
        <v>1</v>
      </c>
      <c r="P3472" s="14">
        <f t="shared" si="218"/>
        <v>1.5</v>
      </c>
      <c r="Q3472" s="9">
        <f t="shared" si="219"/>
        <v>41.666666666666664</v>
      </c>
      <c r="R3472" s="7" t="s">
        <v>8274</v>
      </c>
      <c r="S3472" s="7" t="s">
        <v>8275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17">
        <f t="shared" si="216"/>
        <v>41882.625</v>
      </c>
      <c r="K3473" s="7">
        <v>1405971690</v>
      </c>
      <c r="L3473" s="17">
        <f t="shared" si="217"/>
        <v>41841.612152777772</v>
      </c>
      <c r="M3473" s="7" t="b">
        <v>0</v>
      </c>
      <c r="N3473" s="7">
        <v>30</v>
      </c>
      <c r="O3473" s="7" t="b">
        <v>1</v>
      </c>
      <c r="P3473" s="14">
        <f t="shared" si="218"/>
        <v>2.1459999999999999</v>
      </c>
      <c r="Q3473" s="9">
        <f t="shared" si="219"/>
        <v>35.766666666666666</v>
      </c>
      <c r="R3473" s="7" t="s">
        <v>8274</v>
      </c>
      <c r="S3473" s="7" t="s">
        <v>8275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17">
        <f t="shared" si="216"/>
        <v>41949.040972222218</v>
      </c>
      <c r="K3474" s="7">
        <v>1413432331</v>
      </c>
      <c r="L3474" s="17">
        <f t="shared" si="217"/>
        <v>41927.962164351848</v>
      </c>
      <c r="M3474" s="7" t="b">
        <v>0</v>
      </c>
      <c r="N3474" s="7">
        <v>23</v>
      </c>
      <c r="O3474" s="7" t="b">
        <v>1</v>
      </c>
      <c r="P3474" s="14">
        <f t="shared" si="218"/>
        <v>1.0205</v>
      </c>
      <c r="Q3474" s="9">
        <f t="shared" si="219"/>
        <v>88.739130434782609</v>
      </c>
      <c r="R3474" s="7" t="s">
        <v>8274</v>
      </c>
      <c r="S3474" s="7" t="s">
        <v>8275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17">
        <f t="shared" si="216"/>
        <v>42083.643749999996</v>
      </c>
      <c r="K3475" s="7">
        <v>1425067296</v>
      </c>
      <c r="L3475" s="17">
        <f t="shared" si="217"/>
        <v>42062.626111111109</v>
      </c>
      <c r="M3475" s="7" t="b">
        <v>0</v>
      </c>
      <c r="N3475" s="7">
        <v>33</v>
      </c>
      <c r="O3475" s="7" t="b">
        <v>1</v>
      </c>
      <c r="P3475" s="14">
        <f t="shared" si="218"/>
        <v>1</v>
      </c>
      <c r="Q3475" s="9">
        <f t="shared" si="219"/>
        <v>148.4848484848485</v>
      </c>
      <c r="R3475" s="7" t="s">
        <v>8274</v>
      </c>
      <c r="S3475" s="7" t="s">
        <v>8275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17">
        <f t="shared" si="216"/>
        <v>42571.293182870366</v>
      </c>
      <c r="K3476" s="7">
        <v>1466424131</v>
      </c>
      <c r="L3476" s="17">
        <f t="shared" si="217"/>
        <v>42541.293182870366</v>
      </c>
      <c r="M3476" s="7" t="b">
        <v>0</v>
      </c>
      <c r="N3476" s="7">
        <v>39</v>
      </c>
      <c r="O3476" s="7" t="b">
        <v>1</v>
      </c>
      <c r="P3476" s="14">
        <f t="shared" si="218"/>
        <v>1.01</v>
      </c>
      <c r="Q3476" s="9">
        <f t="shared" si="219"/>
        <v>51.794871794871796</v>
      </c>
      <c r="R3476" s="7" t="s">
        <v>8274</v>
      </c>
      <c r="S3476" s="7" t="s">
        <v>8275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17">
        <f t="shared" si="216"/>
        <v>41945.791666666664</v>
      </c>
      <c r="K3477" s="7">
        <v>1412629704</v>
      </c>
      <c r="L3477" s="17">
        <f t="shared" si="217"/>
        <v>41918.672499999993</v>
      </c>
      <c r="M3477" s="7" t="b">
        <v>0</v>
      </c>
      <c r="N3477" s="7">
        <v>17</v>
      </c>
      <c r="O3477" s="7" t="b">
        <v>1</v>
      </c>
      <c r="P3477" s="14">
        <f t="shared" si="218"/>
        <v>1.1333333333333333</v>
      </c>
      <c r="Q3477" s="9">
        <f t="shared" si="219"/>
        <v>20</v>
      </c>
      <c r="R3477" s="7" t="s">
        <v>8274</v>
      </c>
      <c r="S3477" s="7" t="s">
        <v>8275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17">
        <f t="shared" si="216"/>
        <v>41938.916666666664</v>
      </c>
      <c r="K3478" s="7">
        <v>1412836990</v>
      </c>
      <c r="L3478" s="17">
        <f t="shared" si="217"/>
        <v>41921.071643518517</v>
      </c>
      <c r="M3478" s="7" t="b">
        <v>0</v>
      </c>
      <c r="N3478" s="7">
        <v>6</v>
      </c>
      <c r="O3478" s="7" t="b">
        <v>1</v>
      </c>
      <c r="P3478" s="14">
        <f t="shared" si="218"/>
        <v>1.04</v>
      </c>
      <c r="Q3478" s="9">
        <f t="shared" si="219"/>
        <v>52</v>
      </c>
      <c r="R3478" s="7" t="s">
        <v>8274</v>
      </c>
      <c r="S3478" s="7" t="s">
        <v>8275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17">
        <f t="shared" si="216"/>
        <v>42140.916666666664</v>
      </c>
      <c r="K3479" s="7">
        <v>1430761243</v>
      </c>
      <c r="L3479" s="17">
        <f t="shared" si="217"/>
        <v>42128.528275462959</v>
      </c>
      <c r="M3479" s="7" t="b">
        <v>0</v>
      </c>
      <c r="N3479" s="7">
        <v>39</v>
      </c>
      <c r="O3479" s="7" t="b">
        <v>1</v>
      </c>
      <c r="P3479" s="14">
        <f t="shared" si="218"/>
        <v>1.1533333333333333</v>
      </c>
      <c r="Q3479" s="9">
        <f t="shared" si="219"/>
        <v>53.230769230769234</v>
      </c>
      <c r="R3479" s="7" t="s">
        <v>8274</v>
      </c>
      <c r="S3479" s="7" t="s">
        <v>8275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17">
        <f t="shared" si="216"/>
        <v>42079.666666666664</v>
      </c>
      <c r="K3480" s="7">
        <v>1424296822</v>
      </c>
      <c r="L3480" s="17">
        <f t="shared" si="217"/>
        <v>42053.708587962967</v>
      </c>
      <c r="M3480" s="7" t="b">
        <v>0</v>
      </c>
      <c r="N3480" s="7">
        <v>57</v>
      </c>
      <c r="O3480" s="7" t="b">
        <v>1</v>
      </c>
      <c r="P3480" s="14">
        <f t="shared" si="218"/>
        <v>1.1285000000000001</v>
      </c>
      <c r="Q3480" s="9">
        <f t="shared" si="219"/>
        <v>39.596491228070178</v>
      </c>
      <c r="R3480" s="7" t="s">
        <v>8274</v>
      </c>
      <c r="S3480" s="7" t="s">
        <v>8275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17">
        <f t="shared" si="216"/>
        <v>41811.646759259253</v>
      </c>
      <c r="K3481" s="7">
        <v>1400790680</v>
      </c>
      <c r="L3481" s="17">
        <f t="shared" si="217"/>
        <v>41781.646759259253</v>
      </c>
      <c r="M3481" s="7" t="b">
        <v>0</v>
      </c>
      <c r="N3481" s="7">
        <v>56</v>
      </c>
      <c r="O3481" s="7" t="b">
        <v>1</v>
      </c>
      <c r="P3481" s="14">
        <f t="shared" si="218"/>
        <v>1.2786666666666666</v>
      </c>
      <c r="Q3481" s="9">
        <f t="shared" si="219"/>
        <v>34.25</v>
      </c>
      <c r="R3481" s="7" t="s">
        <v>8274</v>
      </c>
      <c r="S3481" s="7" t="s">
        <v>8275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17">
        <f t="shared" si="216"/>
        <v>42195.666666666664</v>
      </c>
      <c r="K3482" s="7">
        <v>1434440227</v>
      </c>
      <c r="L3482" s="17">
        <f t="shared" si="217"/>
        <v>42171.109108796292</v>
      </c>
      <c r="M3482" s="7" t="b">
        <v>0</v>
      </c>
      <c r="N3482" s="7">
        <v>13</v>
      </c>
      <c r="O3482" s="7" t="b">
        <v>1</v>
      </c>
      <c r="P3482" s="14">
        <f t="shared" si="218"/>
        <v>1.4266666666666667</v>
      </c>
      <c r="Q3482" s="9">
        <f t="shared" si="219"/>
        <v>164.61538461538461</v>
      </c>
      <c r="R3482" s="7" t="s">
        <v>8274</v>
      </c>
      <c r="S3482" s="7" t="s">
        <v>8275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17">
        <f t="shared" si="216"/>
        <v>42006.039212962954</v>
      </c>
      <c r="K3483" s="7">
        <v>1418709388</v>
      </c>
      <c r="L3483" s="17">
        <f t="shared" si="217"/>
        <v>41989.039212962954</v>
      </c>
      <c r="M3483" s="7" t="b">
        <v>0</v>
      </c>
      <c r="N3483" s="7">
        <v>95</v>
      </c>
      <c r="O3483" s="7" t="b">
        <v>1</v>
      </c>
      <c r="P3483" s="14">
        <f t="shared" si="218"/>
        <v>1.1879999999999999</v>
      </c>
      <c r="Q3483" s="9">
        <f t="shared" si="219"/>
        <v>125.05263157894737</v>
      </c>
      <c r="R3483" s="7" t="s">
        <v>8274</v>
      </c>
      <c r="S3483" s="7" t="s">
        <v>8275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17">
        <f t="shared" si="216"/>
        <v>41826.563263888886</v>
      </c>
      <c r="K3484" s="7">
        <v>1402079466</v>
      </c>
      <c r="L3484" s="17">
        <f t="shared" si="217"/>
        <v>41796.563263888886</v>
      </c>
      <c r="M3484" s="7" t="b">
        <v>0</v>
      </c>
      <c r="N3484" s="7">
        <v>80</v>
      </c>
      <c r="O3484" s="7" t="b">
        <v>1</v>
      </c>
      <c r="P3484" s="14">
        <f t="shared" si="218"/>
        <v>1.3833333333333333</v>
      </c>
      <c r="Q3484" s="9">
        <f t="shared" si="219"/>
        <v>51.875</v>
      </c>
      <c r="R3484" s="7" t="s">
        <v>8274</v>
      </c>
      <c r="S3484" s="7" t="s">
        <v>8275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17">
        <f t="shared" si="216"/>
        <v>41823.460428240738</v>
      </c>
      <c r="K3485" s="7">
        <v>1401811381</v>
      </c>
      <c r="L3485" s="17">
        <f t="shared" si="217"/>
        <v>41793.460428240738</v>
      </c>
      <c r="M3485" s="7" t="b">
        <v>0</v>
      </c>
      <c r="N3485" s="7">
        <v>133</v>
      </c>
      <c r="O3485" s="7" t="b">
        <v>1</v>
      </c>
      <c r="P3485" s="14">
        <f t="shared" si="218"/>
        <v>1.599402985074627</v>
      </c>
      <c r="Q3485" s="9">
        <f t="shared" si="219"/>
        <v>40.285714285714285</v>
      </c>
      <c r="R3485" s="7" t="s">
        <v>8274</v>
      </c>
      <c r="S3485" s="7" t="s">
        <v>8275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17">
        <f t="shared" si="216"/>
        <v>42536.552071759252</v>
      </c>
      <c r="K3486" s="7">
        <v>1463422499</v>
      </c>
      <c r="L3486" s="17">
        <f t="shared" si="217"/>
        <v>42506.552071759252</v>
      </c>
      <c r="M3486" s="7" t="b">
        <v>0</v>
      </c>
      <c r="N3486" s="7">
        <v>44</v>
      </c>
      <c r="O3486" s="7" t="b">
        <v>1</v>
      </c>
      <c r="P3486" s="14">
        <f t="shared" si="218"/>
        <v>1.1424000000000001</v>
      </c>
      <c r="Q3486" s="9">
        <f t="shared" si="219"/>
        <v>64.909090909090907</v>
      </c>
      <c r="R3486" s="7" t="s">
        <v>8274</v>
      </c>
      <c r="S3486" s="7" t="s">
        <v>8275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17">
        <f t="shared" si="216"/>
        <v>42402.484722222223</v>
      </c>
      <c r="K3487" s="7">
        <v>1451839080</v>
      </c>
      <c r="L3487" s="17">
        <f t="shared" si="217"/>
        <v>42372.484722222223</v>
      </c>
      <c r="M3487" s="7" t="b">
        <v>0</v>
      </c>
      <c r="N3487" s="7">
        <v>30</v>
      </c>
      <c r="O3487" s="7" t="b">
        <v>1</v>
      </c>
      <c r="P3487" s="14">
        <f t="shared" si="218"/>
        <v>1.0060606060606061</v>
      </c>
      <c r="Q3487" s="9">
        <f t="shared" si="219"/>
        <v>55.333333333333336</v>
      </c>
      <c r="R3487" s="7" t="s">
        <v>8274</v>
      </c>
      <c r="S3487" s="7" t="s">
        <v>8275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17">
        <f t="shared" si="216"/>
        <v>42158.082638888889</v>
      </c>
      <c r="K3488" s="7">
        <v>1430600401</v>
      </c>
      <c r="L3488" s="17">
        <f t="shared" si="217"/>
        <v>42126.666678240734</v>
      </c>
      <c r="M3488" s="7" t="b">
        <v>0</v>
      </c>
      <c r="N3488" s="7">
        <v>56</v>
      </c>
      <c r="O3488" s="7" t="b">
        <v>1</v>
      </c>
      <c r="P3488" s="14">
        <f t="shared" si="218"/>
        <v>1.552</v>
      </c>
      <c r="Q3488" s="9">
        <f t="shared" si="219"/>
        <v>83.142857142857139</v>
      </c>
      <c r="R3488" s="7" t="s">
        <v>8274</v>
      </c>
      <c r="S3488" s="7" t="s">
        <v>8275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17">
        <f t="shared" si="216"/>
        <v>42179.732083333329</v>
      </c>
      <c r="K3489" s="7">
        <v>1432593252</v>
      </c>
      <c r="L3489" s="17">
        <f t="shared" si="217"/>
        <v>42149.732083333329</v>
      </c>
      <c r="M3489" s="7" t="b">
        <v>0</v>
      </c>
      <c r="N3489" s="7">
        <v>66</v>
      </c>
      <c r="O3489" s="7" t="b">
        <v>1</v>
      </c>
      <c r="P3489" s="14">
        <f t="shared" si="218"/>
        <v>1.2775000000000001</v>
      </c>
      <c r="Q3489" s="9">
        <f t="shared" si="219"/>
        <v>38.712121212121211</v>
      </c>
      <c r="R3489" s="7" t="s">
        <v>8274</v>
      </c>
      <c r="S3489" s="7" t="s">
        <v>8275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17">
        <f t="shared" si="216"/>
        <v>42111.458333333336</v>
      </c>
      <c r="K3490" s="7">
        <v>1427221560</v>
      </c>
      <c r="L3490" s="17">
        <f t="shared" si="217"/>
        <v>42087.55972222222</v>
      </c>
      <c r="M3490" s="7" t="b">
        <v>0</v>
      </c>
      <c r="N3490" s="7">
        <v>29</v>
      </c>
      <c r="O3490" s="7" t="b">
        <v>1</v>
      </c>
      <c r="P3490" s="14">
        <f t="shared" si="218"/>
        <v>1.212</v>
      </c>
      <c r="Q3490" s="9">
        <f t="shared" si="219"/>
        <v>125.37931034482759</v>
      </c>
      <c r="R3490" s="7" t="s">
        <v>8274</v>
      </c>
      <c r="S3490" s="7" t="s">
        <v>8275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17">
        <f t="shared" si="216"/>
        <v>41783.666666666664</v>
      </c>
      <c r="K3491" s="7">
        <v>1398352531</v>
      </c>
      <c r="L3491" s="17">
        <f t="shared" si="217"/>
        <v>41753.427442129629</v>
      </c>
      <c r="M3491" s="7" t="b">
        <v>0</v>
      </c>
      <c r="N3491" s="7">
        <v>72</v>
      </c>
      <c r="O3491" s="7" t="b">
        <v>1</v>
      </c>
      <c r="P3491" s="14">
        <f t="shared" si="218"/>
        <v>1.127</v>
      </c>
      <c r="Q3491" s="9">
        <f t="shared" si="219"/>
        <v>78.263888888888886</v>
      </c>
      <c r="R3491" s="7" t="s">
        <v>8274</v>
      </c>
      <c r="S3491" s="7" t="s">
        <v>8275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17">
        <f t="shared" si="216"/>
        <v>42473.594027777777</v>
      </c>
      <c r="K3492" s="7">
        <v>1457982924</v>
      </c>
      <c r="L3492" s="17">
        <f t="shared" si="217"/>
        <v>42443.594027777777</v>
      </c>
      <c r="M3492" s="7" t="b">
        <v>0</v>
      </c>
      <c r="N3492" s="7">
        <v>27</v>
      </c>
      <c r="O3492" s="7" t="b">
        <v>1</v>
      </c>
      <c r="P3492" s="14">
        <f t="shared" si="218"/>
        <v>1.2749999999999999</v>
      </c>
      <c r="Q3492" s="9">
        <f t="shared" si="219"/>
        <v>47.222222222222221</v>
      </c>
      <c r="R3492" s="7" t="s">
        <v>8274</v>
      </c>
      <c r="S3492" s="7" t="s">
        <v>8275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17">
        <f t="shared" si="216"/>
        <v>42142.041481481479</v>
      </c>
      <c r="K3493" s="7">
        <v>1430114384</v>
      </c>
      <c r="L3493" s="17">
        <f t="shared" si="217"/>
        <v>42121.041481481479</v>
      </c>
      <c r="M3493" s="7" t="b">
        <v>0</v>
      </c>
      <c r="N3493" s="7">
        <v>10</v>
      </c>
      <c r="O3493" s="7" t="b">
        <v>1</v>
      </c>
      <c r="P3493" s="14">
        <f t="shared" si="218"/>
        <v>1.5820000000000001</v>
      </c>
      <c r="Q3493" s="9">
        <f t="shared" si="219"/>
        <v>79.099999999999994</v>
      </c>
      <c r="R3493" s="7" t="s">
        <v>8274</v>
      </c>
      <c r="S3493" s="7" t="s">
        <v>8275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17">
        <f t="shared" si="216"/>
        <v>42302.800891203697</v>
      </c>
      <c r="K3494" s="7">
        <v>1442794397</v>
      </c>
      <c r="L3494" s="17">
        <f t="shared" si="217"/>
        <v>42267.800891203697</v>
      </c>
      <c r="M3494" s="7" t="b">
        <v>0</v>
      </c>
      <c r="N3494" s="7">
        <v>35</v>
      </c>
      <c r="O3494" s="7" t="b">
        <v>1</v>
      </c>
      <c r="P3494" s="14">
        <f t="shared" si="218"/>
        <v>1.0526894736842105</v>
      </c>
      <c r="Q3494" s="9">
        <f t="shared" si="219"/>
        <v>114.29199999999999</v>
      </c>
      <c r="R3494" s="7" t="s">
        <v>8274</v>
      </c>
      <c r="S3494" s="7" t="s">
        <v>8275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17">
        <f t="shared" si="216"/>
        <v>41868.007638888885</v>
      </c>
      <c r="K3495" s="7">
        <v>1406580436</v>
      </c>
      <c r="L3495" s="17">
        <f t="shared" si="217"/>
        <v>41848.657824074071</v>
      </c>
      <c r="M3495" s="7" t="b">
        <v>0</v>
      </c>
      <c r="N3495" s="7">
        <v>29</v>
      </c>
      <c r="O3495" s="7" t="b">
        <v>1</v>
      </c>
      <c r="P3495" s="14">
        <f t="shared" si="218"/>
        <v>1</v>
      </c>
      <c r="Q3495" s="9">
        <f t="shared" si="219"/>
        <v>51.724137931034484</v>
      </c>
      <c r="R3495" s="7" t="s">
        <v>8274</v>
      </c>
      <c r="S3495" s="7" t="s">
        <v>8275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17">
        <f t="shared" si="216"/>
        <v>42700.041666666664</v>
      </c>
      <c r="K3496" s="7">
        <v>1479186575</v>
      </c>
      <c r="L3496" s="17">
        <f t="shared" si="217"/>
        <v>42689.006655092591</v>
      </c>
      <c r="M3496" s="7" t="b">
        <v>0</v>
      </c>
      <c r="N3496" s="7">
        <v>13</v>
      </c>
      <c r="O3496" s="7" t="b">
        <v>1</v>
      </c>
      <c r="P3496" s="14">
        <f t="shared" si="218"/>
        <v>1</v>
      </c>
      <c r="Q3496" s="9">
        <f t="shared" si="219"/>
        <v>30.76923076923077</v>
      </c>
      <c r="R3496" s="7" t="s">
        <v>8274</v>
      </c>
      <c r="S3496" s="7" t="s">
        <v>8275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17">
        <f t="shared" si="216"/>
        <v>41944.512499999997</v>
      </c>
      <c r="K3497" s="7">
        <v>1412360309</v>
      </c>
      <c r="L3497" s="17">
        <f t="shared" si="217"/>
        <v>41915.554502314815</v>
      </c>
      <c r="M3497" s="7" t="b">
        <v>0</v>
      </c>
      <c r="N3497" s="7">
        <v>72</v>
      </c>
      <c r="O3497" s="7" t="b">
        <v>1</v>
      </c>
      <c r="P3497" s="14">
        <f t="shared" si="218"/>
        <v>1.0686</v>
      </c>
      <c r="Q3497" s="9">
        <f t="shared" si="219"/>
        <v>74.208333333333329</v>
      </c>
      <c r="R3497" s="7" t="s">
        <v>8274</v>
      </c>
      <c r="S3497" s="7" t="s">
        <v>8275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17">
        <f t="shared" si="216"/>
        <v>42624.638495370367</v>
      </c>
      <c r="K3498" s="7">
        <v>1470169166</v>
      </c>
      <c r="L3498" s="17">
        <f t="shared" si="217"/>
        <v>42584.638495370367</v>
      </c>
      <c r="M3498" s="7" t="b">
        <v>0</v>
      </c>
      <c r="N3498" s="7">
        <v>78</v>
      </c>
      <c r="O3498" s="7" t="b">
        <v>1</v>
      </c>
      <c r="P3498" s="14">
        <f t="shared" si="218"/>
        <v>1.244</v>
      </c>
      <c r="Q3498" s="9">
        <f t="shared" si="219"/>
        <v>47.846153846153847</v>
      </c>
      <c r="R3498" s="7" t="s">
        <v>8274</v>
      </c>
      <c r="S3498" s="7" t="s">
        <v>8275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17">
        <f t="shared" si="216"/>
        <v>42523.708333333336</v>
      </c>
      <c r="K3499" s="7">
        <v>1463852904</v>
      </c>
      <c r="L3499" s="17">
        <f t="shared" si="217"/>
        <v>42511.533611111103</v>
      </c>
      <c r="M3499" s="7" t="b">
        <v>0</v>
      </c>
      <c r="N3499" s="7">
        <v>49</v>
      </c>
      <c r="O3499" s="7" t="b">
        <v>1</v>
      </c>
      <c r="P3499" s="14">
        <f t="shared" si="218"/>
        <v>1.0870406189555126</v>
      </c>
      <c r="Q3499" s="9">
        <f t="shared" si="219"/>
        <v>34.408163265306122</v>
      </c>
      <c r="R3499" s="7" t="s">
        <v>8274</v>
      </c>
      <c r="S3499" s="7" t="s">
        <v>8275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17">
        <f t="shared" si="216"/>
        <v>42518.697222222218</v>
      </c>
      <c r="K3500" s="7">
        <v>1459309704</v>
      </c>
      <c r="L3500" s="17">
        <f t="shared" si="217"/>
        <v>42458.950277777774</v>
      </c>
      <c r="M3500" s="7" t="b">
        <v>0</v>
      </c>
      <c r="N3500" s="7">
        <v>42</v>
      </c>
      <c r="O3500" s="7" t="b">
        <v>1</v>
      </c>
      <c r="P3500" s="14">
        <f t="shared" si="218"/>
        <v>1.0242424242424242</v>
      </c>
      <c r="Q3500" s="9">
        <f t="shared" si="219"/>
        <v>40.238095238095241</v>
      </c>
      <c r="R3500" s="7" t="s">
        <v>8274</v>
      </c>
      <c r="S3500" s="7" t="s">
        <v>8275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17">
        <f t="shared" si="216"/>
        <v>42186.082638888889</v>
      </c>
      <c r="K3501" s="7">
        <v>1431046325</v>
      </c>
      <c r="L3501" s="17">
        <f t="shared" si="217"/>
        <v>42131.827835648146</v>
      </c>
      <c r="M3501" s="7" t="b">
        <v>0</v>
      </c>
      <c r="N3501" s="7">
        <v>35</v>
      </c>
      <c r="O3501" s="7" t="b">
        <v>1</v>
      </c>
      <c r="P3501" s="14">
        <f t="shared" si="218"/>
        <v>1.0549999999999999</v>
      </c>
      <c r="Q3501" s="9">
        <f t="shared" si="219"/>
        <v>60.285714285714285</v>
      </c>
      <c r="R3501" s="7" t="s">
        <v>8274</v>
      </c>
      <c r="S3501" s="7" t="s">
        <v>8275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17">
        <f t="shared" si="216"/>
        <v>42435.999305555553</v>
      </c>
      <c r="K3502" s="7">
        <v>1455919438</v>
      </c>
      <c r="L3502" s="17">
        <f t="shared" si="217"/>
        <v>42419.711087962954</v>
      </c>
      <c r="M3502" s="7" t="b">
        <v>0</v>
      </c>
      <c r="N3502" s="7">
        <v>42</v>
      </c>
      <c r="O3502" s="7" t="b">
        <v>1</v>
      </c>
      <c r="P3502" s="14">
        <f t="shared" si="218"/>
        <v>1.0629999999999999</v>
      </c>
      <c r="Q3502" s="9">
        <f t="shared" si="219"/>
        <v>25.30952380952381</v>
      </c>
      <c r="R3502" s="7" t="s">
        <v>8274</v>
      </c>
      <c r="S3502" s="7" t="s">
        <v>8275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17">
        <f t="shared" si="216"/>
        <v>42258.555497685178</v>
      </c>
      <c r="K3503" s="7">
        <v>1439835595</v>
      </c>
      <c r="L3503" s="17">
        <f t="shared" si="217"/>
        <v>42233.555497685178</v>
      </c>
      <c r="M3503" s="7" t="b">
        <v>0</v>
      </c>
      <c r="N3503" s="7">
        <v>42</v>
      </c>
      <c r="O3503" s="7" t="b">
        <v>1</v>
      </c>
      <c r="P3503" s="14">
        <f t="shared" si="218"/>
        <v>1.0066666666666666</v>
      </c>
      <c r="Q3503" s="9">
        <f t="shared" si="219"/>
        <v>35.952380952380949</v>
      </c>
      <c r="R3503" s="7" t="s">
        <v>8274</v>
      </c>
      <c r="S3503" s="7" t="s">
        <v>8275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17">
        <f t="shared" si="216"/>
        <v>42444.957638888889</v>
      </c>
      <c r="K3504" s="7">
        <v>1456862924</v>
      </c>
      <c r="L3504" s="17">
        <f t="shared" si="217"/>
        <v>42430.631064814814</v>
      </c>
      <c r="M3504" s="7" t="b">
        <v>0</v>
      </c>
      <c r="N3504" s="7">
        <v>31</v>
      </c>
      <c r="O3504" s="7" t="b">
        <v>1</v>
      </c>
      <c r="P3504" s="14">
        <f t="shared" si="218"/>
        <v>1.054</v>
      </c>
      <c r="Q3504" s="9">
        <f t="shared" si="219"/>
        <v>136</v>
      </c>
      <c r="R3504" s="7" t="s">
        <v>8274</v>
      </c>
      <c r="S3504" s="7" t="s">
        <v>8275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17">
        <f t="shared" si="216"/>
        <v>42575.27</v>
      </c>
      <c r="K3505" s="7">
        <v>1466767728</v>
      </c>
      <c r="L3505" s="17">
        <f t="shared" si="217"/>
        <v>42545.27</v>
      </c>
      <c r="M3505" s="7" t="b">
        <v>0</v>
      </c>
      <c r="N3505" s="7">
        <v>38</v>
      </c>
      <c r="O3505" s="7" t="b">
        <v>1</v>
      </c>
      <c r="P3505" s="14">
        <f t="shared" si="218"/>
        <v>1.0755999999999999</v>
      </c>
      <c r="Q3505" s="9">
        <f t="shared" si="219"/>
        <v>70.763157894736835</v>
      </c>
      <c r="R3505" s="7" t="s">
        <v>8274</v>
      </c>
      <c r="S3505" s="7" t="s">
        <v>8275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17">
        <f t="shared" si="216"/>
        <v>42327.582071759258</v>
      </c>
      <c r="K3506" s="7">
        <v>1445363891</v>
      </c>
      <c r="L3506" s="17">
        <f t="shared" si="217"/>
        <v>42297.540405092594</v>
      </c>
      <c r="M3506" s="7" t="b">
        <v>0</v>
      </c>
      <c r="N3506" s="7">
        <v>8</v>
      </c>
      <c r="O3506" s="7" t="b">
        <v>1</v>
      </c>
      <c r="P3506" s="14">
        <f t="shared" si="218"/>
        <v>1</v>
      </c>
      <c r="Q3506" s="9">
        <f t="shared" si="219"/>
        <v>125</v>
      </c>
      <c r="R3506" s="7" t="s">
        <v>8274</v>
      </c>
      <c r="S3506" s="7" t="s">
        <v>8275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17">
        <f t="shared" si="216"/>
        <v>41771.958333333328</v>
      </c>
      <c r="K3507" s="7">
        <v>1398983245</v>
      </c>
      <c r="L3507" s="17">
        <f t="shared" si="217"/>
        <v>41760.727372685185</v>
      </c>
      <c r="M3507" s="7" t="b">
        <v>0</v>
      </c>
      <c r="N3507" s="7">
        <v>39</v>
      </c>
      <c r="O3507" s="7" t="b">
        <v>1</v>
      </c>
      <c r="P3507" s="14">
        <f t="shared" si="218"/>
        <v>1.0376000000000001</v>
      </c>
      <c r="Q3507" s="9">
        <f t="shared" si="219"/>
        <v>66.512820512820511</v>
      </c>
      <c r="R3507" s="7" t="s">
        <v>8274</v>
      </c>
      <c r="S3507" s="7" t="s">
        <v>8275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17">
        <f t="shared" si="216"/>
        <v>41874.525925925926</v>
      </c>
      <c r="K3508" s="7">
        <v>1404927440</v>
      </c>
      <c r="L3508" s="17">
        <f t="shared" si="217"/>
        <v>41829.525925925926</v>
      </c>
      <c r="M3508" s="7" t="b">
        <v>0</v>
      </c>
      <c r="N3508" s="7">
        <v>29</v>
      </c>
      <c r="O3508" s="7" t="b">
        <v>1</v>
      </c>
      <c r="P3508" s="14">
        <f t="shared" si="218"/>
        <v>1.0149999999999999</v>
      </c>
      <c r="Q3508" s="9">
        <f t="shared" si="219"/>
        <v>105</v>
      </c>
      <c r="R3508" s="7" t="s">
        <v>8274</v>
      </c>
      <c r="S3508" s="7" t="s">
        <v>8275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17">
        <f t="shared" si="216"/>
        <v>42521.714548611104</v>
      </c>
      <c r="K3509" s="7">
        <v>1462140537</v>
      </c>
      <c r="L3509" s="17">
        <f t="shared" si="217"/>
        <v>42491.714548611104</v>
      </c>
      <c r="M3509" s="7" t="b">
        <v>0</v>
      </c>
      <c r="N3509" s="7">
        <v>72</v>
      </c>
      <c r="O3509" s="7" t="b">
        <v>1</v>
      </c>
      <c r="P3509" s="14">
        <f t="shared" si="218"/>
        <v>1.044</v>
      </c>
      <c r="Q3509" s="9">
        <f t="shared" si="219"/>
        <v>145</v>
      </c>
      <c r="R3509" s="7" t="s">
        <v>8274</v>
      </c>
      <c r="S3509" s="7" t="s">
        <v>8275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17">
        <f t="shared" si="216"/>
        <v>42500.666666666664</v>
      </c>
      <c r="K3510" s="7">
        <v>1460914253</v>
      </c>
      <c r="L3510" s="17">
        <f t="shared" si="217"/>
        <v>42477.521446759252</v>
      </c>
      <c r="M3510" s="7" t="b">
        <v>0</v>
      </c>
      <c r="N3510" s="7">
        <v>15</v>
      </c>
      <c r="O3510" s="7" t="b">
        <v>1</v>
      </c>
      <c r="P3510" s="14">
        <f t="shared" si="218"/>
        <v>1.8</v>
      </c>
      <c r="Q3510" s="9">
        <f t="shared" si="219"/>
        <v>12</v>
      </c>
      <c r="R3510" s="7" t="s">
        <v>8274</v>
      </c>
      <c r="S3510" s="7" t="s">
        <v>8275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17">
        <f t="shared" si="216"/>
        <v>41963.996527777774</v>
      </c>
      <c r="K3511" s="7">
        <v>1415392666</v>
      </c>
      <c r="L3511" s="17">
        <f t="shared" si="217"/>
        <v>41950.651226851849</v>
      </c>
      <c r="M3511" s="7" t="b">
        <v>0</v>
      </c>
      <c r="N3511" s="7">
        <v>33</v>
      </c>
      <c r="O3511" s="7" t="b">
        <v>1</v>
      </c>
      <c r="P3511" s="14">
        <f t="shared" si="218"/>
        <v>1.0633333333333332</v>
      </c>
      <c r="Q3511" s="9">
        <f t="shared" si="219"/>
        <v>96.666666666666671</v>
      </c>
      <c r="R3511" s="7" t="s">
        <v>8274</v>
      </c>
      <c r="S3511" s="7" t="s">
        <v>8275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17">
        <f t="shared" si="216"/>
        <v>41822.412569444445</v>
      </c>
      <c r="K3512" s="7">
        <v>1402584846</v>
      </c>
      <c r="L3512" s="17">
        <f t="shared" si="217"/>
        <v>41802.412569444445</v>
      </c>
      <c r="M3512" s="7" t="b">
        <v>0</v>
      </c>
      <c r="N3512" s="7">
        <v>15</v>
      </c>
      <c r="O3512" s="7" t="b">
        <v>1</v>
      </c>
      <c r="P3512" s="14">
        <f t="shared" si="218"/>
        <v>1.0055555555555555</v>
      </c>
      <c r="Q3512" s="9">
        <f t="shared" si="219"/>
        <v>60.333333333333336</v>
      </c>
      <c r="R3512" s="7" t="s">
        <v>8274</v>
      </c>
      <c r="S3512" s="7" t="s">
        <v>8275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17">
        <f t="shared" si="216"/>
        <v>41950.5625</v>
      </c>
      <c r="K3513" s="7">
        <v>1413406695</v>
      </c>
      <c r="L3513" s="17">
        <f t="shared" si="217"/>
        <v>41927.665451388886</v>
      </c>
      <c r="M3513" s="7" t="b">
        <v>0</v>
      </c>
      <c r="N3513" s="7">
        <v>19</v>
      </c>
      <c r="O3513" s="7" t="b">
        <v>1</v>
      </c>
      <c r="P3513" s="14">
        <f t="shared" si="218"/>
        <v>1.012</v>
      </c>
      <c r="Q3513" s="9">
        <f t="shared" si="219"/>
        <v>79.89473684210526</v>
      </c>
      <c r="R3513" s="7" t="s">
        <v>8274</v>
      </c>
      <c r="S3513" s="7" t="s">
        <v>8275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17">
        <f t="shared" si="216"/>
        <v>42117.286944444444</v>
      </c>
      <c r="K3514" s="7">
        <v>1424609592</v>
      </c>
      <c r="L3514" s="17">
        <f t="shared" si="217"/>
        <v>42057.328611111108</v>
      </c>
      <c r="M3514" s="7" t="b">
        <v>0</v>
      </c>
      <c r="N3514" s="7">
        <v>17</v>
      </c>
      <c r="O3514" s="7" t="b">
        <v>1</v>
      </c>
      <c r="P3514" s="14">
        <f t="shared" si="218"/>
        <v>1</v>
      </c>
      <c r="Q3514" s="9">
        <f t="shared" si="219"/>
        <v>58.823529411764703</v>
      </c>
      <c r="R3514" s="7" t="s">
        <v>8274</v>
      </c>
      <c r="S3514" s="7" t="s">
        <v>8275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17">
        <f t="shared" si="216"/>
        <v>41793.999305555553</v>
      </c>
      <c r="K3515" s="7">
        <v>1400725112</v>
      </c>
      <c r="L3515" s="17">
        <f t="shared" si="217"/>
        <v>41780.887870370367</v>
      </c>
      <c r="M3515" s="7" t="b">
        <v>0</v>
      </c>
      <c r="N3515" s="7">
        <v>44</v>
      </c>
      <c r="O3515" s="7" t="b">
        <v>1</v>
      </c>
      <c r="P3515" s="14">
        <f t="shared" si="218"/>
        <v>1.1839285714285714</v>
      </c>
      <c r="Q3515" s="9">
        <f t="shared" si="219"/>
        <v>75.340909090909093</v>
      </c>
      <c r="R3515" s="7" t="s">
        <v>8274</v>
      </c>
      <c r="S3515" s="7" t="s">
        <v>8275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17">
        <f t="shared" si="216"/>
        <v>42036.999305555553</v>
      </c>
      <c r="K3516" s="7">
        <v>1421439552</v>
      </c>
      <c r="L3516" s="17">
        <f t="shared" si="217"/>
        <v>42020.638333333329</v>
      </c>
      <c r="M3516" s="7" t="b">
        <v>0</v>
      </c>
      <c r="N3516" s="7">
        <v>10</v>
      </c>
      <c r="O3516" s="7" t="b">
        <v>1</v>
      </c>
      <c r="P3516" s="14">
        <f t="shared" si="218"/>
        <v>1.1000000000000001</v>
      </c>
      <c r="Q3516" s="9">
        <f t="shared" si="219"/>
        <v>55</v>
      </c>
      <c r="R3516" s="7" t="s">
        <v>8274</v>
      </c>
      <c r="S3516" s="7" t="s">
        <v>8275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17">
        <f t="shared" si="216"/>
        <v>42155.564479166664</v>
      </c>
      <c r="K3517" s="7">
        <v>1430505171</v>
      </c>
      <c r="L3517" s="17">
        <f t="shared" si="217"/>
        <v>42125.564479166664</v>
      </c>
      <c r="M3517" s="7" t="b">
        <v>0</v>
      </c>
      <c r="N3517" s="7">
        <v>46</v>
      </c>
      <c r="O3517" s="7" t="b">
        <v>1</v>
      </c>
      <c r="P3517" s="14">
        <f t="shared" si="218"/>
        <v>1.0266666666666666</v>
      </c>
      <c r="Q3517" s="9">
        <f t="shared" si="219"/>
        <v>66.956521739130437</v>
      </c>
      <c r="R3517" s="7" t="s">
        <v>8274</v>
      </c>
      <c r="S3517" s="7" t="s">
        <v>8275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17">
        <f t="shared" si="216"/>
        <v>41889.916666666664</v>
      </c>
      <c r="K3518" s="7">
        <v>1407197670</v>
      </c>
      <c r="L3518" s="17">
        <f t="shared" si="217"/>
        <v>41855.801736111105</v>
      </c>
      <c r="M3518" s="7" t="b">
        <v>0</v>
      </c>
      <c r="N3518" s="7">
        <v>11</v>
      </c>
      <c r="O3518" s="7" t="b">
        <v>1</v>
      </c>
      <c r="P3518" s="14">
        <f t="shared" si="218"/>
        <v>1</v>
      </c>
      <c r="Q3518" s="9">
        <f t="shared" si="219"/>
        <v>227.27272727272728</v>
      </c>
      <c r="R3518" s="7" t="s">
        <v>8274</v>
      </c>
      <c r="S3518" s="7" t="s">
        <v>8275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17">
        <f t="shared" si="216"/>
        <v>41824.25</v>
      </c>
      <c r="K3519" s="7">
        <v>1401910634</v>
      </c>
      <c r="L3519" s="17">
        <f t="shared" si="217"/>
        <v>41794.609189814815</v>
      </c>
      <c r="M3519" s="7" t="b">
        <v>0</v>
      </c>
      <c r="N3519" s="7">
        <v>13</v>
      </c>
      <c r="O3519" s="7" t="b">
        <v>1</v>
      </c>
      <c r="P3519" s="14">
        <f t="shared" si="218"/>
        <v>1</v>
      </c>
      <c r="Q3519" s="9">
        <f t="shared" si="219"/>
        <v>307.69230769230768</v>
      </c>
      <c r="R3519" s="7" t="s">
        <v>8274</v>
      </c>
      <c r="S3519" s="7" t="s">
        <v>8275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17">
        <f t="shared" si="216"/>
        <v>41914.38958333333</v>
      </c>
      <c r="K3520" s="7">
        <v>1410461299</v>
      </c>
      <c r="L3520" s="17">
        <f t="shared" si="217"/>
        <v>41893.575219907405</v>
      </c>
      <c r="M3520" s="7" t="b">
        <v>0</v>
      </c>
      <c r="N3520" s="7">
        <v>33</v>
      </c>
      <c r="O3520" s="7" t="b">
        <v>1</v>
      </c>
      <c r="P3520" s="14">
        <f t="shared" si="218"/>
        <v>1.10046</v>
      </c>
      <c r="Q3520" s="9">
        <f t="shared" si="219"/>
        <v>50.020909090909093</v>
      </c>
      <c r="R3520" s="7" t="s">
        <v>8274</v>
      </c>
      <c r="S3520" s="7" t="s">
        <v>8275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17">
        <f t="shared" si="216"/>
        <v>42067.390624999993</v>
      </c>
      <c r="K3521" s="7">
        <v>1422886950</v>
      </c>
      <c r="L3521" s="17">
        <f t="shared" si="217"/>
        <v>42037.390624999993</v>
      </c>
      <c r="M3521" s="7" t="b">
        <v>0</v>
      </c>
      <c r="N3521" s="7">
        <v>28</v>
      </c>
      <c r="O3521" s="7" t="b">
        <v>1</v>
      </c>
      <c r="P3521" s="14">
        <f t="shared" si="218"/>
        <v>1.0135000000000001</v>
      </c>
      <c r="Q3521" s="9">
        <f t="shared" si="219"/>
        <v>72.392857142857139</v>
      </c>
      <c r="R3521" s="7" t="s">
        <v>8274</v>
      </c>
      <c r="S3521" s="7" t="s">
        <v>8275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17">
        <f t="shared" si="216"/>
        <v>42253.365972222215</v>
      </c>
      <c r="K3522" s="7">
        <v>1439322412</v>
      </c>
      <c r="L3522" s="17">
        <f t="shared" si="217"/>
        <v>42227.615879629629</v>
      </c>
      <c r="M3522" s="7" t="b">
        <v>0</v>
      </c>
      <c r="N3522" s="7">
        <v>21</v>
      </c>
      <c r="O3522" s="7" t="b">
        <v>1</v>
      </c>
      <c r="P3522" s="14">
        <f t="shared" si="218"/>
        <v>1.0075000000000001</v>
      </c>
      <c r="Q3522" s="9">
        <f t="shared" si="219"/>
        <v>95.952380952380949</v>
      </c>
      <c r="R3522" s="7" t="s">
        <v>8274</v>
      </c>
      <c r="S3522" s="7" t="s">
        <v>8275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17">
        <f t="shared" ref="J3523:J3586" si="220">(((I3523/60)/60)/24)+DATE(1970,1,1)+(-5/24)</f>
        <v>41911.153009259258</v>
      </c>
      <c r="K3523" s="7">
        <v>1409388020</v>
      </c>
      <c r="L3523" s="17">
        <f t="shared" ref="L3523:L3586" si="221">(((K3523/60)/60)/24)+DATE(1970,1,1)+(-5/24)</f>
        <v>41881.153009259258</v>
      </c>
      <c r="M3523" s="7" t="b">
        <v>0</v>
      </c>
      <c r="N3523" s="7">
        <v>13</v>
      </c>
      <c r="O3523" s="7" t="b">
        <v>1</v>
      </c>
      <c r="P3523" s="14">
        <f t="shared" ref="P3523:P3586" si="222">IFERROR(E3523/D3523,0)</f>
        <v>1.6942857142857144</v>
      </c>
      <c r="Q3523" s="9">
        <f t="shared" ref="Q3523:Q3586" si="223">IFERROR(E3523/N3523,0)</f>
        <v>45.615384615384613</v>
      </c>
      <c r="R3523" s="7" t="s">
        <v>8274</v>
      </c>
      <c r="S3523" s="7" t="s">
        <v>8275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17">
        <f t="shared" si="220"/>
        <v>42262.212500000001</v>
      </c>
      <c r="K3524" s="7">
        <v>1439924246</v>
      </c>
      <c r="L3524" s="17">
        <f t="shared" si="221"/>
        <v>42234.581550925919</v>
      </c>
      <c r="M3524" s="7" t="b">
        <v>0</v>
      </c>
      <c r="N3524" s="7">
        <v>34</v>
      </c>
      <c r="O3524" s="7" t="b">
        <v>1</v>
      </c>
      <c r="P3524" s="14">
        <f t="shared" si="222"/>
        <v>1</v>
      </c>
      <c r="Q3524" s="9">
        <f t="shared" si="223"/>
        <v>41.029411764705884</v>
      </c>
      <c r="R3524" s="7" t="s">
        <v>8274</v>
      </c>
      <c r="S3524" s="7" t="s">
        <v>8275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17">
        <f t="shared" si="220"/>
        <v>42638.749999999993</v>
      </c>
      <c r="K3525" s="7">
        <v>1469871148</v>
      </c>
      <c r="L3525" s="17">
        <f t="shared" si="221"/>
        <v>42581.189212962963</v>
      </c>
      <c r="M3525" s="7" t="b">
        <v>0</v>
      </c>
      <c r="N3525" s="7">
        <v>80</v>
      </c>
      <c r="O3525" s="7" t="b">
        <v>1</v>
      </c>
      <c r="P3525" s="14">
        <f t="shared" si="222"/>
        <v>1.1365000000000001</v>
      </c>
      <c r="Q3525" s="9">
        <f t="shared" si="223"/>
        <v>56.825000000000003</v>
      </c>
      <c r="R3525" s="7" t="s">
        <v>8274</v>
      </c>
      <c r="S3525" s="7" t="s">
        <v>8275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17">
        <f t="shared" si="220"/>
        <v>41894.958333333328</v>
      </c>
      <c r="K3526" s="7">
        <v>1409336373</v>
      </c>
      <c r="L3526" s="17">
        <f t="shared" si="221"/>
        <v>41880.555243055554</v>
      </c>
      <c r="M3526" s="7" t="b">
        <v>0</v>
      </c>
      <c r="N3526" s="7">
        <v>74</v>
      </c>
      <c r="O3526" s="7" t="b">
        <v>1</v>
      </c>
      <c r="P3526" s="14">
        <f t="shared" si="222"/>
        <v>1.0156000000000001</v>
      </c>
      <c r="Q3526" s="9">
        <f t="shared" si="223"/>
        <v>137.24324324324326</v>
      </c>
      <c r="R3526" s="7" t="s">
        <v>8274</v>
      </c>
      <c r="S3526" s="7" t="s">
        <v>8275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17">
        <f t="shared" si="220"/>
        <v>42225.458333333336</v>
      </c>
      <c r="K3527" s="7">
        <v>1438188106</v>
      </c>
      <c r="L3527" s="17">
        <f t="shared" si="221"/>
        <v>42214.487337962964</v>
      </c>
      <c r="M3527" s="7" t="b">
        <v>0</v>
      </c>
      <c r="N3527" s="7">
        <v>7</v>
      </c>
      <c r="O3527" s="7" t="b">
        <v>1</v>
      </c>
      <c r="P3527" s="14">
        <f t="shared" si="222"/>
        <v>1.06</v>
      </c>
      <c r="Q3527" s="9">
        <f t="shared" si="223"/>
        <v>75.714285714285708</v>
      </c>
      <c r="R3527" s="7" t="s">
        <v>8274</v>
      </c>
      <c r="S3527" s="7" t="s">
        <v>8275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17">
        <f t="shared" si="220"/>
        <v>42488.040972222218</v>
      </c>
      <c r="K3528" s="7">
        <v>1459411371</v>
      </c>
      <c r="L3528" s="17">
        <f t="shared" si="221"/>
        <v>42460.126979166664</v>
      </c>
      <c r="M3528" s="7" t="b">
        <v>0</v>
      </c>
      <c r="N3528" s="7">
        <v>34</v>
      </c>
      <c r="O3528" s="7" t="b">
        <v>1</v>
      </c>
      <c r="P3528" s="14">
        <f t="shared" si="222"/>
        <v>1.02</v>
      </c>
      <c r="Q3528" s="9">
        <f t="shared" si="223"/>
        <v>99</v>
      </c>
      <c r="R3528" s="7" t="s">
        <v>8274</v>
      </c>
      <c r="S3528" s="7" t="s">
        <v>8275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17">
        <f t="shared" si="220"/>
        <v>42195.957638888889</v>
      </c>
      <c r="K3529" s="7">
        <v>1434069205</v>
      </c>
      <c r="L3529" s="17">
        <f t="shared" si="221"/>
        <v>42166.814872685187</v>
      </c>
      <c r="M3529" s="7" t="b">
        <v>0</v>
      </c>
      <c r="N3529" s="7">
        <v>86</v>
      </c>
      <c r="O3529" s="7" t="b">
        <v>1</v>
      </c>
      <c r="P3529" s="14">
        <f t="shared" si="222"/>
        <v>1.1691666666666667</v>
      </c>
      <c r="Q3529" s="9">
        <f t="shared" si="223"/>
        <v>81.569767441860463</v>
      </c>
      <c r="R3529" s="7" t="s">
        <v>8274</v>
      </c>
      <c r="S3529" s="7" t="s">
        <v>8275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17">
        <f t="shared" si="220"/>
        <v>42753.293032407404</v>
      </c>
      <c r="K3530" s="7">
        <v>1483012918</v>
      </c>
      <c r="L3530" s="17">
        <f t="shared" si="221"/>
        <v>42733.293032407404</v>
      </c>
      <c r="M3530" s="7" t="b">
        <v>0</v>
      </c>
      <c r="N3530" s="7">
        <v>37</v>
      </c>
      <c r="O3530" s="7" t="b">
        <v>1</v>
      </c>
      <c r="P3530" s="14">
        <f t="shared" si="222"/>
        <v>1.0115151515151515</v>
      </c>
      <c r="Q3530" s="9">
        <f t="shared" si="223"/>
        <v>45.108108108108105</v>
      </c>
      <c r="R3530" s="7" t="s">
        <v>8274</v>
      </c>
      <c r="S3530" s="7" t="s">
        <v>8275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17">
        <f t="shared" si="220"/>
        <v>42197.833333333336</v>
      </c>
      <c r="K3531" s="7">
        <v>1434997018</v>
      </c>
      <c r="L3531" s="17">
        <f t="shared" si="221"/>
        <v>42177.553449074076</v>
      </c>
      <c r="M3531" s="7" t="b">
        <v>0</v>
      </c>
      <c r="N3531" s="7">
        <v>18</v>
      </c>
      <c r="O3531" s="7" t="b">
        <v>1</v>
      </c>
      <c r="P3531" s="14">
        <f t="shared" si="222"/>
        <v>1.32</v>
      </c>
      <c r="Q3531" s="9">
        <f t="shared" si="223"/>
        <v>36.666666666666664</v>
      </c>
      <c r="R3531" s="7" t="s">
        <v>8274</v>
      </c>
      <c r="S3531" s="7" t="s">
        <v>8275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17">
        <f t="shared" si="220"/>
        <v>42470.624999999993</v>
      </c>
      <c r="K3532" s="7">
        <v>1457881057</v>
      </c>
      <c r="L3532" s="17">
        <f t="shared" si="221"/>
        <v>42442.41501157407</v>
      </c>
      <c r="M3532" s="7" t="b">
        <v>0</v>
      </c>
      <c r="N3532" s="7">
        <v>22</v>
      </c>
      <c r="O3532" s="7" t="b">
        <v>1</v>
      </c>
      <c r="P3532" s="14">
        <f t="shared" si="222"/>
        <v>1</v>
      </c>
      <c r="Q3532" s="9">
        <f t="shared" si="223"/>
        <v>125</v>
      </c>
      <c r="R3532" s="7" t="s">
        <v>8274</v>
      </c>
      <c r="S3532" s="7" t="s">
        <v>8275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17">
        <f t="shared" si="220"/>
        <v>42551.44599537037</v>
      </c>
      <c r="K3533" s="7">
        <v>1464709334</v>
      </c>
      <c r="L3533" s="17">
        <f t="shared" si="221"/>
        <v>42521.44599537037</v>
      </c>
      <c r="M3533" s="7" t="b">
        <v>0</v>
      </c>
      <c r="N3533" s="7">
        <v>26</v>
      </c>
      <c r="O3533" s="7" t="b">
        <v>1</v>
      </c>
      <c r="P3533" s="14">
        <f t="shared" si="222"/>
        <v>1.28</v>
      </c>
      <c r="Q3533" s="9">
        <f t="shared" si="223"/>
        <v>49.230769230769234</v>
      </c>
      <c r="R3533" s="7" t="s">
        <v>8274</v>
      </c>
      <c r="S3533" s="7" t="s">
        <v>8275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17">
        <f t="shared" si="220"/>
        <v>41899.957638888889</v>
      </c>
      <c r="K3534" s="7">
        <v>1409667827</v>
      </c>
      <c r="L3534" s="17">
        <f t="shared" si="221"/>
        <v>41884.391516203701</v>
      </c>
      <c r="M3534" s="7" t="b">
        <v>0</v>
      </c>
      <c r="N3534" s="7">
        <v>27</v>
      </c>
      <c r="O3534" s="7" t="b">
        <v>1</v>
      </c>
      <c r="P3534" s="14">
        <f t="shared" si="222"/>
        <v>1.1895833333333334</v>
      </c>
      <c r="Q3534" s="9">
        <f t="shared" si="223"/>
        <v>42.296296296296298</v>
      </c>
      <c r="R3534" s="7" t="s">
        <v>8274</v>
      </c>
      <c r="S3534" s="7" t="s">
        <v>8275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17">
        <f t="shared" si="220"/>
        <v>42319.594525462955</v>
      </c>
      <c r="K3535" s="7">
        <v>1444673767</v>
      </c>
      <c r="L3535" s="17">
        <f t="shared" si="221"/>
        <v>42289.552858796298</v>
      </c>
      <c r="M3535" s="7" t="b">
        <v>0</v>
      </c>
      <c r="N3535" s="7">
        <v>8</v>
      </c>
      <c r="O3535" s="7" t="b">
        <v>1</v>
      </c>
      <c r="P3535" s="14">
        <f t="shared" si="222"/>
        <v>1.262</v>
      </c>
      <c r="Q3535" s="9">
        <f t="shared" si="223"/>
        <v>78.875</v>
      </c>
      <c r="R3535" s="7" t="s">
        <v>8274</v>
      </c>
      <c r="S3535" s="7" t="s">
        <v>8275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17">
        <f t="shared" si="220"/>
        <v>42278.416932870365</v>
      </c>
      <c r="K3536" s="7">
        <v>1440687623</v>
      </c>
      <c r="L3536" s="17">
        <f t="shared" si="221"/>
        <v>42243.416932870365</v>
      </c>
      <c r="M3536" s="7" t="b">
        <v>0</v>
      </c>
      <c r="N3536" s="7">
        <v>204</v>
      </c>
      <c r="O3536" s="7" t="b">
        <v>1</v>
      </c>
      <c r="P3536" s="14">
        <f t="shared" si="222"/>
        <v>1.5620000000000001</v>
      </c>
      <c r="Q3536" s="9">
        <f t="shared" si="223"/>
        <v>38.284313725490193</v>
      </c>
      <c r="R3536" s="7" t="s">
        <v>8274</v>
      </c>
      <c r="S3536" s="7" t="s">
        <v>8275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17">
        <f t="shared" si="220"/>
        <v>42279.541666666664</v>
      </c>
      <c r="K3537" s="7">
        <v>1441120910</v>
      </c>
      <c r="L3537" s="17">
        <f t="shared" si="221"/>
        <v>42248.431828703695</v>
      </c>
      <c r="M3537" s="7" t="b">
        <v>0</v>
      </c>
      <c r="N3537" s="7">
        <v>46</v>
      </c>
      <c r="O3537" s="7" t="b">
        <v>1</v>
      </c>
      <c r="P3537" s="14">
        <f t="shared" si="222"/>
        <v>1.0315000000000001</v>
      </c>
      <c r="Q3537" s="9">
        <f t="shared" si="223"/>
        <v>44.847826086956523</v>
      </c>
      <c r="R3537" s="7" t="s">
        <v>8274</v>
      </c>
      <c r="S3537" s="7" t="s">
        <v>8275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17">
        <f t="shared" si="220"/>
        <v>42358.290972222218</v>
      </c>
      <c r="K3538" s="7">
        <v>1448040425</v>
      </c>
      <c r="L3538" s="17">
        <f t="shared" si="221"/>
        <v>42328.518807870372</v>
      </c>
      <c r="M3538" s="7" t="b">
        <v>0</v>
      </c>
      <c r="N3538" s="7">
        <v>17</v>
      </c>
      <c r="O3538" s="7" t="b">
        <v>1</v>
      </c>
      <c r="P3538" s="14">
        <f t="shared" si="222"/>
        <v>1.5333333333333334</v>
      </c>
      <c r="Q3538" s="9">
        <f t="shared" si="223"/>
        <v>13.529411764705882</v>
      </c>
      <c r="R3538" s="7" t="s">
        <v>8274</v>
      </c>
      <c r="S3538" s="7" t="s">
        <v>8275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17">
        <f t="shared" si="220"/>
        <v>41960.124305555553</v>
      </c>
      <c r="K3539" s="7">
        <v>1413016216</v>
      </c>
      <c r="L3539" s="17">
        <f t="shared" si="221"/>
        <v>41923.146018518513</v>
      </c>
      <c r="M3539" s="7" t="b">
        <v>0</v>
      </c>
      <c r="N3539" s="7">
        <v>28</v>
      </c>
      <c r="O3539" s="7" t="b">
        <v>1</v>
      </c>
      <c r="P3539" s="14">
        <f t="shared" si="222"/>
        <v>1.8044444444444445</v>
      </c>
      <c r="Q3539" s="9">
        <f t="shared" si="223"/>
        <v>43.5</v>
      </c>
      <c r="R3539" s="7" t="s">
        <v>8274</v>
      </c>
      <c r="S3539" s="7" t="s">
        <v>8275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17">
        <f t="shared" si="220"/>
        <v>42599.212268518517</v>
      </c>
      <c r="K3540" s="7">
        <v>1469009140</v>
      </c>
      <c r="L3540" s="17">
        <f t="shared" si="221"/>
        <v>42571.212268518517</v>
      </c>
      <c r="M3540" s="7" t="b">
        <v>0</v>
      </c>
      <c r="N3540" s="7">
        <v>83</v>
      </c>
      <c r="O3540" s="7" t="b">
        <v>1</v>
      </c>
      <c r="P3540" s="14">
        <f t="shared" si="222"/>
        <v>1.2845</v>
      </c>
      <c r="Q3540" s="9">
        <f t="shared" si="223"/>
        <v>30.951807228915662</v>
      </c>
      <c r="R3540" s="7" t="s">
        <v>8274</v>
      </c>
      <c r="S3540" s="7" t="s">
        <v>8275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17">
        <f t="shared" si="220"/>
        <v>42621.547708333332</v>
      </c>
      <c r="K3541" s="7">
        <v>1471543722</v>
      </c>
      <c r="L3541" s="17">
        <f t="shared" si="221"/>
        <v>42600.547708333332</v>
      </c>
      <c r="M3541" s="7" t="b">
        <v>0</v>
      </c>
      <c r="N3541" s="7">
        <v>13</v>
      </c>
      <c r="O3541" s="7" t="b">
        <v>1</v>
      </c>
      <c r="P3541" s="14">
        <f t="shared" si="222"/>
        <v>1.1966666666666668</v>
      </c>
      <c r="Q3541" s="9">
        <f t="shared" si="223"/>
        <v>55.230769230769234</v>
      </c>
      <c r="R3541" s="7" t="s">
        <v>8274</v>
      </c>
      <c r="S3541" s="7" t="s">
        <v>8275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17">
        <f t="shared" si="220"/>
        <v>42546.795034722221</v>
      </c>
      <c r="K3542" s="7">
        <v>1464307491</v>
      </c>
      <c r="L3542" s="17">
        <f t="shared" si="221"/>
        <v>42516.795034722221</v>
      </c>
      <c r="M3542" s="7" t="b">
        <v>0</v>
      </c>
      <c r="N3542" s="7">
        <v>8</v>
      </c>
      <c r="O3542" s="7" t="b">
        <v>1</v>
      </c>
      <c r="P3542" s="14">
        <f t="shared" si="222"/>
        <v>1.23</v>
      </c>
      <c r="Q3542" s="9">
        <f t="shared" si="223"/>
        <v>46.125</v>
      </c>
      <c r="R3542" s="7" t="s">
        <v>8274</v>
      </c>
      <c r="S3542" s="7" t="s">
        <v>8275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17">
        <f t="shared" si="220"/>
        <v>42247.521701388883</v>
      </c>
      <c r="K3543" s="7">
        <v>1438882275</v>
      </c>
      <c r="L3543" s="17">
        <f t="shared" si="221"/>
        <v>42222.521701388883</v>
      </c>
      <c r="M3543" s="7" t="b">
        <v>0</v>
      </c>
      <c r="N3543" s="7">
        <v>32</v>
      </c>
      <c r="O3543" s="7" t="b">
        <v>1</v>
      </c>
      <c r="P3543" s="14">
        <f t="shared" si="222"/>
        <v>1.05</v>
      </c>
      <c r="Q3543" s="9">
        <f t="shared" si="223"/>
        <v>39.375</v>
      </c>
      <c r="R3543" s="7" t="s">
        <v>8274</v>
      </c>
      <c r="S3543" s="7" t="s">
        <v>8275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17">
        <f t="shared" si="220"/>
        <v>41889.391458333332</v>
      </c>
      <c r="K3544" s="7">
        <v>1404915822</v>
      </c>
      <c r="L3544" s="17">
        <f t="shared" si="221"/>
        <v>41829.391458333332</v>
      </c>
      <c r="M3544" s="7" t="b">
        <v>0</v>
      </c>
      <c r="N3544" s="7">
        <v>85</v>
      </c>
      <c r="O3544" s="7" t="b">
        <v>1</v>
      </c>
      <c r="P3544" s="14">
        <f t="shared" si="222"/>
        <v>1.0223636363636364</v>
      </c>
      <c r="Q3544" s="9">
        <f t="shared" si="223"/>
        <v>66.152941176470591</v>
      </c>
      <c r="R3544" s="7" t="s">
        <v>8274</v>
      </c>
      <c r="S3544" s="7" t="s">
        <v>8275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17">
        <f t="shared" si="220"/>
        <v>42180.546979166662</v>
      </c>
      <c r="K3545" s="7">
        <v>1432663659</v>
      </c>
      <c r="L3545" s="17">
        <f t="shared" si="221"/>
        <v>42150.546979166662</v>
      </c>
      <c r="M3545" s="7" t="b">
        <v>0</v>
      </c>
      <c r="N3545" s="7">
        <v>29</v>
      </c>
      <c r="O3545" s="7" t="b">
        <v>1</v>
      </c>
      <c r="P3545" s="14">
        <f t="shared" si="222"/>
        <v>1.0466666666666666</v>
      </c>
      <c r="Q3545" s="9">
        <f t="shared" si="223"/>
        <v>54.137931034482762</v>
      </c>
      <c r="R3545" s="7" t="s">
        <v>8274</v>
      </c>
      <c r="S3545" s="7" t="s">
        <v>8275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17">
        <f t="shared" si="220"/>
        <v>42070.623344907406</v>
      </c>
      <c r="K3546" s="7">
        <v>1423166257</v>
      </c>
      <c r="L3546" s="17">
        <f t="shared" si="221"/>
        <v>42040.623344907406</v>
      </c>
      <c r="M3546" s="7" t="b">
        <v>0</v>
      </c>
      <c r="N3546" s="7">
        <v>24</v>
      </c>
      <c r="O3546" s="7" t="b">
        <v>1</v>
      </c>
      <c r="P3546" s="14">
        <f t="shared" si="222"/>
        <v>1</v>
      </c>
      <c r="Q3546" s="9">
        <f t="shared" si="223"/>
        <v>104.16666666666667</v>
      </c>
      <c r="R3546" s="7" t="s">
        <v>8274</v>
      </c>
      <c r="S3546" s="7" t="s">
        <v>8275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17">
        <f t="shared" si="220"/>
        <v>42105.599062499998</v>
      </c>
      <c r="K3547" s="7">
        <v>1426188159</v>
      </c>
      <c r="L3547" s="17">
        <f t="shared" si="221"/>
        <v>42075.599062499998</v>
      </c>
      <c r="M3547" s="7" t="b">
        <v>0</v>
      </c>
      <c r="N3547" s="7">
        <v>8</v>
      </c>
      <c r="O3547" s="7" t="b">
        <v>1</v>
      </c>
      <c r="P3547" s="14">
        <f t="shared" si="222"/>
        <v>1.004</v>
      </c>
      <c r="Q3547" s="9">
        <f t="shared" si="223"/>
        <v>31.375</v>
      </c>
      <c r="R3547" s="7" t="s">
        <v>8274</v>
      </c>
      <c r="S3547" s="7" t="s">
        <v>8275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17">
        <f t="shared" si="220"/>
        <v>42094.957638888889</v>
      </c>
      <c r="K3548" s="7">
        <v>1426002684</v>
      </c>
      <c r="L3548" s="17">
        <f t="shared" si="221"/>
        <v>42073.452361111107</v>
      </c>
      <c r="M3548" s="7" t="b">
        <v>0</v>
      </c>
      <c r="N3548" s="7">
        <v>19</v>
      </c>
      <c r="O3548" s="7" t="b">
        <v>1</v>
      </c>
      <c r="P3548" s="14">
        <f t="shared" si="222"/>
        <v>1.0227272727272727</v>
      </c>
      <c r="Q3548" s="9">
        <f t="shared" si="223"/>
        <v>59.210526315789473</v>
      </c>
      <c r="R3548" s="7" t="s">
        <v>8274</v>
      </c>
      <c r="S3548" s="7" t="s">
        <v>8275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17">
        <f t="shared" si="220"/>
        <v>42503.957638888889</v>
      </c>
      <c r="K3549" s="7">
        <v>1461117201</v>
      </c>
      <c r="L3549" s="17">
        <f t="shared" si="221"/>
        <v>42479.870381944442</v>
      </c>
      <c r="M3549" s="7" t="b">
        <v>0</v>
      </c>
      <c r="N3549" s="7">
        <v>336</v>
      </c>
      <c r="O3549" s="7" t="b">
        <v>1</v>
      </c>
      <c r="P3549" s="14">
        <f t="shared" si="222"/>
        <v>1.1440928571428572</v>
      </c>
      <c r="Q3549" s="9">
        <f t="shared" si="223"/>
        <v>119.17633928571429</v>
      </c>
      <c r="R3549" s="7" t="s">
        <v>8274</v>
      </c>
      <c r="S3549" s="7" t="s">
        <v>8275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17">
        <f t="shared" si="220"/>
        <v>42433.833333333336</v>
      </c>
      <c r="K3550" s="7">
        <v>1455230214</v>
      </c>
      <c r="L3550" s="17">
        <f t="shared" si="221"/>
        <v>42411.733958333331</v>
      </c>
      <c r="M3550" s="7" t="b">
        <v>0</v>
      </c>
      <c r="N3550" s="7">
        <v>13</v>
      </c>
      <c r="O3550" s="7" t="b">
        <v>1</v>
      </c>
      <c r="P3550" s="14">
        <f t="shared" si="222"/>
        <v>1.019047619047619</v>
      </c>
      <c r="Q3550" s="9">
        <f t="shared" si="223"/>
        <v>164.61538461538461</v>
      </c>
      <c r="R3550" s="7" t="s">
        <v>8274</v>
      </c>
      <c r="S3550" s="7" t="s">
        <v>8275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17">
        <f t="shared" si="220"/>
        <v>42251.186030092591</v>
      </c>
      <c r="K3551" s="7">
        <v>1438939673</v>
      </c>
      <c r="L3551" s="17">
        <f t="shared" si="221"/>
        <v>42223.186030092591</v>
      </c>
      <c r="M3551" s="7" t="b">
        <v>0</v>
      </c>
      <c r="N3551" s="7">
        <v>42</v>
      </c>
      <c r="O3551" s="7" t="b">
        <v>1</v>
      </c>
      <c r="P3551" s="14">
        <f t="shared" si="222"/>
        <v>1.02</v>
      </c>
      <c r="Q3551" s="9">
        <f t="shared" si="223"/>
        <v>24.285714285714285</v>
      </c>
      <c r="R3551" s="7" t="s">
        <v>8274</v>
      </c>
      <c r="S3551" s="7" t="s">
        <v>8275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17">
        <f t="shared" si="220"/>
        <v>42492.685162037036</v>
      </c>
      <c r="K3552" s="7">
        <v>1459632398</v>
      </c>
      <c r="L3552" s="17">
        <f t="shared" si="221"/>
        <v>42462.685162037036</v>
      </c>
      <c r="M3552" s="7" t="b">
        <v>0</v>
      </c>
      <c r="N3552" s="7">
        <v>64</v>
      </c>
      <c r="O3552" s="7" t="b">
        <v>1</v>
      </c>
      <c r="P3552" s="14">
        <f t="shared" si="222"/>
        <v>1.048</v>
      </c>
      <c r="Q3552" s="9">
        <f t="shared" si="223"/>
        <v>40.9375</v>
      </c>
      <c r="R3552" s="7" t="s">
        <v>8274</v>
      </c>
      <c r="S3552" s="7" t="s">
        <v>8275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17">
        <f t="shared" si="220"/>
        <v>41781.713194444441</v>
      </c>
      <c r="K3553" s="7">
        <v>1398342170</v>
      </c>
      <c r="L3553" s="17">
        <f t="shared" si="221"/>
        <v>41753.307523148142</v>
      </c>
      <c r="M3553" s="7" t="b">
        <v>0</v>
      </c>
      <c r="N3553" s="7">
        <v>25</v>
      </c>
      <c r="O3553" s="7" t="b">
        <v>1</v>
      </c>
      <c r="P3553" s="14">
        <f t="shared" si="222"/>
        <v>1.0183333333333333</v>
      </c>
      <c r="Q3553" s="9">
        <f t="shared" si="223"/>
        <v>61.1</v>
      </c>
      <c r="R3553" s="7" t="s">
        <v>8274</v>
      </c>
      <c r="S3553" s="7" t="s">
        <v>8275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17">
        <f t="shared" si="220"/>
        <v>41818.378749999996</v>
      </c>
      <c r="K3554" s="7">
        <v>1401372324</v>
      </c>
      <c r="L3554" s="17">
        <f t="shared" si="221"/>
        <v>41788.378749999996</v>
      </c>
      <c r="M3554" s="7" t="b">
        <v>0</v>
      </c>
      <c r="N3554" s="7">
        <v>20</v>
      </c>
      <c r="O3554" s="7" t="b">
        <v>1</v>
      </c>
      <c r="P3554" s="14">
        <f t="shared" si="222"/>
        <v>1</v>
      </c>
      <c r="Q3554" s="9">
        <f t="shared" si="223"/>
        <v>38.65</v>
      </c>
      <c r="R3554" s="7" t="s">
        <v>8274</v>
      </c>
      <c r="S3554" s="7" t="s">
        <v>8275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17">
        <f t="shared" si="220"/>
        <v>42227.791666666664</v>
      </c>
      <c r="K3555" s="7">
        <v>1436575280</v>
      </c>
      <c r="L3555" s="17">
        <f t="shared" si="221"/>
        <v>42195.820370370369</v>
      </c>
      <c r="M3555" s="7" t="b">
        <v>0</v>
      </c>
      <c r="N3555" s="7">
        <v>104</v>
      </c>
      <c r="O3555" s="7" t="b">
        <v>1</v>
      </c>
      <c r="P3555" s="14">
        <f t="shared" si="222"/>
        <v>1.0627272727272727</v>
      </c>
      <c r="Q3555" s="9">
        <f t="shared" si="223"/>
        <v>56.20192307692308</v>
      </c>
      <c r="R3555" s="7" t="s">
        <v>8274</v>
      </c>
      <c r="S3555" s="7" t="s">
        <v>8275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17">
        <f t="shared" si="220"/>
        <v>42046.499999999993</v>
      </c>
      <c r="K3556" s="7">
        <v>1421025159</v>
      </c>
      <c r="L3556" s="17">
        <f t="shared" si="221"/>
        <v>42015.842118055552</v>
      </c>
      <c r="M3556" s="7" t="b">
        <v>0</v>
      </c>
      <c r="N3556" s="7">
        <v>53</v>
      </c>
      <c r="O3556" s="7" t="b">
        <v>1</v>
      </c>
      <c r="P3556" s="14">
        <f t="shared" si="222"/>
        <v>1.1342219999999998</v>
      </c>
      <c r="Q3556" s="9">
        <f t="shared" si="223"/>
        <v>107.00207547169811</v>
      </c>
      <c r="R3556" s="7" t="s">
        <v>8274</v>
      </c>
      <c r="S3556" s="7" t="s">
        <v>8275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17">
        <f t="shared" si="220"/>
        <v>42691.27539351851</v>
      </c>
      <c r="K3557" s="7">
        <v>1476786994</v>
      </c>
      <c r="L3557" s="17">
        <f t="shared" si="221"/>
        <v>42661.233726851853</v>
      </c>
      <c r="M3557" s="7" t="b">
        <v>0</v>
      </c>
      <c r="N3557" s="7">
        <v>14</v>
      </c>
      <c r="O3557" s="7" t="b">
        <v>1</v>
      </c>
      <c r="P3557" s="14">
        <f t="shared" si="222"/>
        <v>1</v>
      </c>
      <c r="Q3557" s="9">
        <f t="shared" si="223"/>
        <v>171.42857142857142</v>
      </c>
      <c r="R3557" s="7" t="s">
        <v>8274</v>
      </c>
      <c r="S3557" s="7" t="s">
        <v>8275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17">
        <f t="shared" si="220"/>
        <v>41868.441249999996</v>
      </c>
      <c r="K3558" s="7">
        <v>1403105724</v>
      </c>
      <c r="L3558" s="17">
        <f t="shared" si="221"/>
        <v>41808.441249999996</v>
      </c>
      <c r="M3558" s="7" t="b">
        <v>0</v>
      </c>
      <c r="N3558" s="7">
        <v>20</v>
      </c>
      <c r="O3558" s="7" t="b">
        <v>1</v>
      </c>
      <c r="P3558" s="14">
        <f t="shared" si="222"/>
        <v>1.0045454545454546</v>
      </c>
      <c r="Q3558" s="9">
        <f t="shared" si="223"/>
        <v>110.5</v>
      </c>
      <c r="R3558" s="7" t="s">
        <v>8274</v>
      </c>
      <c r="S3558" s="7" t="s">
        <v>8275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17">
        <f t="shared" si="220"/>
        <v>41764.068414351852</v>
      </c>
      <c r="K3559" s="7">
        <v>1396334311</v>
      </c>
      <c r="L3559" s="17">
        <f t="shared" si="221"/>
        <v>41730.068414351852</v>
      </c>
      <c r="M3559" s="7" t="b">
        <v>0</v>
      </c>
      <c r="N3559" s="7">
        <v>558</v>
      </c>
      <c r="O3559" s="7" t="b">
        <v>1</v>
      </c>
      <c r="P3559" s="14">
        <f t="shared" si="222"/>
        <v>1.0003599999999999</v>
      </c>
      <c r="Q3559" s="9">
        <f t="shared" si="223"/>
        <v>179.27598566308242</v>
      </c>
      <c r="R3559" s="7" t="s">
        <v>8274</v>
      </c>
      <c r="S3559" s="7" t="s">
        <v>8275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17">
        <f t="shared" si="220"/>
        <v>42181.666666666664</v>
      </c>
      <c r="K3560" s="7">
        <v>1431718575</v>
      </c>
      <c r="L3560" s="17">
        <f t="shared" si="221"/>
        <v>42139.608506944445</v>
      </c>
      <c r="M3560" s="7" t="b">
        <v>0</v>
      </c>
      <c r="N3560" s="7">
        <v>22</v>
      </c>
      <c r="O3560" s="7" t="b">
        <v>1</v>
      </c>
      <c r="P3560" s="14">
        <f t="shared" si="222"/>
        <v>1.44</v>
      </c>
      <c r="Q3560" s="9">
        <f t="shared" si="223"/>
        <v>22.90909090909091</v>
      </c>
      <c r="R3560" s="7" t="s">
        <v>8274</v>
      </c>
      <c r="S3560" s="7" t="s">
        <v>8275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17">
        <f t="shared" si="220"/>
        <v>42216.165277777771</v>
      </c>
      <c r="K3561" s="7">
        <v>1436408308</v>
      </c>
      <c r="L3561" s="17">
        <f t="shared" si="221"/>
        <v>42193.887824074067</v>
      </c>
      <c r="M3561" s="7" t="b">
        <v>0</v>
      </c>
      <c r="N3561" s="7">
        <v>24</v>
      </c>
      <c r="O3561" s="7" t="b">
        <v>1</v>
      </c>
      <c r="P3561" s="14">
        <f t="shared" si="222"/>
        <v>1.0349999999999999</v>
      </c>
      <c r="Q3561" s="9">
        <f t="shared" si="223"/>
        <v>43.125</v>
      </c>
      <c r="R3561" s="7" t="s">
        <v>8274</v>
      </c>
      <c r="S3561" s="7" t="s">
        <v>8275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17">
        <f t="shared" si="220"/>
        <v>42150.906249999993</v>
      </c>
      <c r="K3562" s="7">
        <v>1429651266</v>
      </c>
      <c r="L3562" s="17">
        <f t="shared" si="221"/>
        <v>42115.681319444448</v>
      </c>
      <c r="M3562" s="7" t="b">
        <v>0</v>
      </c>
      <c r="N3562" s="7">
        <v>74</v>
      </c>
      <c r="O3562" s="7" t="b">
        <v>1</v>
      </c>
      <c r="P3562" s="14">
        <f t="shared" si="222"/>
        <v>1.0843750000000001</v>
      </c>
      <c r="Q3562" s="9">
        <f t="shared" si="223"/>
        <v>46.891891891891895</v>
      </c>
      <c r="R3562" s="7" t="s">
        <v>8274</v>
      </c>
      <c r="S3562" s="7" t="s">
        <v>8275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17">
        <f t="shared" si="220"/>
        <v>42221.566666666658</v>
      </c>
      <c r="K3563" s="7">
        <v>1437236378</v>
      </c>
      <c r="L3563" s="17">
        <f t="shared" si="221"/>
        <v>42203.471967592595</v>
      </c>
      <c r="M3563" s="7" t="b">
        <v>0</v>
      </c>
      <c r="N3563" s="7">
        <v>54</v>
      </c>
      <c r="O3563" s="7" t="b">
        <v>1</v>
      </c>
      <c r="P3563" s="14">
        <f t="shared" si="222"/>
        <v>1.024</v>
      </c>
      <c r="Q3563" s="9">
        <f t="shared" si="223"/>
        <v>47.407407407407405</v>
      </c>
      <c r="R3563" s="7" t="s">
        <v>8274</v>
      </c>
      <c r="S3563" s="7" t="s">
        <v>8275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17">
        <f t="shared" si="220"/>
        <v>42442.708333333336</v>
      </c>
      <c r="K3564" s="7">
        <v>1457115427</v>
      </c>
      <c r="L3564" s="17">
        <f t="shared" si="221"/>
        <v>42433.553553240738</v>
      </c>
      <c r="M3564" s="7" t="b">
        <v>0</v>
      </c>
      <c r="N3564" s="7">
        <v>31</v>
      </c>
      <c r="O3564" s="7" t="b">
        <v>1</v>
      </c>
      <c r="P3564" s="14">
        <f t="shared" si="222"/>
        <v>1.4888888888888889</v>
      </c>
      <c r="Q3564" s="9">
        <f t="shared" si="223"/>
        <v>15.129032258064516</v>
      </c>
      <c r="R3564" s="7" t="s">
        <v>8274</v>
      </c>
      <c r="S3564" s="7" t="s">
        <v>8275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17">
        <f t="shared" si="220"/>
        <v>42583.583333333336</v>
      </c>
      <c r="K3565" s="7">
        <v>1467648456</v>
      </c>
      <c r="L3565" s="17">
        <f t="shared" si="221"/>
        <v>42555.46361111111</v>
      </c>
      <c r="M3565" s="7" t="b">
        <v>0</v>
      </c>
      <c r="N3565" s="7">
        <v>25</v>
      </c>
      <c r="O3565" s="7" t="b">
        <v>1</v>
      </c>
      <c r="P3565" s="14">
        <f t="shared" si="222"/>
        <v>1.0549000000000002</v>
      </c>
      <c r="Q3565" s="9">
        <f t="shared" si="223"/>
        <v>21.098000000000003</v>
      </c>
      <c r="R3565" s="7" t="s">
        <v>8274</v>
      </c>
      <c r="S3565" s="7" t="s">
        <v>8275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17">
        <f t="shared" si="220"/>
        <v>42282.458333333336</v>
      </c>
      <c r="K3566" s="7">
        <v>1440082649</v>
      </c>
      <c r="L3566" s="17">
        <f t="shared" si="221"/>
        <v>42236.414918981485</v>
      </c>
      <c r="M3566" s="7" t="b">
        <v>0</v>
      </c>
      <c r="N3566" s="7">
        <v>17</v>
      </c>
      <c r="O3566" s="7" t="b">
        <v>1</v>
      </c>
      <c r="P3566" s="14">
        <f t="shared" si="222"/>
        <v>1.0049999999999999</v>
      </c>
      <c r="Q3566" s="9">
        <f t="shared" si="223"/>
        <v>59.117647058823529</v>
      </c>
      <c r="R3566" s="7" t="s">
        <v>8274</v>
      </c>
      <c r="S3566" s="7" t="s">
        <v>8275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17">
        <f t="shared" si="220"/>
        <v>42004.534814814811</v>
      </c>
      <c r="K3567" s="7">
        <v>1417456208</v>
      </c>
      <c r="L3567" s="17">
        <f t="shared" si="221"/>
        <v>41974.534814814811</v>
      </c>
      <c r="M3567" s="7" t="b">
        <v>0</v>
      </c>
      <c r="N3567" s="7">
        <v>12</v>
      </c>
      <c r="O3567" s="7" t="b">
        <v>1</v>
      </c>
      <c r="P3567" s="14">
        <f t="shared" si="222"/>
        <v>1.3055555555555556</v>
      </c>
      <c r="Q3567" s="9">
        <f t="shared" si="223"/>
        <v>97.916666666666671</v>
      </c>
      <c r="R3567" s="7" t="s">
        <v>8274</v>
      </c>
      <c r="S3567" s="7" t="s">
        <v>8275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17">
        <f t="shared" si="220"/>
        <v>42027.299571759257</v>
      </c>
      <c r="K3568" s="7">
        <v>1419423083</v>
      </c>
      <c r="L3568" s="17">
        <f t="shared" si="221"/>
        <v>41997.299571759257</v>
      </c>
      <c r="M3568" s="7" t="b">
        <v>0</v>
      </c>
      <c r="N3568" s="7">
        <v>38</v>
      </c>
      <c r="O3568" s="7" t="b">
        <v>1</v>
      </c>
      <c r="P3568" s="14">
        <f t="shared" si="222"/>
        <v>1.0475000000000001</v>
      </c>
      <c r="Q3568" s="9">
        <f t="shared" si="223"/>
        <v>55.131578947368418</v>
      </c>
      <c r="R3568" s="7" t="s">
        <v>8274</v>
      </c>
      <c r="S3568" s="7" t="s">
        <v>8275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17">
        <f t="shared" si="220"/>
        <v>42165.602361111109</v>
      </c>
      <c r="K3569" s="7">
        <v>1431372444</v>
      </c>
      <c r="L3569" s="17">
        <f t="shared" si="221"/>
        <v>42135.602361111109</v>
      </c>
      <c r="M3569" s="7" t="b">
        <v>0</v>
      </c>
      <c r="N3569" s="7">
        <v>41</v>
      </c>
      <c r="O3569" s="7" t="b">
        <v>1</v>
      </c>
      <c r="P3569" s="14">
        <f t="shared" si="222"/>
        <v>1.0880000000000001</v>
      </c>
      <c r="Q3569" s="9">
        <f t="shared" si="223"/>
        <v>26.536585365853657</v>
      </c>
      <c r="R3569" s="7" t="s">
        <v>8274</v>
      </c>
      <c r="S3569" s="7" t="s">
        <v>8275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17">
        <f t="shared" si="220"/>
        <v>41899.532337962963</v>
      </c>
      <c r="K3570" s="7">
        <v>1408383994</v>
      </c>
      <c r="L3570" s="17">
        <f t="shared" si="221"/>
        <v>41869.532337962963</v>
      </c>
      <c r="M3570" s="7" t="b">
        <v>0</v>
      </c>
      <c r="N3570" s="7">
        <v>19</v>
      </c>
      <c r="O3570" s="7" t="b">
        <v>1</v>
      </c>
      <c r="P3570" s="14">
        <f t="shared" si="222"/>
        <v>1.1100000000000001</v>
      </c>
      <c r="Q3570" s="9">
        <f t="shared" si="223"/>
        <v>58.421052631578945</v>
      </c>
      <c r="R3570" s="7" t="s">
        <v>8274</v>
      </c>
      <c r="S3570" s="7" t="s">
        <v>8275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17">
        <f t="shared" si="220"/>
        <v>42012.480277777773</v>
      </c>
      <c r="K3571" s="7">
        <v>1418142696</v>
      </c>
      <c r="L3571" s="17">
        <f t="shared" si="221"/>
        <v>41982.480277777773</v>
      </c>
      <c r="M3571" s="7" t="b">
        <v>0</v>
      </c>
      <c r="N3571" s="7">
        <v>41</v>
      </c>
      <c r="O3571" s="7" t="b">
        <v>1</v>
      </c>
      <c r="P3571" s="14">
        <f t="shared" si="222"/>
        <v>1.0047999999999999</v>
      </c>
      <c r="Q3571" s="9">
        <f t="shared" si="223"/>
        <v>122.53658536585365</v>
      </c>
      <c r="R3571" s="7" t="s">
        <v>8274</v>
      </c>
      <c r="S3571" s="7" t="s">
        <v>8275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17">
        <f t="shared" si="220"/>
        <v>42004.083333333336</v>
      </c>
      <c r="K3572" s="7">
        <v>1417593483</v>
      </c>
      <c r="L3572" s="17">
        <f t="shared" si="221"/>
        <v>41976.123645833337</v>
      </c>
      <c r="M3572" s="7" t="b">
        <v>0</v>
      </c>
      <c r="N3572" s="7">
        <v>26</v>
      </c>
      <c r="O3572" s="7" t="b">
        <v>1</v>
      </c>
      <c r="P3572" s="14">
        <f t="shared" si="222"/>
        <v>1.1435</v>
      </c>
      <c r="Q3572" s="9">
        <f t="shared" si="223"/>
        <v>87.961538461538467</v>
      </c>
      <c r="R3572" s="7" t="s">
        <v>8274</v>
      </c>
      <c r="S3572" s="7" t="s">
        <v>8275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17">
        <f t="shared" si="220"/>
        <v>41942.650613425925</v>
      </c>
      <c r="K3573" s="7">
        <v>1412109413</v>
      </c>
      <c r="L3573" s="17">
        <f t="shared" si="221"/>
        <v>41912.650613425925</v>
      </c>
      <c r="M3573" s="7" t="b">
        <v>0</v>
      </c>
      <c r="N3573" s="7">
        <v>25</v>
      </c>
      <c r="O3573" s="7" t="b">
        <v>1</v>
      </c>
      <c r="P3573" s="14">
        <f t="shared" si="222"/>
        <v>1.2206666666666666</v>
      </c>
      <c r="Q3573" s="9">
        <f t="shared" si="223"/>
        <v>73.239999999999995</v>
      </c>
      <c r="R3573" s="7" t="s">
        <v>8274</v>
      </c>
      <c r="S3573" s="7" t="s">
        <v>8275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17">
        <f t="shared" si="220"/>
        <v>42176.36206018518</v>
      </c>
      <c r="K3574" s="7">
        <v>1432302082</v>
      </c>
      <c r="L3574" s="17">
        <f t="shared" si="221"/>
        <v>42146.36206018518</v>
      </c>
      <c r="M3574" s="7" t="b">
        <v>0</v>
      </c>
      <c r="N3574" s="7">
        <v>9</v>
      </c>
      <c r="O3574" s="7" t="b">
        <v>1</v>
      </c>
      <c r="P3574" s="14">
        <f t="shared" si="222"/>
        <v>1</v>
      </c>
      <c r="Q3574" s="9">
        <f t="shared" si="223"/>
        <v>55.555555555555557</v>
      </c>
      <c r="R3574" s="7" t="s">
        <v>8274</v>
      </c>
      <c r="S3574" s="7" t="s">
        <v>8275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17">
        <f t="shared" si="220"/>
        <v>41951.208865740737</v>
      </c>
      <c r="K3575" s="7">
        <v>1412845246</v>
      </c>
      <c r="L3575" s="17">
        <f t="shared" si="221"/>
        <v>41921.167199074072</v>
      </c>
      <c r="M3575" s="7" t="b">
        <v>0</v>
      </c>
      <c r="N3575" s="7">
        <v>78</v>
      </c>
      <c r="O3575" s="7" t="b">
        <v>1</v>
      </c>
      <c r="P3575" s="14">
        <f t="shared" si="222"/>
        <v>1.028</v>
      </c>
      <c r="Q3575" s="9">
        <f t="shared" si="223"/>
        <v>39.53846153846154</v>
      </c>
      <c r="R3575" s="7" t="s">
        <v>8274</v>
      </c>
      <c r="S3575" s="7" t="s">
        <v>8275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17">
        <f t="shared" si="220"/>
        <v>41956.776018518511</v>
      </c>
      <c r="K3576" s="7">
        <v>1413326248</v>
      </c>
      <c r="L3576" s="17">
        <f t="shared" si="221"/>
        <v>41926.734351851846</v>
      </c>
      <c r="M3576" s="7" t="b">
        <v>0</v>
      </c>
      <c r="N3576" s="7">
        <v>45</v>
      </c>
      <c r="O3576" s="7" t="b">
        <v>1</v>
      </c>
      <c r="P3576" s="14">
        <f t="shared" si="222"/>
        <v>1.0612068965517241</v>
      </c>
      <c r="Q3576" s="9">
        <f t="shared" si="223"/>
        <v>136.77777777777777</v>
      </c>
      <c r="R3576" s="7" t="s">
        <v>8274</v>
      </c>
      <c r="S3576" s="7" t="s">
        <v>8275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17">
        <f t="shared" si="220"/>
        <v>42592.957638888889</v>
      </c>
      <c r="K3577" s="7">
        <v>1468176527</v>
      </c>
      <c r="L3577" s="17">
        <f t="shared" si="221"/>
        <v>42561.575543981475</v>
      </c>
      <c r="M3577" s="7" t="b">
        <v>0</v>
      </c>
      <c r="N3577" s="7">
        <v>102</v>
      </c>
      <c r="O3577" s="7" t="b">
        <v>1</v>
      </c>
      <c r="P3577" s="14">
        <f t="shared" si="222"/>
        <v>1.0133000000000001</v>
      </c>
      <c r="Q3577" s="9">
        <f t="shared" si="223"/>
        <v>99.343137254901961</v>
      </c>
      <c r="R3577" s="7" t="s">
        <v>8274</v>
      </c>
      <c r="S3577" s="7" t="s">
        <v>8275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17">
        <f t="shared" si="220"/>
        <v>42709.382569444446</v>
      </c>
      <c r="K3578" s="7">
        <v>1475759454</v>
      </c>
      <c r="L3578" s="17">
        <f t="shared" si="221"/>
        <v>42649.340902777774</v>
      </c>
      <c r="M3578" s="7" t="b">
        <v>0</v>
      </c>
      <c r="N3578" s="7">
        <v>5</v>
      </c>
      <c r="O3578" s="7" t="b">
        <v>1</v>
      </c>
      <c r="P3578" s="14">
        <f t="shared" si="222"/>
        <v>1</v>
      </c>
      <c r="Q3578" s="9">
        <f t="shared" si="223"/>
        <v>20</v>
      </c>
      <c r="R3578" s="7" t="s">
        <v>8274</v>
      </c>
      <c r="S3578" s="7" t="s">
        <v>8275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17">
        <f t="shared" si="220"/>
        <v>42120.061111111114</v>
      </c>
      <c r="K3579" s="7">
        <v>1427741583</v>
      </c>
      <c r="L3579" s="17">
        <f t="shared" si="221"/>
        <v>42093.578506944446</v>
      </c>
      <c r="M3579" s="7" t="b">
        <v>0</v>
      </c>
      <c r="N3579" s="7">
        <v>27</v>
      </c>
      <c r="O3579" s="7" t="b">
        <v>1</v>
      </c>
      <c r="P3579" s="14">
        <f t="shared" si="222"/>
        <v>1.3</v>
      </c>
      <c r="Q3579" s="9">
        <f t="shared" si="223"/>
        <v>28.888888888888889</v>
      </c>
      <c r="R3579" s="7" t="s">
        <v>8274</v>
      </c>
      <c r="S3579" s="7" t="s">
        <v>8275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17">
        <f t="shared" si="220"/>
        <v>42490.525196759256</v>
      </c>
      <c r="K3580" s="7">
        <v>1459445777</v>
      </c>
      <c r="L3580" s="17">
        <f t="shared" si="221"/>
        <v>42460.525196759256</v>
      </c>
      <c r="M3580" s="7" t="b">
        <v>0</v>
      </c>
      <c r="N3580" s="7">
        <v>37</v>
      </c>
      <c r="O3580" s="7" t="b">
        <v>1</v>
      </c>
      <c r="P3580" s="14">
        <f t="shared" si="222"/>
        <v>1.0001333333333333</v>
      </c>
      <c r="Q3580" s="9">
        <f t="shared" si="223"/>
        <v>40.545945945945945</v>
      </c>
      <c r="R3580" s="7" t="s">
        <v>8274</v>
      </c>
      <c r="S3580" s="7" t="s">
        <v>8275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17">
        <f t="shared" si="220"/>
        <v>42460.51222222222</v>
      </c>
      <c r="K3581" s="7">
        <v>1456856256</v>
      </c>
      <c r="L3581" s="17">
        <f t="shared" si="221"/>
        <v>42430.553888888891</v>
      </c>
      <c r="M3581" s="7" t="b">
        <v>0</v>
      </c>
      <c r="N3581" s="7">
        <v>14</v>
      </c>
      <c r="O3581" s="7" t="b">
        <v>1</v>
      </c>
      <c r="P3581" s="14">
        <f t="shared" si="222"/>
        <v>1</v>
      </c>
      <c r="Q3581" s="9">
        <f t="shared" si="223"/>
        <v>35.714285714285715</v>
      </c>
      <c r="R3581" s="7" t="s">
        <v>8274</v>
      </c>
      <c r="S3581" s="7" t="s">
        <v>8275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17">
        <f t="shared" si="220"/>
        <v>42063.999305555553</v>
      </c>
      <c r="K3582" s="7">
        <v>1421900022</v>
      </c>
      <c r="L3582" s="17">
        <f t="shared" si="221"/>
        <v>42025.967847222222</v>
      </c>
      <c r="M3582" s="7" t="b">
        <v>0</v>
      </c>
      <c r="N3582" s="7">
        <v>27</v>
      </c>
      <c r="O3582" s="7" t="b">
        <v>1</v>
      </c>
      <c r="P3582" s="14">
        <f t="shared" si="222"/>
        <v>1.1388888888888888</v>
      </c>
      <c r="Q3582" s="9">
        <f t="shared" si="223"/>
        <v>37.962962962962962</v>
      </c>
      <c r="R3582" s="7" t="s">
        <v>8274</v>
      </c>
      <c r="S3582" s="7" t="s">
        <v>8275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17">
        <f t="shared" si="220"/>
        <v>41850.26284722222</v>
      </c>
      <c r="K3583" s="7">
        <v>1405509510</v>
      </c>
      <c r="L3583" s="17">
        <f t="shared" si="221"/>
        <v>41836.26284722222</v>
      </c>
      <c r="M3583" s="7" t="b">
        <v>0</v>
      </c>
      <c r="N3583" s="7">
        <v>45</v>
      </c>
      <c r="O3583" s="7" t="b">
        <v>1</v>
      </c>
      <c r="P3583" s="14">
        <f t="shared" si="222"/>
        <v>1</v>
      </c>
      <c r="Q3583" s="9">
        <f t="shared" si="223"/>
        <v>33.333333333333336</v>
      </c>
      <c r="R3583" s="7" t="s">
        <v>8274</v>
      </c>
      <c r="S3583" s="7" t="s">
        <v>8275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17">
        <f t="shared" si="220"/>
        <v>42464.887523148143</v>
      </c>
      <c r="K3584" s="7">
        <v>1458613082</v>
      </c>
      <c r="L3584" s="17">
        <f t="shared" si="221"/>
        <v>42450.887523148143</v>
      </c>
      <c r="M3584" s="7" t="b">
        <v>0</v>
      </c>
      <c r="N3584" s="7">
        <v>49</v>
      </c>
      <c r="O3584" s="7" t="b">
        <v>1</v>
      </c>
      <c r="P3584" s="14">
        <f t="shared" si="222"/>
        <v>2.87</v>
      </c>
      <c r="Q3584" s="9">
        <f t="shared" si="223"/>
        <v>58.571428571428569</v>
      </c>
      <c r="R3584" s="7" t="s">
        <v>8274</v>
      </c>
      <c r="S3584" s="7" t="s">
        <v>8275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17">
        <f t="shared" si="220"/>
        <v>42478.175983796296</v>
      </c>
      <c r="K3585" s="7">
        <v>1455790405</v>
      </c>
      <c r="L3585" s="17">
        <f t="shared" si="221"/>
        <v>42418.217650462961</v>
      </c>
      <c r="M3585" s="7" t="b">
        <v>0</v>
      </c>
      <c r="N3585" s="7">
        <v>24</v>
      </c>
      <c r="O3585" s="7" t="b">
        <v>1</v>
      </c>
      <c r="P3585" s="14">
        <f t="shared" si="222"/>
        <v>1.085</v>
      </c>
      <c r="Q3585" s="9">
        <f t="shared" si="223"/>
        <v>135.625</v>
      </c>
      <c r="R3585" s="7" t="s">
        <v>8274</v>
      </c>
      <c r="S3585" s="7" t="s">
        <v>8275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17">
        <f t="shared" si="220"/>
        <v>42198.108148148145</v>
      </c>
      <c r="K3586" s="7">
        <v>1434180944</v>
      </c>
      <c r="L3586" s="17">
        <f t="shared" si="221"/>
        <v>42168.108148148145</v>
      </c>
      <c r="M3586" s="7" t="b">
        <v>0</v>
      </c>
      <c r="N3586" s="7">
        <v>112</v>
      </c>
      <c r="O3586" s="7" t="b">
        <v>1</v>
      </c>
      <c r="P3586" s="14">
        <f t="shared" si="222"/>
        <v>1.155</v>
      </c>
      <c r="Q3586" s="9">
        <f t="shared" si="223"/>
        <v>30.9375</v>
      </c>
      <c r="R3586" s="7" t="s">
        <v>8274</v>
      </c>
      <c r="S3586" s="7" t="s">
        <v>8275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17">
        <f t="shared" ref="J3587:J3650" si="224">(((I3587/60)/60)/24)+DATE(1970,1,1)+(-5/24)</f>
        <v>41994.507986111108</v>
      </c>
      <c r="K3587" s="7">
        <v>1416589890</v>
      </c>
      <c r="L3587" s="17">
        <f t="shared" ref="L3587:L3650" si="225">(((K3587/60)/60)/24)+DATE(1970,1,1)+(-5/24)</f>
        <v>41964.507986111108</v>
      </c>
      <c r="M3587" s="7" t="b">
        <v>0</v>
      </c>
      <c r="N3587" s="7">
        <v>23</v>
      </c>
      <c r="O3587" s="7" t="b">
        <v>1</v>
      </c>
      <c r="P3587" s="14">
        <f t="shared" ref="P3587:P3650" si="226">IFERROR(E3587/D3587,0)</f>
        <v>1.1911764705882353</v>
      </c>
      <c r="Q3587" s="9">
        <f t="shared" ref="Q3587:Q3650" si="227">IFERROR(E3587/N3587,0)</f>
        <v>176.08695652173913</v>
      </c>
      <c r="R3587" s="7" t="s">
        <v>8274</v>
      </c>
      <c r="S3587" s="7" t="s">
        <v>8275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17">
        <f t="shared" si="224"/>
        <v>42636.489236111105</v>
      </c>
      <c r="K3588" s="7">
        <v>1469465070</v>
      </c>
      <c r="L3588" s="17">
        <f t="shared" si="225"/>
        <v>42576.489236111105</v>
      </c>
      <c r="M3588" s="7" t="b">
        <v>0</v>
      </c>
      <c r="N3588" s="7">
        <v>54</v>
      </c>
      <c r="O3588" s="7" t="b">
        <v>1</v>
      </c>
      <c r="P3588" s="14">
        <f t="shared" si="226"/>
        <v>1.0942666666666667</v>
      </c>
      <c r="Q3588" s="9">
        <f t="shared" si="227"/>
        <v>151.9814814814815</v>
      </c>
      <c r="R3588" s="7" t="s">
        <v>8274</v>
      </c>
      <c r="S3588" s="7" t="s">
        <v>8275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17">
        <f t="shared" si="224"/>
        <v>42548.583333333336</v>
      </c>
      <c r="K3589" s="7">
        <v>1463144254</v>
      </c>
      <c r="L3589" s="17">
        <f t="shared" si="225"/>
        <v>42503.331643518519</v>
      </c>
      <c r="M3589" s="7" t="b">
        <v>0</v>
      </c>
      <c r="N3589" s="7">
        <v>28</v>
      </c>
      <c r="O3589" s="7" t="b">
        <v>1</v>
      </c>
      <c r="P3589" s="14">
        <f t="shared" si="226"/>
        <v>1.266</v>
      </c>
      <c r="Q3589" s="9">
        <f t="shared" si="227"/>
        <v>22.607142857142858</v>
      </c>
      <c r="R3589" s="7" t="s">
        <v>8274</v>
      </c>
      <c r="S3589" s="7" t="s">
        <v>8275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17">
        <f t="shared" si="224"/>
        <v>42123.749999999993</v>
      </c>
      <c r="K3590" s="7">
        <v>1428436410</v>
      </c>
      <c r="L3590" s="17">
        <f t="shared" si="225"/>
        <v>42101.620486111111</v>
      </c>
      <c r="M3590" s="7" t="b">
        <v>0</v>
      </c>
      <c r="N3590" s="7">
        <v>11</v>
      </c>
      <c r="O3590" s="7" t="b">
        <v>1</v>
      </c>
      <c r="P3590" s="14">
        <f t="shared" si="226"/>
        <v>1.0049999999999999</v>
      </c>
      <c r="Q3590" s="9">
        <f t="shared" si="227"/>
        <v>18.272727272727273</v>
      </c>
      <c r="R3590" s="7" t="s">
        <v>8274</v>
      </c>
      <c r="S3590" s="7" t="s">
        <v>8275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17">
        <f t="shared" si="224"/>
        <v>42150.439201388886</v>
      </c>
      <c r="K3591" s="7">
        <v>1430494347</v>
      </c>
      <c r="L3591" s="17">
        <f t="shared" si="225"/>
        <v>42125.439201388886</v>
      </c>
      <c r="M3591" s="7" t="b">
        <v>0</v>
      </c>
      <c r="N3591" s="7">
        <v>62</v>
      </c>
      <c r="O3591" s="7" t="b">
        <v>1</v>
      </c>
      <c r="P3591" s="14">
        <f t="shared" si="226"/>
        <v>1.2749999999999999</v>
      </c>
      <c r="Q3591" s="9">
        <f t="shared" si="227"/>
        <v>82.258064516129039</v>
      </c>
      <c r="R3591" s="7" t="s">
        <v>8274</v>
      </c>
      <c r="S3591" s="7" t="s">
        <v>8275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17">
        <f t="shared" si="224"/>
        <v>41932.125393518516</v>
      </c>
      <c r="K3592" s="7">
        <v>1411200034</v>
      </c>
      <c r="L3592" s="17">
        <f t="shared" si="225"/>
        <v>41902.125393518516</v>
      </c>
      <c r="M3592" s="7" t="b">
        <v>0</v>
      </c>
      <c r="N3592" s="7">
        <v>73</v>
      </c>
      <c r="O3592" s="7" t="b">
        <v>1</v>
      </c>
      <c r="P3592" s="14">
        <f t="shared" si="226"/>
        <v>1.0005999999999999</v>
      </c>
      <c r="Q3592" s="9">
        <f t="shared" si="227"/>
        <v>68.534246575342465</v>
      </c>
      <c r="R3592" s="7" t="s">
        <v>8274</v>
      </c>
      <c r="S3592" s="7" t="s">
        <v>8275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17">
        <f t="shared" si="224"/>
        <v>42027.999305555553</v>
      </c>
      <c r="K3593" s="7">
        <v>1419979544</v>
      </c>
      <c r="L3593" s="17">
        <f t="shared" si="225"/>
        <v>42003.74009259259</v>
      </c>
      <c r="M3593" s="7" t="b">
        <v>0</v>
      </c>
      <c r="N3593" s="7">
        <v>18</v>
      </c>
      <c r="O3593" s="7" t="b">
        <v>1</v>
      </c>
      <c r="P3593" s="14">
        <f t="shared" si="226"/>
        <v>1.75</v>
      </c>
      <c r="Q3593" s="9">
        <f t="shared" si="227"/>
        <v>68.055555555555557</v>
      </c>
      <c r="R3593" s="7" t="s">
        <v>8274</v>
      </c>
      <c r="S3593" s="7" t="s">
        <v>8275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17">
        <f t="shared" si="224"/>
        <v>42045.999305555553</v>
      </c>
      <c r="K3594" s="7">
        <v>1418673307</v>
      </c>
      <c r="L3594" s="17">
        <f t="shared" si="225"/>
        <v>41988.621608796289</v>
      </c>
      <c r="M3594" s="7" t="b">
        <v>0</v>
      </c>
      <c r="N3594" s="7">
        <v>35</v>
      </c>
      <c r="O3594" s="7" t="b">
        <v>1</v>
      </c>
      <c r="P3594" s="14">
        <f t="shared" si="226"/>
        <v>1.2725</v>
      </c>
      <c r="Q3594" s="9">
        <f t="shared" si="227"/>
        <v>72.714285714285708</v>
      </c>
      <c r="R3594" s="7" t="s">
        <v>8274</v>
      </c>
      <c r="S3594" s="7" t="s">
        <v>8275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17">
        <f t="shared" si="224"/>
        <v>42009.643055555549</v>
      </c>
      <c r="K3595" s="7">
        <v>1417469639</v>
      </c>
      <c r="L3595" s="17">
        <f t="shared" si="225"/>
        <v>41974.690266203703</v>
      </c>
      <c r="M3595" s="7" t="b">
        <v>0</v>
      </c>
      <c r="N3595" s="7">
        <v>43</v>
      </c>
      <c r="O3595" s="7" t="b">
        <v>1</v>
      </c>
      <c r="P3595" s="14">
        <f t="shared" si="226"/>
        <v>1.1063333333333334</v>
      </c>
      <c r="Q3595" s="9">
        <f t="shared" si="227"/>
        <v>77.186046511627907</v>
      </c>
      <c r="R3595" s="7" t="s">
        <v>8274</v>
      </c>
      <c r="S3595" s="7" t="s">
        <v>8275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17">
        <f t="shared" si="224"/>
        <v>42616.858587962961</v>
      </c>
      <c r="K3596" s="7">
        <v>1470792982</v>
      </c>
      <c r="L3596" s="17">
        <f t="shared" si="225"/>
        <v>42591.858587962961</v>
      </c>
      <c r="M3596" s="7" t="b">
        <v>0</v>
      </c>
      <c r="N3596" s="7">
        <v>36</v>
      </c>
      <c r="O3596" s="7" t="b">
        <v>1</v>
      </c>
      <c r="P3596" s="14">
        <f t="shared" si="226"/>
        <v>1.2593749999999999</v>
      </c>
      <c r="Q3596" s="9">
        <f t="shared" si="227"/>
        <v>55.972222222222221</v>
      </c>
      <c r="R3596" s="7" t="s">
        <v>8274</v>
      </c>
      <c r="S3596" s="7" t="s">
        <v>8275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17">
        <f t="shared" si="224"/>
        <v>42076.082638888889</v>
      </c>
      <c r="K3597" s="7">
        <v>1423959123</v>
      </c>
      <c r="L3597" s="17">
        <f t="shared" si="225"/>
        <v>42049.800034722219</v>
      </c>
      <c r="M3597" s="7" t="b">
        <v>0</v>
      </c>
      <c r="N3597" s="7">
        <v>62</v>
      </c>
      <c r="O3597" s="7" t="b">
        <v>1</v>
      </c>
      <c r="P3597" s="14">
        <f t="shared" si="226"/>
        <v>1.1850000000000001</v>
      </c>
      <c r="Q3597" s="9">
        <f t="shared" si="227"/>
        <v>49.693548387096776</v>
      </c>
      <c r="R3597" s="7" t="s">
        <v>8274</v>
      </c>
      <c r="S3597" s="7" t="s">
        <v>8275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17">
        <f t="shared" si="224"/>
        <v>41877.506736111107</v>
      </c>
      <c r="K3598" s="7">
        <v>1407258582</v>
      </c>
      <c r="L3598" s="17">
        <f t="shared" si="225"/>
        <v>41856.506736111107</v>
      </c>
      <c r="M3598" s="7" t="b">
        <v>0</v>
      </c>
      <c r="N3598" s="7">
        <v>15</v>
      </c>
      <c r="O3598" s="7" t="b">
        <v>1</v>
      </c>
      <c r="P3598" s="14">
        <f t="shared" si="226"/>
        <v>1.0772727272727274</v>
      </c>
      <c r="Q3598" s="9">
        <f t="shared" si="227"/>
        <v>79</v>
      </c>
      <c r="R3598" s="7" t="s">
        <v>8274</v>
      </c>
      <c r="S3598" s="7" t="s">
        <v>8275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17">
        <f t="shared" si="224"/>
        <v>42432.040972222218</v>
      </c>
      <c r="K3599" s="7">
        <v>1455717790</v>
      </c>
      <c r="L3599" s="17">
        <f t="shared" si="225"/>
        <v>42417.377199074072</v>
      </c>
      <c r="M3599" s="7" t="b">
        <v>0</v>
      </c>
      <c r="N3599" s="7">
        <v>33</v>
      </c>
      <c r="O3599" s="7" t="b">
        <v>1</v>
      </c>
      <c r="P3599" s="14">
        <f t="shared" si="226"/>
        <v>1.026</v>
      </c>
      <c r="Q3599" s="9">
        <f t="shared" si="227"/>
        <v>77.727272727272734</v>
      </c>
      <c r="R3599" s="7" t="s">
        <v>8274</v>
      </c>
      <c r="S3599" s="7" t="s">
        <v>8275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17">
        <f t="shared" si="224"/>
        <v>41884.999305555553</v>
      </c>
      <c r="K3600" s="7">
        <v>1408129822</v>
      </c>
      <c r="L3600" s="17">
        <f t="shared" si="225"/>
        <v>41866.590532407405</v>
      </c>
      <c r="M3600" s="7" t="b">
        <v>0</v>
      </c>
      <c r="N3600" s="7">
        <v>27</v>
      </c>
      <c r="O3600" s="7" t="b">
        <v>1</v>
      </c>
      <c r="P3600" s="14">
        <f t="shared" si="226"/>
        <v>1.101</v>
      </c>
      <c r="Q3600" s="9">
        <f t="shared" si="227"/>
        <v>40.777777777777779</v>
      </c>
      <c r="R3600" s="7" t="s">
        <v>8274</v>
      </c>
      <c r="S3600" s="7" t="s">
        <v>8275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17">
        <f t="shared" si="224"/>
        <v>42245.791666666664</v>
      </c>
      <c r="K3601" s="7">
        <v>1438715077</v>
      </c>
      <c r="L3601" s="17">
        <f t="shared" si="225"/>
        <v>42220.586539351854</v>
      </c>
      <c r="M3601" s="7" t="b">
        <v>0</v>
      </c>
      <c r="N3601" s="7">
        <v>17</v>
      </c>
      <c r="O3601" s="7" t="b">
        <v>1</v>
      </c>
      <c r="P3601" s="14">
        <f t="shared" si="226"/>
        <v>2.02</v>
      </c>
      <c r="Q3601" s="9">
        <f t="shared" si="227"/>
        <v>59.411764705882355</v>
      </c>
      <c r="R3601" s="7" t="s">
        <v>8274</v>
      </c>
      <c r="S3601" s="7" t="s">
        <v>8275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17">
        <f t="shared" si="224"/>
        <v>42656.640787037039</v>
      </c>
      <c r="K3602" s="7">
        <v>1473970964</v>
      </c>
      <c r="L3602" s="17">
        <f t="shared" si="225"/>
        <v>42628.640787037039</v>
      </c>
      <c r="M3602" s="7" t="b">
        <v>0</v>
      </c>
      <c r="N3602" s="7">
        <v>4</v>
      </c>
      <c r="O3602" s="7" t="b">
        <v>1</v>
      </c>
      <c r="P3602" s="14">
        <f t="shared" si="226"/>
        <v>1.3</v>
      </c>
      <c r="Q3602" s="9">
        <f t="shared" si="227"/>
        <v>3.25</v>
      </c>
      <c r="R3602" s="7" t="s">
        <v>8274</v>
      </c>
      <c r="S3602" s="7" t="s">
        <v>8275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17">
        <f t="shared" si="224"/>
        <v>42020.790300925924</v>
      </c>
      <c r="K3603" s="7">
        <v>1418860682</v>
      </c>
      <c r="L3603" s="17">
        <f t="shared" si="225"/>
        <v>41990.790300925924</v>
      </c>
      <c r="M3603" s="7" t="b">
        <v>0</v>
      </c>
      <c r="N3603" s="7">
        <v>53</v>
      </c>
      <c r="O3603" s="7" t="b">
        <v>1</v>
      </c>
      <c r="P3603" s="14">
        <f t="shared" si="226"/>
        <v>1.0435000000000001</v>
      </c>
      <c r="Q3603" s="9">
        <f t="shared" si="227"/>
        <v>39.377358490566039</v>
      </c>
      <c r="R3603" s="7" t="s">
        <v>8274</v>
      </c>
      <c r="S3603" s="7" t="s">
        <v>8275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17">
        <f t="shared" si="224"/>
        <v>42507.68609953703</v>
      </c>
      <c r="K3604" s="7">
        <v>1458336479</v>
      </c>
      <c r="L3604" s="17">
        <f t="shared" si="225"/>
        <v>42447.68609953703</v>
      </c>
      <c r="M3604" s="7" t="b">
        <v>0</v>
      </c>
      <c r="N3604" s="7">
        <v>49</v>
      </c>
      <c r="O3604" s="7" t="b">
        <v>1</v>
      </c>
      <c r="P3604" s="14">
        <f t="shared" si="226"/>
        <v>1.0004999999999999</v>
      </c>
      <c r="Q3604" s="9">
        <f t="shared" si="227"/>
        <v>81.673469387755105</v>
      </c>
      <c r="R3604" s="7" t="s">
        <v>8274</v>
      </c>
      <c r="S3604" s="7" t="s">
        <v>8275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17">
        <f t="shared" si="224"/>
        <v>42313.697685185187</v>
      </c>
      <c r="K3605" s="7">
        <v>1444164280</v>
      </c>
      <c r="L3605" s="17">
        <f t="shared" si="225"/>
        <v>42283.656018518515</v>
      </c>
      <c r="M3605" s="7" t="b">
        <v>0</v>
      </c>
      <c r="N3605" s="7">
        <v>57</v>
      </c>
      <c r="O3605" s="7" t="b">
        <v>1</v>
      </c>
      <c r="P3605" s="14">
        <f t="shared" si="226"/>
        <v>1.7066666666666668</v>
      </c>
      <c r="Q3605" s="9">
        <f t="shared" si="227"/>
        <v>44.912280701754383</v>
      </c>
      <c r="R3605" s="7" t="s">
        <v>8274</v>
      </c>
      <c r="S3605" s="7" t="s">
        <v>8275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17">
        <f t="shared" si="224"/>
        <v>42489.082638888889</v>
      </c>
      <c r="K3606" s="7">
        <v>1461370956</v>
      </c>
      <c r="L3606" s="17">
        <f t="shared" si="225"/>
        <v>42482.80736111111</v>
      </c>
      <c r="M3606" s="7" t="b">
        <v>0</v>
      </c>
      <c r="N3606" s="7">
        <v>69</v>
      </c>
      <c r="O3606" s="7" t="b">
        <v>1</v>
      </c>
      <c r="P3606" s="14">
        <f t="shared" si="226"/>
        <v>1.1283333333333334</v>
      </c>
      <c r="Q3606" s="9">
        <f t="shared" si="227"/>
        <v>49.05797101449275</v>
      </c>
      <c r="R3606" s="7" t="s">
        <v>8274</v>
      </c>
      <c r="S3606" s="7" t="s">
        <v>8275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17">
        <f t="shared" si="224"/>
        <v>42413.584791666661</v>
      </c>
      <c r="K3607" s="7">
        <v>1452798126</v>
      </c>
      <c r="L3607" s="17">
        <f t="shared" si="225"/>
        <v>42383.584791666661</v>
      </c>
      <c r="M3607" s="7" t="b">
        <v>0</v>
      </c>
      <c r="N3607" s="7">
        <v>15</v>
      </c>
      <c r="O3607" s="7" t="b">
        <v>1</v>
      </c>
      <c r="P3607" s="14">
        <f t="shared" si="226"/>
        <v>1.84</v>
      </c>
      <c r="Q3607" s="9">
        <f t="shared" si="227"/>
        <v>30.666666666666668</v>
      </c>
      <c r="R3607" s="7" t="s">
        <v>8274</v>
      </c>
      <c r="S3607" s="7" t="s">
        <v>8275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17">
        <f t="shared" si="224"/>
        <v>42596.396493055552</v>
      </c>
      <c r="K3608" s="7">
        <v>1468593057</v>
      </c>
      <c r="L3608" s="17">
        <f t="shared" si="225"/>
        <v>42566.396493055552</v>
      </c>
      <c r="M3608" s="7" t="b">
        <v>0</v>
      </c>
      <c r="N3608" s="7">
        <v>64</v>
      </c>
      <c r="O3608" s="7" t="b">
        <v>1</v>
      </c>
      <c r="P3608" s="14">
        <f t="shared" si="226"/>
        <v>1.3026666666666666</v>
      </c>
      <c r="Q3608" s="9">
        <f t="shared" si="227"/>
        <v>61.0625</v>
      </c>
      <c r="R3608" s="7" t="s">
        <v>8274</v>
      </c>
      <c r="S3608" s="7" t="s">
        <v>8275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17">
        <f t="shared" si="224"/>
        <v>42352.791666666664</v>
      </c>
      <c r="K3609" s="7">
        <v>1448924882</v>
      </c>
      <c r="L3609" s="17">
        <f t="shared" si="225"/>
        <v>42338.755578703705</v>
      </c>
      <c r="M3609" s="7" t="b">
        <v>0</v>
      </c>
      <c r="N3609" s="7">
        <v>20</v>
      </c>
      <c r="O3609" s="7" t="b">
        <v>1</v>
      </c>
      <c r="P3609" s="14">
        <f t="shared" si="226"/>
        <v>1.0545454545454545</v>
      </c>
      <c r="Q3609" s="9">
        <f t="shared" si="227"/>
        <v>29</v>
      </c>
      <c r="R3609" s="7" t="s">
        <v>8274</v>
      </c>
      <c r="S3609" s="7" t="s">
        <v>8275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17">
        <f t="shared" si="224"/>
        <v>42538.374999999993</v>
      </c>
      <c r="K3610" s="7">
        <v>1463418090</v>
      </c>
      <c r="L3610" s="17">
        <f t="shared" si="225"/>
        <v>42506.50104166667</v>
      </c>
      <c r="M3610" s="7" t="b">
        <v>0</v>
      </c>
      <c r="N3610" s="7">
        <v>27</v>
      </c>
      <c r="O3610" s="7" t="b">
        <v>1</v>
      </c>
      <c r="P3610" s="14">
        <f t="shared" si="226"/>
        <v>1</v>
      </c>
      <c r="Q3610" s="9">
        <f t="shared" si="227"/>
        <v>29.62962962962963</v>
      </c>
      <c r="R3610" s="7" t="s">
        <v>8274</v>
      </c>
      <c r="S3610" s="7" t="s">
        <v>8275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17">
        <f t="shared" si="224"/>
        <v>42459.741724537038</v>
      </c>
      <c r="K3611" s="7">
        <v>1456789685</v>
      </c>
      <c r="L3611" s="17">
        <f t="shared" si="225"/>
        <v>42429.783391203695</v>
      </c>
      <c r="M3611" s="7" t="b">
        <v>0</v>
      </c>
      <c r="N3611" s="7">
        <v>21</v>
      </c>
      <c r="O3611" s="7" t="b">
        <v>1</v>
      </c>
      <c r="P3611" s="14">
        <f t="shared" si="226"/>
        <v>1.5331632653061225</v>
      </c>
      <c r="Q3611" s="9">
        <f t="shared" si="227"/>
        <v>143.0952380952381</v>
      </c>
      <c r="R3611" s="7" t="s">
        <v>8274</v>
      </c>
      <c r="S3611" s="7" t="s">
        <v>8275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17">
        <f t="shared" si="224"/>
        <v>42233.22379629629</v>
      </c>
      <c r="K3612" s="7">
        <v>1437214936</v>
      </c>
      <c r="L3612" s="17">
        <f t="shared" si="225"/>
        <v>42203.22379629629</v>
      </c>
      <c r="M3612" s="7" t="b">
        <v>0</v>
      </c>
      <c r="N3612" s="7">
        <v>31</v>
      </c>
      <c r="O3612" s="7" t="b">
        <v>1</v>
      </c>
      <c r="P3612" s="14">
        <f t="shared" si="226"/>
        <v>1.623</v>
      </c>
      <c r="Q3612" s="9">
        <f t="shared" si="227"/>
        <v>52.354838709677416</v>
      </c>
      <c r="R3612" s="7" t="s">
        <v>8274</v>
      </c>
      <c r="S3612" s="7" t="s">
        <v>8275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17">
        <f t="shared" si="224"/>
        <v>42102.162048611113</v>
      </c>
      <c r="K3613" s="7">
        <v>1425891201</v>
      </c>
      <c r="L3613" s="17">
        <f t="shared" si="225"/>
        <v>42072.162048611113</v>
      </c>
      <c r="M3613" s="7" t="b">
        <v>0</v>
      </c>
      <c r="N3613" s="7">
        <v>51</v>
      </c>
      <c r="O3613" s="7" t="b">
        <v>1</v>
      </c>
      <c r="P3613" s="14">
        <f t="shared" si="226"/>
        <v>1.36</v>
      </c>
      <c r="Q3613" s="9">
        <f t="shared" si="227"/>
        <v>66.666666666666671</v>
      </c>
      <c r="R3613" s="7" t="s">
        <v>8274</v>
      </c>
      <c r="S3613" s="7" t="s">
        <v>8275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17">
        <f t="shared" si="224"/>
        <v>41799.518645833334</v>
      </c>
      <c r="K3614" s="7">
        <v>1401470811</v>
      </c>
      <c r="L3614" s="17">
        <f t="shared" si="225"/>
        <v>41789.518645833334</v>
      </c>
      <c r="M3614" s="7" t="b">
        <v>0</v>
      </c>
      <c r="N3614" s="7">
        <v>57</v>
      </c>
      <c r="O3614" s="7" t="b">
        <v>1</v>
      </c>
      <c r="P3614" s="14">
        <f t="shared" si="226"/>
        <v>1.444</v>
      </c>
      <c r="Q3614" s="9">
        <f t="shared" si="227"/>
        <v>126.66666666666667</v>
      </c>
      <c r="R3614" s="7" t="s">
        <v>8274</v>
      </c>
      <c r="S3614" s="7" t="s">
        <v>8275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17">
        <f t="shared" si="224"/>
        <v>41818.381643518514</v>
      </c>
      <c r="K3615" s="7">
        <v>1401372574</v>
      </c>
      <c r="L3615" s="17">
        <f t="shared" si="225"/>
        <v>41788.381643518514</v>
      </c>
      <c r="M3615" s="7" t="b">
        <v>0</v>
      </c>
      <c r="N3615" s="7">
        <v>20</v>
      </c>
      <c r="O3615" s="7" t="b">
        <v>1</v>
      </c>
      <c r="P3615" s="14">
        <f t="shared" si="226"/>
        <v>1</v>
      </c>
      <c r="Q3615" s="9">
        <f t="shared" si="227"/>
        <v>62.5</v>
      </c>
      <c r="R3615" s="7" t="s">
        <v>8274</v>
      </c>
      <c r="S3615" s="7" t="s">
        <v>8275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17">
        <f t="shared" si="224"/>
        <v>42173.833518518521</v>
      </c>
      <c r="K3616" s="7">
        <v>1432083616</v>
      </c>
      <c r="L3616" s="17">
        <f t="shared" si="225"/>
        <v>42143.833518518521</v>
      </c>
      <c r="M3616" s="7" t="b">
        <v>0</v>
      </c>
      <c r="N3616" s="7">
        <v>71</v>
      </c>
      <c r="O3616" s="7" t="b">
        <v>1</v>
      </c>
      <c r="P3616" s="14">
        <f t="shared" si="226"/>
        <v>1.008</v>
      </c>
      <c r="Q3616" s="9">
        <f t="shared" si="227"/>
        <v>35.492957746478872</v>
      </c>
      <c r="R3616" s="7" t="s">
        <v>8274</v>
      </c>
      <c r="S3616" s="7" t="s">
        <v>8275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17">
        <f t="shared" si="224"/>
        <v>42348.385370370372</v>
      </c>
      <c r="K3617" s="7">
        <v>1447164896</v>
      </c>
      <c r="L3617" s="17">
        <f t="shared" si="225"/>
        <v>42318.385370370372</v>
      </c>
      <c r="M3617" s="7" t="b">
        <v>0</v>
      </c>
      <c r="N3617" s="7">
        <v>72</v>
      </c>
      <c r="O3617" s="7" t="b">
        <v>1</v>
      </c>
      <c r="P3617" s="14">
        <f t="shared" si="226"/>
        <v>1.0680000000000001</v>
      </c>
      <c r="Q3617" s="9">
        <f t="shared" si="227"/>
        <v>37.083333333333336</v>
      </c>
      <c r="R3617" s="7" t="s">
        <v>8274</v>
      </c>
      <c r="S3617" s="7" t="s">
        <v>8275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17">
        <f t="shared" si="224"/>
        <v>42082.699814814812</v>
      </c>
      <c r="K3618" s="7">
        <v>1424213264</v>
      </c>
      <c r="L3618" s="17">
        <f t="shared" si="225"/>
        <v>42052.741481481477</v>
      </c>
      <c r="M3618" s="7" t="b">
        <v>0</v>
      </c>
      <c r="N3618" s="7">
        <v>45</v>
      </c>
      <c r="O3618" s="7" t="b">
        <v>1</v>
      </c>
      <c r="P3618" s="14">
        <f t="shared" si="226"/>
        <v>1.248</v>
      </c>
      <c r="Q3618" s="9">
        <f t="shared" si="227"/>
        <v>69.333333333333329</v>
      </c>
      <c r="R3618" s="7" t="s">
        <v>8274</v>
      </c>
      <c r="S3618" s="7" t="s">
        <v>8275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17">
        <f t="shared" si="224"/>
        <v>42793.791666666664</v>
      </c>
      <c r="K3619" s="7">
        <v>1486996729</v>
      </c>
      <c r="L3619" s="17">
        <f t="shared" si="225"/>
        <v>42779.401956018519</v>
      </c>
      <c r="M3619" s="7" t="b">
        <v>0</v>
      </c>
      <c r="N3619" s="7">
        <v>51</v>
      </c>
      <c r="O3619" s="7" t="b">
        <v>1</v>
      </c>
      <c r="P3619" s="14">
        <f t="shared" si="226"/>
        <v>1.1891891891891893</v>
      </c>
      <c r="Q3619" s="9">
        <f t="shared" si="227"/>
        <v>17.254901960784313</v>
      </c>
      <c r="R3619" s="7" t="s">
        <v>8274</v>
      </c>
      <c r="S3619" s="7" t="s">
        <v>8275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17">
        <f t="shared" si="224"/>
        <v>42158.419560185182</v>
      </c>
      <c r="K3620" s="7">
        <v>1430751850</v>
      </c>
      <c r="L3620" s="17">
        <f t="shared" si="225"/>
        <v>42128.419560185182</v>
      </c>
      <c r="M3620" s="7" t="b">
        <v>0</v>
      </c>
      <c r="N3620" s="7">
        <v>56</v>
      </c>
      <c r="O3620" s="7" t="b">
        <v>1</v>
      </c>
      <c r="P3620" s="14">
        <f t="shared" si="226"/>
        <v>1.01</v>
      </c>
      <c r="Q3620" s="9">
        <f t="shared" si="227"/>
        <v>36.071428571428569</v>
      </c>
      <c r="R3620" s="7" t="s">
        <v>8274</v>
      </c>
      <c r="S3620" s="7" t="s">
        <v>8275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17">
        <f t="shared" si="224"/>
        <v>42693.708333333336</v>
      </c>
      <c r="K3621" s="7">
        <v>1476760226</v>
      </c>
      <c r="L3621" s="17">
        <f t="shared" si="225"/>
        <v>42660.92391203704</v>
      </c>
      <c r="M3621" s="7" t="b">
        <v>0</v>
      </c>
      <c r="N3621" s="7">
        <v>17</v>
      </c>
      <c r="O3621" s="7" t="b">
        <v>1</v>
      </c>
      <c r="P3621" s="14">
        <f t="shared" si="226"/>
        <v>1.1299999999999999</v>
      </c>
      <c r="Q3621" s="9">
        <f t="shared" si="227"/>
        <v>66.470588235294116</v>
      </c>
      <c r="R3621" s="7" t="s">
        <v>8274</v>
      </c>
      <c r="S3621" s="7" t="s">
        <v>8275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17">
        <f t="shared" si="224"/>
        <v>42067.958333333336</v>
      </c>
      <c r="K3622" s="7">
        <v>1422916261</v>
      </c>
      <c r="L3622" s="17">
        <f t="shared" si="225"/>
        <v>42037.72987268518</v>
      </c>
      <c r="M3622" s="7" t="b">
        <v>0</v>
      </c>
      <c r="N3622" s="7">
        <v>197</v>
      </c>
      <c r="O3622" s="7" t="b">
        <v>1</v>
      </c>
      <c r="P3622" s="14">
        <f t="shared" si="226"/>
        <v>1.0519047619047619</v>
      </c>
      <c r="Q3622" s="9">
        <f t="shared" si="227"/>
        <v>56.065989847715734</v>
      </c>
      <c r="R3622" s="7" t="s">
        <v>8274</v>
      </c>
      <c r="S3622" s="7" t="s">
        <v>8275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17">
        <f t="shared" si="224"/>
        <v>42643.666666666664</v>
      </c>
      <c r="K3623" s="7">
        <v>1473200844</v>
      </c>
      <c r="L3623" s="17">
        <f t="shared" si="225"/>
        <v>42619.727361111109</v>
      </c>
      <c r="M3623" s="7" t="b">
        <v>0</v>
      </c>
      <c r="N3623" s="7">
        <v>70</v>
      </c>
      <c r="O3623" s="7" t="b">
        <v>1</v>
      </c>
      <c r="P3623" s="14">
        <f t="shared" si="226"/>
        <v>1.0973333333333333</v>
      </c>
      <c r="Q3623" s="9">
        <f t="shared" si="227"/>
        <v>47.028571428571432</v>
      </c>
      <c r="R3623" s="7" t="s">
        <v>8274</v>
      </c>
      <c r="S3623" s="7" t="s">
        <v>8275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17">
        <f t="shared" si="224"/>
        <v>41909.932638888888</v>
      </c>
      <c r="K3624" s="7">
        <v>1409030371</v>
      </c>
      <c r="L3624" s="17">
        <f t="shared" si="225"/>
        <v>41877.013553240737</v>
      </c>
      <c r="M3624" s="7" t="b">
        <v>0</v>
      </c>
      <c r="N3624" s="7">
        <v>21</v>
      </c>
      <c r="O3624" s="7" t="b">
        <v>1</v>
      </c>
      <c r="P3624" s="14">
        <f t="shared" si="226"/>
        <v>1.00099</v>
      </c>
      <c r="Q3624" s="9">
        <f t="shared" si="227"/>
        <v>47.666190476190479</v>
      </c>
      <c r="R3624" s="7" t="s">
        <v>8274</v>
      </c>
      <c r="S3624" s="7" t="s">
        <v>8275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17">
        <f t="shared" si="224"/>
        <v>41846.083333333328</v>
      </c>
      <c r="K3625" s="7">
        <v>1404841270</v>
      </c>
      <c r="L3625" s="17">
        <f t="shared" si="225"/>
        <v>41828.528587962959</v>
      </c>
      <c r="M3625" s="7" t="b">
        <v>0</v>
      </c>
      <c r="N3625" s="7">
        <v>34</v>
      </c>
      <c r="O3625" s="7" t="b">
        <v>1</v>
      </c>
      <c r="P3625" s="14">
        <f t="shared" si="226"/>
        <v>1.2</v>
      </c>
      <c r="Q3625" s="9">
        <f t="shared" si="227"/>
        <v>88.235294117647058</v>
      </c>
      <c r="R3625" s="7" t="s">
        <v>8274</v>
      </c>
      <c r="S3625" s="7" t="s">
        <v>8275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17">
        <f t="shared" si="224"/>
        <v>42605.565856481473</v>
      </c>
      <c r="K3626" s="7">
        <v>1466793290</v>
      </c>
      <c r="L3626" s="17">
        <f t="shared" si="225"/>
        <v>42545.565856481473</v>
      </c>
      <c r="M3626" s="7" t="b">
        <v>0</v>
      </c>
      <c r="N3626" s="7">
        <v>39</v>
      </c>
      <c r="O3626" s="7" t="b">
        <v>1</v>
      </c>
      <c r="P3626" s="14">
        <f t="shared" si="226"/>
        <v>1.0493333333333332</v>
      </c>
      <c r="Q3626" s="9">
        <f t="shared" si="227"/>
        <v>80.717948717948715</v>
      </c>
      <c r="R3626" s="7" t="s">
        <v>8274</v>
      </c>
      <c r="S3626" s="7" t="s">
        <v>8275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17">
        <f t="shared" si="224"/>
        <v>42187.444178240738</v>
      </c>
      <c r="K3627" s="7">
        <v>1433259577</v>
      </c>
      <c r="L3627" s="17">
        <f t="shared" si="225"/>
        <v>42157.444178240738</v>
      </c>
      <c r="M3627" s="7" t="b">
        <v>0</v>
      </c>
      <c r="N3627" s="7">
        <v>78</v>
      </c>
      <c r="O3627" s="7" t="b">
        <v>1</v>
      </c>
      <c r="P3627" s="14">
        <f t="shared" si="226"/>
        <v>1.0266666666666666</v>
      </c>
      <c r="Q3627" s="9">
        <f t="shared" si="227"/>
        <v>39.487179487179489</v>
      </c>
      <c r="R3627" s="7" t="s">
        <v>8274</v>
      </c>
      <c r="S3627" s="7" t="s">
        <v>8275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17">
        <f t="shared" si="224"/>
        <v>41867.458993055552</v>
      </c>
      <c r="K3628" s="7">
        <v>1406390457</v>
      </c>
      <c r="L3628" s="17">
        <f t="shared" si="225"/>
        <v>41846.458993055552</v>
      </c>
      <c r="M3628" s="7" t="b">
        <v>0</v>
      </c>
      <c r="N3628" s="7">
        <v>48</v>
      </c>
      <c r="O3628" s="7" t="b">
        <v>1</v>
      </c>
      <c r="P3628" s="14">
        <f t="shared" si="226"/>
        <v>1.0182500000000001</v>
      </c>
      <c r="Q3628" s="9">
        <f t="shared" si="227"/>
        <v>84.854166666666671</v>
      </c>
      <c r="R3628" s="7" t="s">
        <v>8274</v>
      </c>
      <c r="S3628" s="7" t="s">
        <v>8275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17">
        <f t="shared" si="224"/>
        <v>42510.957638888889</v>
      </c>
      <c r="K3629" s="7">
        <v>1459446487</v>
      </c>
      <c r="L3629" s="17">
        <f t="shared" si="225"/>
        <v>42460.533414351848</v>
      </c>
      <c r="M3629" s="7" t="b">
        <v>0</v>
      </c>
      <c r="N3629" s="7">
        <v>29</v>
      </c>
      <c r="O3629" s="7" t="b">
        <v>1</v>
      </c>
      <c r="P3629" s="14">
        <f t="shared" si="226"/>
        <v>1</v>
      </c>
      <c r="Q3629" s="9">
        <f t="shared" si="227"/>
        <v>68.965517241379317</v>
      </c>
      <c r="R3629" s="7" t="s">
        <v>8274</v>
      </c>
      <c r="S3629" s="7" t="s">
        <v>8275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17">
        <f t="shared" si="224"/>
        <v>42351.666620370372</v>
      </c>
      <c r="K3630" s="7">
        <v>1444852796</v>
      </c>
      <c r="L3630" s="17">
        <f t="shared" si="225"/>
        <v>42291.6249537037</v>
      </c>
      <c r="M3630" s="7" t="b">
        <v>0</v>
      </c>
      <c r="N3630" s="7">
        <v>0</v>
      </c>
      <c r="O3630" s="7" t="b">
        <v>0</v>
      </c>
      <c r="P3630" s="14">
        <f t="shared" si="226"/>
        <v>0</v>
      </c>
      <c r="Q3630" s="9">
        <f t="shared" si="227"/>
        <v>0</v>
      </c>
      <c r="R3630" s="7" t="s">
        <v>8274</v>
      </c>
      <c r="S3630" s="7" t="s">
        <v>8316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17">
        <f t="shared" si="224"/>
        <v>42495.499999999993</v>
      </c>
      <c r="K3631" s="7">
        <v>1457403364</v>
      </c>
      <c r="L3631" s="17">
        <f t="shared" si="225"/>
        <v>42436.886157407404</v>
      </c>
      <c r="M3631" s="7" t="b">
        <v>0</v>
      </c>
      <c r="N3631" s="7">
        <v>2</v>
      </c>
      <c r="O3631" s="7" t="b">
        <v>0</v>
      </c>
      <c r="P3631" s="14">
        <f t="shared" si="226"/>
        <v>1.9999999999999999E-6</v>
      </c>
      <c r="Q3631" s="9">
        <f t="shared" si="227"/>
        <v>1</v>
      </c>
      <c r="R3631" s="7" t="s">
        <v>8274</v>
      </c>
      <c r="S3631" s="7" t="s">
        <v>8316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17">
        <f t="shared" si="224"/>
        <v>41972.680439814816</v>
      </c>
      <c r="K3632" s="7">
        <v>1414700390</v>
      </c>
      <c r="L3632" s="17">
        <f t="shared" si="225"/>
        <v>41942.638773148145</v>
      </c>
      <c r="M3632" s="7" t="b">
        <v>0</v>
      </c>
      <c r="N3632" s="7">
        <v>1</v>
      </c>
      <c r="O3632" s="7" t="b">
        <v>0</v>
      </c>
      <c r="P3632" s="14">
        <f t="shared" si="226"/>
        <v>3.3333333333333332E-4</v>
      </c>
      <c r="Q3632" s="9">
        <f t="shared" si="227"/>
        <v>1</v>
      </c>
      <c r="R3632" s="7" t="s">
        <v>8274</v>
      </c>
      <c r="S3632" s="7" t="s">
        <v>8316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17">
        <f t="shared" si="224"/>
        <v>41904.957638888889</v>
      </c>
      <c r="K3633" s="7">
        <v>1409335497</v>
      </c>
      <c r="L3633" s="17">
        <f t="shared" si="225"/>
        <v>41880.54510416666</v>
      </c>
      <c r="M3633" s="7" t="b">
        <v>0</v>
      </c>
      <c r="N3633" s="7">
        <v>59</v>
      </c>
      <c r="O3633" s="7" t="b">
        <v>0</v>
      </c>
      <c r="P3633" s="14">
        <f t="shared" si="226"/>
        <v>0.51023391812865493</v>
      </c>
      <c r="Q3633" s="9">
        <f t="shared" si="227"/>
        <v>147.88135593220338</v>
      </c>
      <c r="R3633" s="7" t="s">
        <v>8274</v>
      </c>
      <c r="S3633" s="7" t="s">
        <v>8316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17">
        <f t="shared" si="224"/>
        <v>41966.728576388887</v>
      </c>
      <c r="K3634" s="7">
        <v>1415053749</v>
      </c>
      <c r="L3634" s="17">
        <f t="shared" si="225"/>
        <v>41946.728576388887</v>
      </c>
      <c r="M3634" s="7" t="b">
        <v>0</v>
      </c>
      <c r="N3634" s="7">
        <v>1</v>
      </c>
      <c r="O3634" s="7" t="b">
        <v>0</v>
      </c>
      <c r="P3634" s="14">
        <f t="shared" si="226"/>
        <v>0.2</v>
      </c>
      <c r="Q3634" s="9">
        <f t="shared" si="227"/>
        <v>100</v>
      </c>
      <c r="R3634" s="7" t="s">
        <v>8274</v>
      </c>
      <c r="S3634" s="7" t="s">
        <v>8316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17">
        <f t="shared" si="224"/>
        <v>42692.833333333336</v>
      </c>
      <c r="K3635" s="7">
        <v>1475765867</v>
      </c>
      <c r="L3635" s="17">
        <f t="shared" si="225"/>
        <v>42649.415127314809</v>
      </c>
      <c r="M3635" s="7" t="b">
        <v>0</v>
      </c>
      <c r="N3635" s="7">
        <v>31</v>
      </c>
      <c r="O3635" s="7" t="b">
        <v>0</v>
      </c>
      <c r="P3635" s="14">
        <f t="shared" si="226"/>
        <v>0.35239999999999999</v>
      </c>
      <c r="Q3635" s="9">
        <f t="shared" si="227"/>
        <v>56.838709677419352</v>
      </c>
      <c r="R3635" s="7" t="s">
        <v>8274</v>
      </c>
      <c r="S3635" s="7" t="s">
        <v>8316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17">
        <f t="shared" si="224"/>
        <v>42748.957638888889</v>
      </c>
      <c r="K3636" s="7">
        <v>1480219174</v>
      </c>
      <c r="L3636" s="17">
        <f t="shared" si="225"/>
        <v>42700.958032407405</v>
      </c>
      <c r="M3636" s="7" t="b">
        <v>0</v>
      </c>
      <c r="N3636" s="7">
        <v>18</v>
      </c>
      <c r="O3636" s="7" t="b">
        <v>0</v>
      </c>
      <c r="P3636" s="14">
        <f t="shared" si="226"/>
        <v>4.2466666666666666E-2</v>
      </c>
      <c r="Q3636" s="9">
        <f t="shared" si="227"/>
        <v>176.94444444444446</v>
      </c>
      <c r="R3636" s="7" t="s">
        <v>8274</v>
      </c>
      <c r="S3636" s="7" t="s">
        <v>8316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17">
        <f t="shared" si="224"/>
        <v>42480.674490740734</v>
      </c>
      <c r="K3637" s="7">
        <v>1458594676</v>
      </c>
      <c r="L3637" s="17">
        <f t="shared" si="225"/>
        <v>42450.674490740734</v>
      </c>
      <c r="M3637" s="7" t="b">
        <v>0</v>
      </c>
      <c r="N3637" s="7">
        <v>10</v>
      </c>
      <c r="O3637" s="7" t="b">
        <v>0</v>
      </c>
      <c r="P3637" s="14">
        <f t="shared" si="226"/>
        <v>0.36457142857142855</v>
      </c>
      <c r="Q3637" s="9">
        <f t="shared" si="227"/>
        <v>127.6</v>
      </c>
      <c r="R3637" s="7" t="s">
        <v>8274</v>
      </c>
      <c r="S3637" s="7" t="s">
        <v>8316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17">
        <f t="shared" si="224"/>
        <v>42261.486446759263</v>
      </c>
      <c r="K3638" s="7">
        <v>1439224829</v>
      </c>
      <c r="L3638" s="17">
        <f t="shared" si="225"/>
        <v>42226.486446759263</v>
      </c>
      <c r="M3638" s="7" t="b">
        <v>0</v>
      </c>
      <c r="N3638" s="7">
        <v>0</v>
      </c>
      <c r="O3638" s="7" t="b">
        <v>0</v>
      </c>
      <c r="P3638" s="14">
        <f t="shared" si="226"/>
        <v>0</v>
      </c>
      <c r="Q3638" s="9">
        <f t="shared" si="227"/>
        <v>0</v>
      </c>
      <c r="R3638" s="7" t="s">
        <v>8274</v>
      </c>
      <c r="S3638" s="7" t="s">
        <v>8316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17">
        <f t="shared" si="224"/>
        <v>42005.492303240739</v>
      </c>
      <c r="K3639" s="7">
        <v>1417538935</v>
      </c>
      <c r="L3639" s="17">
        <f t="shared" si="225"/>
        <v>41975.492303240739</v>
      </c>
      <c r="M3639" s="7" t="b">
        <v>0</v>
      </c>
      <c r="N3639" s="7">
        <v>14</v>
      </c>
      <c r="O3639" s="7" t="b">
        <v>0</v>
      </c>
      <c r="P3639" s="14">
        <f t="shared" si="226"/>
        <v>0.30866666666666664</v>
      </c>
      <c r="Q3639" s="9">
        <f t="shared" si="227"/>
        <v>66.142857142857139</v>
      </c>
      <c r="R3639" s="7" t="s">
        <v>8274</v>
      </c>
      <c r="S3639" s="7" t="s">
        <v>8316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17">
        <f t="shared" si="224"/>
        <v>42113.42282407407</v>
      </c>
      <c r="K3640" s="7">
        <v>1424275732</v>
      </c>
      <c r="L3640" s="17">
        <f t="shared" si="225"/>
        <v>42053.464490740742</v>
      </c>
      <c r="M3640" s="7" t="b">
        <v>0</v>
      </c>
      <c r="N3640" s="7">
        <v>2</v>
      </c>
      <c r="O3640" s="7" t="b">
        <v>0</v>
      </c>
      <c r="P3640" s="14">
        <f t="shared" si="226"/>
        <v>6.545454545454546E-2</v>
      </c>
      <c r="Q3640" s="9">
        <f t="shared" si="227"/>
        <v>108</v>
      </c>
      <c r="R3640" s="7" t="s">
        <v>8274</v>
      </c>
      <c r="S3640" s="7" t="s">
        <v>8316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17">
        <f t="shared" si="224"/>
        <v>42650.424305555549</v>
      </c>
      <c r="K3641" s="7">
        <v>1470672906</v>
      </c>
      <c r="L3641" s="17">
        <f t="shared" si="225"/>
        <v>42590.468819444439</v>
      </c>
      <c r="M3641" s="7" t="b">
        <v>0</v>
      </c>
      <c r="N3641" s="7">
        <v>1</v>
      </c>
      <c r="O3641" s="7" t="b">
        <v>0</v>
      </c>
      <c r="P3641" s="14">
        <f t="shared" si="226"/>
        <v>4.0000000000000003E-5</v>
      </c>
      <c r="Q3641" s="9">
        <f t="shared" si="227"/>
        <v>1</v>
      </c>
      <c r="R3641" s="7" t="s">
        <v>8274</v>
      </c>
      <c r="S3641" s="7" t="s">
        <v>8316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17">
        <f t="shared" si="224"/>
        <v>42134.573263888888</v>
      </c>
      <c r="K3642" s="7">
        <v>1428691530</v>
      </c>
      <c r="L3642" s="17">
        <f t="shared" si="225"/>
        <v>42104.573263888888</v>
      </c>
      <c r="M3642" s="7" t="b">
        <v>0</v>
      </c>
      <c r="N3642" s="7">
        <v>3</v>
      </c>
      <c r="O3642" s="7" t="b">
        <v>0</v>
      </c>
      <c r="P3642" s="14">
        <f t="shared" si="226"/>
        <v>5.5E-2</v>
      </c>
      <c r="Q3642" s="9">
        <f t="shared" si="227"/>
        <v>18.333333333333332</v>
      </c>
      <c r="R3642" s="7" t="s">
        <v>8274</v>
      </c>
      <c r="S3642" s="7" t="s">
        <v>8316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17">
        <f t="shared" si="224"/>
        <v>41917</v>
      </c>
      <c r="K3643" s="7">
        <v>1410966179</v>
      </c>
      <c r="L3643" s="17">
        <f t="shared" si="225"/>
        <v>41899.418738425928</v>
      </c>
      <c r="M3643" s="7" t="b">
        <v>0</v>
      </c>
      <c r="N3643" s="7">
        <v>0</v>
      </c>
      <c r="O3643" s="7" t="b">
        <v>0</v>
      </c>
      <c r="P3643" s="14">
        <f t="shared" si="226"/>
        <v>0</v>
      </c>
      <c r="Q3643" s="9">
        <f t="shared" si="227"/>
        <v>0</v>
      </c>
      <c r="R3643" s="7" t="s">
        <v>8274</v>
      </c>
      <c r="S3643" s="7" t="s">
        <v>8316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17">
        <f t="shared" si="224"/>
        <v>42338.499999999993</v>
      </c>
      <c r="K3644" s="7">
        <v>1445369727</v>
      </c>
      <c r="L3644" s="17">
        <f t="shared" si="225"/>
        <v>42297.607951388891</v>
      </c>
      <c r="M3644" s="7" t="b">
        <v>0</v>
      </c>
      <c r="N3644" s="7">
        <v>2</v>
      </c>
      <c r="O3644" s="7" t="b">
        <v>0</v>
      </c>
      <c r="P3644" s="14">
        <f t="shared" si="226"/>
        <v>2.1428571428571429E-2</v>
      </c>
      <c r="Q3644" s="9">
        <f t="shared" si="227"/>
        <v>7.5</v>
      </c>
      <c r="R3644" s="7" t="s">
        <v>8274</v>
      </c>
      <c r="S3644" s="7" t="s">
        <v>8316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17">
        <f t="shared" si="224"/>
        <v>42324.977303240739</v>
      </c>
      <c r="K3645" s="7">
        <v>1444274839</v>
      </c>
      <c r="L3645" s="17">
        <f t="shared" si="225"/>
        <v>42284.935636574075</v>
      </c>
      <c r="M3645" s="7" t="b">
        <v>0</v>
      </c>
      <c r="N3645" s="7">
        <v>0</v>
      </c>
      <c r="O3645" s="7" t="b">
        <v>0</v>
      </c>
      <c r="P3645" s="14">
        <f t="shared" si="226"/>
        <v>0</v>
      </c>
      <c r="Q3645" s="9">
        <f t="shared" si="227"/>
        <v>0</v>
      </c>
      <c r="R3645" s="7" t="s">
        <v>8274</v>
      </c>
      <c r="S3645" s="7" t="s">
        <v>8316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17">
        <f t="shared" si="224"/>
        <v>42436.999305555553</v>
      </c>
      <c r="K3646" s="7">
        <v>1454996887</v>
      </c>
      <c r="L3646" s="17">
        <f t="shared" si="225"/>
        <v>42409.033414351848</v>
      </c>
      <c r="M3646" s="7" t="b">
        <v>0</v>
      </c>
      <c r="N3646" s="7">
        <v>12</v>
      </c>
      <c r="O3646" s="7" t="b">
        <v>0</v>
      </c>
      <c r="P3646" s="14">
        <f t="shared" si="226"/>
        <v>0.16420000000000001</v>
      </c>
      <c r="Q3646" s="9">
        <f t="shared" si="227"/>
        <v>68.416666666666671</v>
      </c>
      <c r="R3646" s="7" t="s">
        <v>8274</v>
      </c>
      <c r="S3646" s="7" t="s">
        <v>8316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17">
        <f t="shared" si="224"/>
        <v>42695.803680555553</v>
      </c>
      <c r="K3647" s="7">
        <v>1477178238</v>
      </c>
      <c r="L3647" s="17">
        <f t="shared" si="225"/>
        <v>42665.762013888881</v>
      </c>
      <c r="M3647" s="7" t="b">
        <v>0</v>
      </c>
      <c r="N3647" s="7">
        <v>1</v>
      </c>
      <c r="O3647" s="7" t="b">
        <v>0</v>
      </c>
      <c r="P3647" s="14">
        <f t="shared" si="226"/>
        <v>1E-3</v>
      </c>
      <c r="Q3647" s="9">
        <f t="shared" si="227"/>
        <v>1</v>
      </c>
      <c r="R3647" s="7" t="s">
        <v>8274</v>
      </c>
      <c r="S3647" s="7" t="s">
        <v>8316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17">
        <f t="shared" si="224"/>
        <v>42171.770833333336</v>
      </c>
      <c r="K3648" s="7">
        <v>1431770802</v>
      </c>
      <c r="L3648" s="17">
        <f t="shared" si="225"/>
        <v>42140.21298611111</v>
      </c>
      <c r="M3648" s="7" t="b">
        <v>0</v>
      </c>
      <c r="N3648" s="7">
        <v>8</v>
      </c>
      <c r="O3648" s="7" t="b">
        <v>0</v>
      </c>
      <c r="P3648" s="14">
        <f t="shared" si="226"/>
        <v>4.8099999999999997E-2</v>
      </c>
      <c r="Q3648" s="9">
        <f t="shared" si="227"/>
        <v>60.125</v>
      </c>
      <c r="R3648" s="7" t="s">
        <v>8274</v>
      </c>
      <c r="S3648" s="7" t="s">
        <v>8316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17">
        <f t="shared" si="224"/>
        <v>42643.540821759256</v>
      </c>
      <c r="K3649" s="7">
        <v>1471370327</v>
      </c>
      <c r="L3649" s="17">
        <f t="shared" si="225"/>
        <v>42598.540821759256</v>
      </c>
      <c r="M3649" s="7" t="b">
        <v>0</v>
      </c>
      <c r="N3649" s="7">
        <v>2</v>
      </c>
      <c r="O3649" s="7" t="b">
        <v>0</v>
      </c>
      <c r="P3649" s="14">
        <f t="shared" si="226"/>
        <v>0.06</v>
      </c>
      <c r="Q3649" s="9">
        <f t="shared" si="227"/>
        <v>15</v>
      </c>
      <c r="R3649" s="7" t="s">
        <v>8274</v>
      </c>
      <c r="S3649" s="7" t="s">
        <v>8316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17">
        <f t="shared" si="224"/>
        <v>41917.083854166667</v>
      </c>
      <c r="K3650" s="7">
        <v>1409900445</v>
      </c>
      <c r="L3650" s="17">
        <f t="shared" si="225"/>
        <v>41887.083854166667</v>
      </c>
      <c r="M3650" s="7" t="b">
        <v>0</v>
      </c>
      <c r="N3650" s="7">
        <v>73</v>
      </c>
      <c r="O3650" s="7" t="b">
        <v>1</v>
      </c>
      <c r="P3650" s="14">
        <f t="shared" si="226"/>
        <v>1.003825</v>
      </c>
      <c r="Q3650" s="9">
        <f t="shared" si="227"/>
        <v>550.04109589041093</v>
      </c>
      <c r="R3650" s="7" t="s">
        <v>8274</v>
      </c>
      <c r="S3650" s="7" t="s">
        <v>8275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17">
        <f t="shared" ref="J3651:J3714" si="228">(((I3651/60)/60)/24)+DATE(1970,1,1)+(-5/24)</f>
        <v>41806.504560185182</v>
      </c>
      <c r="K3651" s="7">
        <v>1400691994</v>
      </c>
      <c r="L3651" s="17">
        <f t="shared" ref="L3651:L3714" si="229">(((K3651/60)/60)/24)+DATE(1970,1,1)+(-5/24)</f>
        <v>41780.504560185182</v>
      </c>
      <c r="M3651" s="7" t="b">
        <v>0</v>
      </c>
      <c r="N3651" s="7">
        <v>8</v>
      </c>
      <c r="O3651" s="7" t="b">
        <v>1</v>
      </c>
      <c r="P3651" s="14">
        <f t="shared" ref="P3651:P3714" si="230">IFERROR(E3651/D3651,0)</f>
        <v>1.04</v>
      </c>
      <c r="Q3651" s="9">
        <f t="shared" ref="Q3651:Q3714" si="231">IFERROR(E3651/N3651,0)</f>
        <v>97.5</v>
      </c>
      <c r="R3651" s="7" t="s">
        <v>8274</v>
      </c>
      <c r="S3651" s="7" t="s">
        <v>8275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17">
        <f t="shared" si="228"/>
        <v>42402.270648148151</v>
      </c>
      <c r="K3652" s="7">
        <v>1452598184</v>
      </c>
      <c r="L3652" s="17">
        <f t="shared" si="229"/>
        <v>42381.270648148151</v>
      </c>
      <c r="M3652" s="7" t="b">
        <v>0</v>
      </c>
      <c r="N3652" s="7">
        <v>17</v>
      </c>
      <c r="O3652" s="7" t="b">
        <v>1</v>
      </c>
      <c r="P3652" s="14">
        <f t="shared" si="230"/>
        <v>1</v>
      </c>
      <c r="Q3652" s="9">
        <f t="shared" si="231"/>
        <v>29.411764705882351</v>
      </c>
      <c r="R3652" s="7" t="s">
        <v>8274</v>
      </c>
      <c r="S3652" s="7" t="s">
        <v>8275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17">
        <f t="shared" si="228"/>
        <v>41861.457638888889</v>
      </c>
      <c r="K3653" s="7">
        <v>1404833442</v>
      </c>
      <c r="L3653" s="17">
        <f t="shared" si="229"/>
        <v>41828.437986111108</v>
      </c>
      <c r="M3653" s="7" t="b">
        <v>0</v>
      </c>
      <c r="N3653" s="7">
        <v>9</v>
      </c>
      <c r="O3653" s="7" t="b">
        <v>1</v>
      </c>
      <c r="P3653" s="14">
        <f t="shared" si="230"/>
        <v>1.04</v>
      </c>
      <c r="Q3653" s="9">
        <f t="shared" si="231"/>
        <v>57.777777777777779</v>
      </c>
      <c r="R3653" s="7" t="s">
        <v>8274</v>
      </c>
      <c r="S3653" s="7" t="s">
        <v>8275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17">
        <f t="shared" si="228"/>
        <v>42606.957638888889</v>
      </c>
      <c r="K3654" s="7">
        <v>1471188502</v>
      </c>
      <c r="L3654" s="17">
        <f t="shared" si="229"/>
        <v>42596.436365740738</v>
      </c>
      <c r="M3654" s="7" t="b">
        <v>0</v>
      </c>
      <c r="N3654" s="7">
        <v>17</v>
      </c>
      <c r="O3654" s="7" t="b">
        <v>1</v>
      </c>
      <c r="P3654" s="14">
        <f t="shared" si="230"/>
        <v>2.5066666666666668</v>
      </c>
      <c r="Q3654" s="9">
        <f t="shared" si="231"/>
        <v>44.235294117647058</v>
      </c>
      <c r="R3654" s="7" t="s">
        <v>8274</v>
      </c>
      <c r="S3654" s="7" t="s">
        <v>8275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17">
        <f t="shared" si="228"/>
        <v>42221.155173611107</v>
      </c>
      <c r="K3655" s="7">
        <v>1436172207</v>
      </c>
      <c r="L3655" s="17">
        <f t="shared" si="229"/>
        <v>42191.155173611107</v>
      </c>
      <c r="M3655" s="7" t="b">
        <v>0</v>
      </c>
      <c r="N3655" s="7">
        <v>33</v>
      </c>
      <c r="O3655" s="7" t="b">
        <v>1</v>
      </c>
      <c r="P3655" s="14">
        <f t="shared" si="230"/>
        <v>1.0049999999999999</v>
      </c>
      <c r="Q3655" s="9">
        <f t="shared" si="231"/>
        <v>60.909090909090907</v>
      </c>
      <c r="R3655" s="7" t="s">
        <v>8274</v>
      </c>
      <c r="S3655" s="7" t="s">
        <v>8275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17">
        <f t="shared" si="228"/>
        <v>42463.499999999993</v>
      </c>
      <c r="K3656" s="7">
        <v>1457690386</v>
      </c>
      <c r="L3656" s="17">
        <f t="shared" si="229"/>
        <v>42440.20817129629</v>
      </c>
      <c r="M3656" s="7" t="b">
        <v>0</v>
      </c>
      <c r="N3656" s="7">
        <v>38</v>
      </c>
      <c r="O3656" s="7" t="b">
        <v>1</v>
      </c>
      <c r="P3656" s="14">
        <f t="shared" si="230"/>
        <v>1.744</v>
      </c>
      <c r="Q3656" s="9">
        <f t="shared" si="231"/>
        <v>68.84210526315789</v>
      </c>
      <c r="R3656" s="7" t="s">
        <v>8274</v>
      </c>
      <c r="S3656" s="7" t="s">
        <v>8275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17">
        <f t="shared" si="228"/>
        <v>42203.082638888889</v>
      </c>
      <c r="K3657" s="7">
        <v>1434654998</v>
      </c>
      <c r="L3657" s="17">
        <f t="shared" si="229"/>
        <v>42173.594884259255</v>
      </c>
      <c r="M3657" s="7" t="b">
        <v>0</v>
      </c>
      <c r="N3657" s="7">
        <v>79</v>
      </c>
      <c r="O3657" s="7" t="b">
        <v>1</v>
      </c>
      <c r="P3657" s="14">
        <f t="shared" si="230"/>
        <v>1.1626000000000001</v>
      </c>
      <c r="Q3657" s="9">
        <f t="shared" si="231"/>
        <v>73.582278481012665</v>
      </c>
      <c r="R3657" s="7" t="s">
        <v>8274</v>
      </c>
      <c r="S3657" s="7" t="s">
        <v>8275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17">
        <f t="shared" si="228"/>
        <v>42767.749305555553</v>
      </c>
      <c r="K3658" s="7">
        <v>1483393836</v>
      </c>
      <c r="L3658" s="17">
        <f t="shared" si="229"/>
        <v>42737.70180555556</v>
      </c>
      <c r="M3658" s="7" t="b">
        <v>0</v>
      </c>
      <c r="N3658" s="7">
        <v>46</v>
      </c>
      <c r="O3658" s="7" t="b">
        <v>1</v>
      </c>
      <c r="P3658" s="14">
        <f t="shared" si="230"/>
        <v>1.0582</v>
      </c>
      <c r="Q3658" s="9">
        <f t="shared" si="231"/>
        <v>115.02173913043478</v>
      </c>
      <c r="R3658" s="7" t="s">
        <v>8274</v>
      </c>
      <c r="S3658" s="7" t="s">
        <v>8275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17">
        <f t="shared" si="228"/>
        <v>42522.695833333331</v>
      </c>
      <c r="K3659" s="7">
        <v>1462806419</v>
      </c>
      <c r="L3659" s="17">
        <f t="shared" si="229"/>
        <v>42499.421516203707</v>
      </c>
      <c r="M3659" s="7" t="b">
        <v>0</v>
      </c>
      <c r="N3659" s="7">
        <v>20</v>
      </c>
      <c r="O3659" s="7" t="b">
        <v>1</v>
      </c>
      <c r="P3659" s="14">
        <f t="shared" si="230"/>
        <v>1.1074999999999999</v>
      </c>
      <c r="Q3659" s="9">
        <f t="shared" si="231"/>
        <v>110.75</v>
      </c>
      <c r="R3659" s="7" t="s">
        <v>8274</v>
      </c>
      <c r="S3659" s="7" t="s">
        <v>8275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17">
        <f t="shared" si="228"/>
        <v>41821.957638888889</v>
      </c>
      <c r="K3660" s="7">
        <v>1400272580</v>
      </c>
      <c r="L3660" s="17">
        <f t="shared" si="229"/>
        <v>41775.650231481479</v>
      </c>
      <c r="M3660" s="7" t="b">
        <v>0</v>
      </c>
      <c r="N3660" s="7">
        <v>20</v>
      </c>
      <c r="O3660" s="7" t="b">
        <v>1</v>
      </c>
      <c r="P3660" s="14">
        <f t="shared" si="230"/>
        <v>1.0066666666666666</v>
      </c>
      <c r="Q3660" s="9">
        <f t="shared" si="231"/>
        <v>75.5</v>
      </c>
      <c r="R3660" s="7" t="s">
        <v>8274</v>
      </c>
      <c r="S3660" s="7" t="s">
        <v>8275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17">
        <f t="shared" si="228"/>
        <v>42082.402083333327</v>
      </c>
      <c r="K3661" s="7">
        <v>1424414350</v>
      </c>
      <c r="L3661" s="17">
        <f t="shared" si="229"/>
        <v>42055.068865740737</v>
      </c>
      <c r="M3661" s="7" t="b">
        <v>0</v>
      </c>
      <c r="N3661" s="7">
        <v>13</v>
      </c>
      <c r="O3661" s="7" t="b">
        <v>1</v>
      </c>
      <c r="P3661" s="14">
        <f t="shared" si="230"/>
        <v>1.0203333333333333</v>
      </c>
      <c r="Q3661" s="9">
        <f t="shared" si="231"/>
        <v>235.46153846153845</v>
      </c>
      <c r="R3661" s="7" t="s">
        <v>8274</v>
      </c>
      <c r="S3661" s="7" t="s">
        <v>8275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17">
        <f t="shared" si="228"/>
        <v>41996.672743055555</v>
      </c>
      <c r="K3662" s="7">
        <v>1417208925</v>
      </c>
      <c r="L3662" s="17">
        <f t="shared" si="229"/>
        <v>41971.672743055555</v>
      </c>
      <c r="M3662" s="7" t="b">
        <v>0</v>
      </c>
      <c r="N3662" s="7">
        <v>22</v>
      </c>
      <c r="O3662" s="7" t="b">
        <v>1</v>
      </c>
      <c r="P3662" s="14">
        <f t="shared" si="230"/>
        <v>1</v>
      </c>
      <c r="Q3662" s="9">
        <f t="shared" si="231"/>
        <v>11.363636363636363</v>
      </c>
      <c r="R3662" s="7" t="s">
        <v>8274</v>
      </c>
      <c r="S3662" s="7" t="s">
        <v>8275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17">
        <f t="shared" si="228"/>
        <v>42469.958333333336</v>
      </c>
      <c r="K3663" s="7">
        <v>1458336672</v>
      </c>
      <c r="L3663" s="17">
        <f t="shared" si="229"/>
        <v>42447.688333333332</v>
      </c>
      <c r="M3663" s="7" t="b">
        <v>0</v>
      </c>
      <c r="N3663" s="7">
        <v>36</v>
      </c>
      <c r="O3663" s="7" t="b">
        <v>1</v>
      </c>
      <c r="P3663" s="14">
        <f t="shared" si="230"/>
        <v>1.1100000000000001</v>
      </c>
      <c r="Q3663" s="9">
        <f t="shared" si="231"/>
        <v>92.5</v>
      </c>
      <c r="R3663" s="7" t="s">
        <v>8274</v>
      </c>
      <c r="S3663" s="7" t="s">
        <v>8275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17">
        <f t="shared" si="228"/>
        <v>42093.97006944444</v>
      </c>
      <c r="K3664" s="7">
        <v>1425187014</v>
      </c>
      <c r="L3664" s="17">
        <f t="shared" si="229"/>
        <v>42064.011736111112</v>
      </c>
      <c r="M3664" s="7" t="b">
        <v>0</v>
      </c>
      <c r="N3664" s="7">
        <v>40</v>
      </c>
      <c r="O3664" s="7" t="b">
        <v>1</v>
      </c>
      <c r="P3664" s="14">
        <f t="shared" si="230"/>
        <v>1.0142500000000001</v>
      </c>
      <c r="Q3664" s="9">
        <f t="shared" si="231"/>
        <v>202.85</v>
      </c>
      <c r="R3664" s="7" t="s">
        <v>8274</v>
      </c>
      <c r="S3664" s="7" t="s">
        <v>8275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17">
        <f t="shared" si="228"/>
        <v>42725.285069444442</v>
      </c>
      <c r="K3665" s="7">
        <v>1477133430</v>
      </c>
      <c r="L3665" s="17">
        <f t="shared" si="229"/>
        <v>42665.243402777771</v>
      </c>
      <c r="M3665" s="7" t="b">
        <v>0</v>
      </c>
      <c r="N3665" s="7">
        <v>9</v>
      </c>
      <c r="O3665" s="7" t="b">
        <v>1</v>
      </c>
      <c r="P3665" s="14">
        <f t="shared" si="230"/>
        <v>1.04</v>
      </c>
      <c r="Q3665" s="9">
        <f t="shared" si="231"/>
        <v>26</v>
      </c>
      <c r="R3665" s="7" t="s">
        <v>8274</v>
      </c>
      <c r="S3665" s="7" t="s">
        <v>8275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17">
        <f t="shared" si="228"/>
        <v>42537.04038194444</v>
      </c>
      <c r="K3666" s="7">
        <v>1464847089</v>
      </c>
      <c r="L3666" s="17">
        <f t="shared" si="229"/>
        <v>42523.04038194444</v>
      </c>
      <c r="M3666" s="7" t="b">
        <v>0</v>
      </c>
      <c r="N3666" s="7">
        <v>19</v>
      </c>
      <c r="O3666" s="7" t="b">
        <v>1</v>
      </c>
      <c r="P3666" s="14">
        <f t="shared" si="230"/>
        <v>1.09375</v>
      </c>
      <c r="Q3666" s="9">
        <f t="shared" si="231"/>
        <v>46.05263157894737</v>
      </c>
      <c r="R3666" s="7" t="s">
        <v>8274</v>
      </c>
      <c r="S3666" s="7" t="s">
        <v>8275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17">
        <f t="shared" si="228"/>
        <v>42305.620833333327</v>
      </c>
      <c r="K3667" s="7">
        <v>1445109822</v>
      </c>
      <c r="L3667" s="17">
        <f t="shared" si="229"/>
        <v>42294.59979166666</v>
      </c>
      <c r="M3667" s="7" t="b">
        <v>0</v>
      </c>
      <c r="N3667" s="7">
        <v>14</v>
      </c>
      <c r="O3667" s="7" t="b">
        <v>1</v>
      </c>
      <c r="P3667" s="14">
        <f t="shared" si="230"/>
        <v>1.1516129032258065</v>
      </c>
      <c r="Q3667" s="9">
        <f t="shared" si="231"/>
        <v>51</v>
      </c>
      <c r="R3667" s="7" t="s">
        <v>8274</v>
      </c>
      <c r="S3667" s="7" t="s">
        <v>8275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17">
        <f t="shared" si="228"/>
        <v>41844.083333333328</v>
      </c>
      <c r="K3668" s="7">
        <v>1404337382</v>
      </c>
      <c r="L3668" s="17">
        <f t="shared" si="229"/>
        <v>41822.696550925924</v>
      </c>
      <c r="M3668" s="7" t="b">
        <v>0</v>
      </c>
      <c r="N3668" s="7">
        <v>38</v>
      </c>
      <c r="O3668" s="7" t="b">
        <v>1</v>
      </c>
      <c r="P3668" s="14">
        <f t="shared" si="230"/>
        <v>1</v>
      </c>
      <c r="Q3668" s="9">
        <f t="shared" si="231"/>
        <v>31.578947368421051</v>
      </c>
      <c r="R3668" s="7" t="s">
        <v>8274</v>
      </c>
      <c r="S3668" s="7" t="s">
        <v>8275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17">
        <f t="shared" si="228"/>
        <v>42203.761793981481</v>
      </c>
      <c r="K3669" s="7">
        <v>1434669419</v>
      </c>
      <c r="L3669" s="17">
        <f t="shared" si="229"/>
        <v>42173.761793981481</v>
      </c>
      <c r="M3669" s="7" t="b">
        <v>0</v>
      </c>
      <c r="N3669" s="7">
        <v>58</v>
      </c>
      <c r="O3669" s="7" t="b">
        <v>1</v>
      </c>
      <c r="P3669" s="14">
        <f t="shared" si="230"/>
        <v>1.0317033333333334</v>
      </c>
      <c r="Q3669" s="9">
        <f t="shared" si="231"/>
        <v>53.363965517241382</v>
      </c>
      <c r="R3669" s="7" t="s">
        <v>8274</v>
      </c>
      <c r="S3669" s="7" t="s">
        <v>8275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17">
        <f t="shared" si="228"/>
        <v>42208.564583333333</v>
      </c>
      <c r="K3670" s="7">
        <v>1435670452</v>
      </c>
      <c r="L3670" s="17">
        <f t="shared" si="229"/>
        <v>42185.347824074073</v>
      </c>
      <c r="M3670" s="7" t="b">
        <v>0</v>
      </c>
      <c r="N3670" s="7">
        <v>28</v>
      </c>
      <c r="O3670" s="7" t="b">
        <v>1</v>
      </c>
      <c r="P3670" s="14">
        <f t="shared" si="230"/>
        <v>1.0349999999999999</v>
      </c>
      <c r="Q3670" s="9">
        <f t="shared" si="231"/>
        <v>36.964285714285715</v>
      </c>
      <c r="R3670" s="7" t="s">
        <v>8274</v>
      </c>
      <c r="S3670" s="7" t="s">
        <v>8275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17">
        <f t="shared" si="228"/>
        <v>42166.466863425921</v>
      </c>
      <c r="K3671" s="7">
        <v>1431447137</v>
      </c>
      <c r="L3671" s="17">
        <f t="shared" si="229"/>
        <v>42136.466863425921</v>
      </c>
      <c r="M3671" s="7" t="b">
        <v>0</v>
      </c>
      <c r="N3671" s="7">
        <v>17</v>
      </c>
      <c r="O3671" s="7" t="b">
        <v>1</v>
      </c>
      <c r="P3671" s="14">
        <f t="shared" si="230"/>
        <v>1.3819999999999999</v>
      </c>
      <c r="Q3671" s="9">
        <f t="shared" si="231"/>
        <v>81.294117647058826</v>
      </c>
      <c r="R3671" s="7" t="s">
        <v>8274</v>
      </c>
      <c r="S3671" s="7" t="s">
        <v>8275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17">
        <f t="shared" si="228"/>
        <v>42155.749999999993</v>
      </c>
      <c r="K3672" s="7">
        <v>1431951611</v>
      </c>
      <c r="L3672" s="17">
        <f t="shared" si="229"/>
        <v>42142.305682870363</v>
      </c>
      <c r="M3672" s="7" t="b">
        <v>0</v>
      </c>
      <c r="N3672" s="7">
        <v>12</v>
      </c>
      <c r="O3672" s="7" t="b">
        <v>1</v>
      </c>
      <c r="P3672" s="14">
        <f t="shared" si="230"/>
        <v>1.0954545454545455</v>
      </c>
      <c r="Q3672" s="9">
        <f t="shared" si="231"/>
        <v>20.083333333333332</v>
      </c>
      <c r="R3672" s="7" t="s">
        <v>8274</v>
      </c>
      <c r="S3672" s="7" t="s">
        <v>8275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17">
        <f t="shared" si="228"/>
        <v>41840.957638888889</v>
      </c>
      <c r="K3673" s="7">
        <v>1404140667</v>
      </c>
      <c r="L3673" s="17">
        <f t="shared" si="229"/>
        <v>41820.419756944444</v>
      </c>
      <c r="M3673" s="7" t="b">
        <v>0</v>
      </c>
      <c r="N3673" s="7">
        <v>40</v>
      </c>
      <c r="O3673" s="7" t="b">
        <v>1</v>
      </c>
      <c r="P3673" s="14">
        <f t="shared" si="230"/>
        <v>1.0085714285714287</v>
      </c>
      <c r="Q3673" s="9">
        <f t="shared" si="231"/>
        <v>88.25</v>
      </c>
      <c r="R3673" s="7" t="s">
        <v>8274</v>
      </c>
      <c r="S3673" s="7" t="s">
        <v>8275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17">
        <f t="shared" si="228"/>
        <v>41908.738240740735</v>
      </c>
      <c r="K3674" s="7">
        <v>1409179384</v>
      </c>
      <c r="L3674" s="17">
        <f t="shared" si="229"/>
        <v>41878.738240740735</v>
      </c>
      <c r="M3674" s="7" t="b">
        <v>0</v>
      </c>
      <c r="N3674" s="7">
        <v>57</v>
      </c>
      <c r="O3674" s="7" t="b">
        <v>1</v>
      </c>
      <c r="P3674" s="14">
        <f t="shared" si="230"/>
        <v>1.0153333333333334</v>
      </c>
      <c r="Q3674" s="9">
        <f t="shared" si="231"/>
        <v>53.438596491228068</v>
      </c>
      <c r="R3674" s="7" t="s">
        <v>8274</v>
      </c>
      <c r="S3674" s="7" t="s">
        <v>8275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17">
        <f t="shared" si="228"/>
        <v>41948.327777777777</v>
      </c>
      <c r="K3675" s="7">
        <v>1412233497</v>
      </c>
      <c r="L3675" s="17">
        <f t="shared" si="229"/>
        <v>41914.086770833332</v>
      </c>
      <c r="M3675" s="7" t="b">
        <v>0</v>
      </c>
      <c r="N3675" s="7">
        <v>114</v>
      </c>
      <c r="O3675" s="7" t="b">
        <v>1</v>
      </c>
      <c r="P3675" s="14">
        <f t="shared" si="230"/>
        <v>1.13625</v>
      </c>
      <c r="Q3675" s="9">
        <f t="shared" si="231"/>
        <v>39.868421052631582</v>
      </c>
      <c r="R3675" s="7" t="s">
        <v>8274</v>
      </c>
      <c r="S3675" s="7" t="s">
        <v>8275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17">
        <f t="shared" si="228"/>
        <v>42616.664687499993</v>
      </c>
      <c r="K3676" s="7">
        <v>1467752229</v>
      </c>
      <c r="L3676" s="17">
        <f t="shared" si="229"/>
        <v>42556.664687499993</v>
      </c>
      <c r="M3676" s="7" t="b">
        <v>0</v>
      </c>
      <c r="N3676" s="7">
        <v>31</v>
      </c>
      <c r="O3676" s="7" t="b">
        <v>1</v>
      </c>
      <c r="P3676" s="14">
        <f t="shared" si="230"/>
        <v>1</v>
      </c>
      <c r="Q3676" s="9">
        <f t="shared" si="231"/>
        <v>145.16129032258064</v>
      </c>
      <c r="R3676" s="7" t="s">
        <v>8274</v>
      </c>
      <c r="S3676" s="7" t="s">
        <v>8275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17">
        <f t="shared" si="228"/>
        <v>42505.749999999993</v>
      </c>
      <c r="K3677" s="7">
        <v>1462285182</v>
      </c>
      <c r="L3677" s="17">
        <f t="shared" si="229"/>
        <v>42493.388680555552</v>
      </c>
      <c r="M3677" s="7" t="b">
        <v>0</v>
      </c>
      <c r="N3677" s="7">
        <v>3</v>
      </c>
      <c r="O3677" s="7" t="b">
        <v>1</v>
      </c>
      <c r="P3677" s="14">
        <f t="shared" si="230"/>
        <v>1.4</v>
      </c>
      <c r="Q3677" s="9">
        <f t="shared" si="231"/>
        <v>23.333333333333332</v>
      </c>
      <c r="R3677" s="7" t="s">
        <v>8274</v>
      </c>
      <c r="S3677" s="7" t="s">
        <v>8275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17">
        <f t="shared" si="228"/>
        <v>41894.607453703698</v>
      </c>
      <c r="K3678" s="7">
        <v>1408995284</v>
      </c>
      <c r="L3678" s="17">
        <f t="shared" si="229"/>
        <v>41876.607453703698</v>
      </c>
      <c r="M3678" s="7" t="b">
        <v>0</v>
      </c>
      <c r="N3678" s="7">
        <v>16</v>
      </c>
      <c r="O3678" s="7" t="b">
        <v>1</v>
      </c>
      <c r="P3678" s="14">
        <f t="shared" si="230"/>
        <v>1.2875000000000001</v>
      </c>
      <c r="Q3678" s="9">
        <f t="shared" si="231"/>
        <v>64.375</v>
      </c>
      <c r="R3678" s="7" t="s">
        <v>8274</v>
      </c>
      <c r="S3678" s="7" t="s">
        <v>8275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17">
        <f t="shared" si="228"/>
        <v>41822.957638888889</v>
      </c>
      <c r="K3679" s="7">
        <v>1402580818</v>
      </c>
      <c r="L3679" s="17">
        <f t="shared" si="229"/>
        <v>41802.365949074068</v>
      </c>
      <c r="M3679" s="7" t="b">
        <v>0</v>
      </c>
      <c r="N3679" s="7">
        <v>199</v>
      </c>
      <c r="O3679" s="7" t="b">
        <v>1</v>
      </c>
      <c r="P3679" s="14">
        <f t="shared" si="230"/>
        <v>1.0290416666666666</v>
      </c>
      <c r="Q3679" s="9">
        <f t="shared" si="231"/>
        <v>62.052763819095475</v>
      </c>
      <c r="R3679" s="7" t="s">
        <v>8274</v>
      </c>
      <c r="S3679" s="7" t="s">
        <v>8275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17">
        <f t="shared" si="228"/>
        <v>42155.322893518511</v>
      </c>
      <c r="K3680" s="7">
        <v>1430052298</v>
      </c>
      <c r="L3680" s="17">
        <f t="shared" si="229"/>
        <v>42120.322893518511</v>
      </c>
      <c r="M3680" s="7" t="b">
        <v>0</v>
      </c>
      <c r="N3680" s="7">
        <v>31</v>
      </c>
      <c r="O3680" s="7" t="b">
        <v>1</v>
      </c>
      <c r="P3680" s="14">
        <f t="shared" si="230"/>
        <v>1.0249999999999999</v>
      </c>
      <c r="Q3680" s="9">
        <f t="shared" si="231"/>
        <v>66.129032258064512</v>
      </c>
      <c r="R3680" s="7" t="s">
        <v>8274</v>
      </c>
      <c r="S3680" s="7" t="s">
        <v>8275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17">
        <f t="shared" si="228"/>
        <v>41820.999305555553</v>
      </c>
      <c r="K3681" s="7">
        <v>1401214581</v>
      </c>
      <c r="L3681" s="17">
        <f t="shared" si="229"/>
        <v>41786.553020833329</v>
      </c>
      <c r="M3681" s="7" t="b">
        <v>0</v>
      </c>
      <c r="N3681" s="7">
        <v>30</v>
      </c>
      <c r="O3681" s="7" t="b">
        <v>1</v>
      </c>
      <c r="P3681" s="14">
        <f t="shared" si="230"/>
        <v>1.101</v>
      </c>
      <c r="Q3681" s="9">
        <f t="shared" si="231"/>
        <v>73.400000000000006</v>
      </c>
      <c r="R3681" s="7" t="s">
        <v>8274</v>
      </c>
      <c r="S3681" s="7" t="s">
        <v>8275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17">
        <f t="shared" si="228"/>
        <v>42648.245763888881</v>
      </c>
      <c r="K3682" s="7">
        <v>1473850434</v>
      </c>
      <c r="L3682" s="17">
        <f t="shared" si="229"/>
        <v>42627.245763888881</v>
      </c>
      <c r="M3682" s="7" t="b">
        <v>0</v>
      </c>
      <c r="N3682" s="7">
        <v>34</v>
      </c>
      <c r="O3682" s="7" t="b">
        <v>1</v>
      </c>
      <c r="P3682" s="14">
        <f t="shared" si="230"/>
        <v>1.1276666666666666</v>
      </c>
      <c r="Q3682" s="9">
        <f t="shared" si="231"/>
        <v>99.5</v>
      </c>
      <c r="R3682" s="7" t="s">
        <v>8274</v>
      </c>
      <c r="S3682" s="7" t="s">
        <v>8275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17">
        <f t="shared" si="228"/>
        <v>42384.443171296291</v>
      </c>
      <c r="K3683" s="7">
        <v>1452008290</v>
      </c>
      <c r="L3683" s="17">
        <f t="shared" si="229"/>
        <v>42374.443171296291</v>
      </c>
      <c r="M3683" s="7" t="b">
        <v>0</v>
      </c>
      <c r="N3683" s="7">
        <v>18</v>
      </c>
      <c r="O3683" s="7" t="b">
        <v>1</v>
      </c>
      <c r="P3683" s="14">
        <f t="shared" si="230"/>
        <v>1.119</v>
      </c>
      <c r="Q3683" s="9">
        <f t="shared" si="231"/>
        <v>62.166666666666664</v>
      </c>
      <c r="R3683" s="7" t="s">
        <v>8274</v>
      </c>
      <c r="S3683" s="7" t="s">
        <v>8275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17">
        <f t="shared" si="228"/>
        <v>41806.082638888889</v>
      </c>
      <c r="K3684" s="7">
        <v>1399998418</v>
      </c>
      <c r="L3684" s="17">
        <f t="shared" si="229"/>
        <v>41772.477060185185</v>
      </c>
      <c r="M3684" s="7" t="b">
        <v>0</v>
      </c>
      <c r="N3684" s="7">
        <v>67</v>
      </c>
      <c r="O3684" s="7" t="b">
        <v>1</v>
      </c>
      <c r="P3684" s="14">
        <f t="shared" si="230"/>
        <v>1.3919999999999999</v>
      </c>
      <c r="Q3684" s="9">
        <f t="shared" si="231"/>
        <v>62.328358208955223</v>
      </c>
      <c r="R3684" s="7" t="s">
        <v>8274</v>
      </c>
      <c r="S3684" s="7" t="s">
        <v>8275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17">
        <f t="shared" si="228"/>
        <v>42662.908518518518</v>
      </c>
      <c r="K3685" s="7">
        <v>1474339696</v>
      </c>
      <c r="L3685" s="17">
        <f t="shared" si="229"/>
        <v>42632.908518518518</v>
      </c>
      <c r="M3685" s="7" t="b">
        <v>0</v>
      </c>
      <c r="N3685" s="7">
        <v>66</v>
      </c>
      <c r="O3685" s="7" t="b">
        <v>1</v>
      </c>
      <c r="P3685" s="14">
        <f t="shared" si="230"/>
        <v>1.1085714285714285</v>
      </c>
      <c r="Q3685" s="9">
        <f t="shared" si="231"/>
        <v>58.787878787878789</v>
      </c>
      <c r="R3685" s="7" t="s">
        <v>8274</v>
      </c>
      <c r="S3685" s="7" t="s">
        <v>8275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17">
        <f t="shared" si="228"/>
        <v>42248.97206018518</v>
      </c>
      <c r="K3686" s="7">
        <v>1438575586</v>
      </c>
      <c r="L3686" s="17">
        <f t="shared" si="229"/>
        <v>42218.97206018518</v>
      </c>
      <c r="M3686" s="7" t="b">
        <v>0</v>
      </c>
      <c r="N3686" s="7">
        <v>23</v>
      </c>
      <c r="O3686" s="7" t="b">
        <v>1</v>
      </c>
      <c r="P3686" s="14">
        <f t="shared" si="230"/>
        <v>1.3906666666666667</v>
      </c>
      <c r="Q3686" s="9">
        <f t="shared" si="231"/>
        <v>45.347826086956523</v>
      </c>
      <c r="R3686" s="7" t="s">
        <v>8274</v>
      </c>
      <c r="S3686" s="7" t="s">
        <v>8275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17">
        <f t="shared" si="228"/>
        <v>41778.666666666664</v>
      </c>
      <c r="K3687" s="7">
        <v>1398348859</v>
      </c>
      <c r="L3687" s="17">
        <f t="shared" si="229"/>
        <v>41753.384942129625</v>
      </c>
      <c r="M3687" s="7" t="b">
        <v>0</v>
      </c>
      <c r="N3687" s="7">
        <v>126</v>
      </c>
      <c r="O3687" s="7" t="b">
        <v>1</v>
      </c>
      <c r="P3687" s="14">
        <f t="shared" si="230"/>
        <v>1.0569999999999999</v>
      </c>
      <c r="Q3687" s="9">
        <f t="shared" si="231"/>
        <v>41.944444444444443</v>
      </c>
      <c r="R3687" s="7" t="s">
        <v>8274</v>
      </c>
      <c r="S3687" s="7" t="s">
        <v>8275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17">
        <f t="shared" si="228"/>
        <v>42244.957638888889</v>
      </c>
      <c r="K3688" s="7">
        <v>1439567660</v>
      </c>
      <c r="L3688" s="17">
        <f t="shared" si="229"/>
        <v>42230.454398148147</v>
      </c>
      <c r="M3688" s="7" t="b">
        <v>0</v>
      </c>
      <c r="N3688" s="7">
        <v>6</v>
      </c>
      <c r="O3688" s="7" t="b">
        <v>1</v>
      </c>
      <c r="P3688" s="14">
        <f t="shared" si="230"/>
        <v>1.0142857142857142</v>
      </c>
      <c r="Q3688" s="9">
        <f t="shared" si="231"/>
        <v>59.166666666666664</v>
      </c>
      <c r="R3688" s="7" t="s">
        <v>8274</v>
      </c>
      <c r="S3688" s="7" t="s">
        <v>8275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17">
        <f t="shared" si="228"/>
        <v>41817.009895833333</v>
      </c>
      <c r="K3689" s="7">
        <v>1401254055</v>
      </c>
      <c r="L3689" s="17">
        <f t="shared" si="229"/>
        <v>41787.009895833333</v>
      </c>
      <c r="M3689" s="7" t="b">
        <v>0</v>
      </c>
      <c r="N3689" s="7">
        <v>25</v>
      </c>
      <c r="O3689" s="7" t="b">
        <v>1</v>
      </c>
      <c r="P3689" s="14">
        <f t="shared" si="230"/>
        <v>1.0024500000000001</v>
      </c>
      <c r="Q3689" s="9">
        <f t="shared" si="231"/>
        <v>200.49</v>
      </c>
      <c r="R3689" s="7" t="s">
        <v>8274</v>
      </c>
      <c r="S3689" s="7" t="s">
        <v>8275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17">
        <f t="shared" si="228"/>
        <v>41859.578749999993</v>
      </c>
      <c r="K3690" s="7">
        <v>1404932004</v>
      </c>
      <c r="L3690" s="17">
        <f t="shared" si="229"/>
        <v>41829.578749999993</v>
      </c>
      <c r="M3690" s="7" t="b">
        <v>0</v>
      </c>
      <c r="N3690" s="7">
        <v>39</v>
      </c>
      <c r="O3690" s="7" t="b">
        <v>1</v>
      </c>
      <c r="P3690" s="14">
        <f t="shared" si="230"/>
        <v>1.0916666666666666</v>
      </c>
      <c r="Q3690" s="9">
        <f t="shared" si="231"/>
        <v>83.974358974358978</v>
      </c>
      <c r="R3690" s="7" t="s">
        <v>8274</v>
      </c>
      <c r="S3690" s="7" t="s">
        <v>8275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17">
        <f t="shared" si="228"/>
        <v>42176.725694444445</v>
      </c>
      <c r="K3691" s="7">
        <v>1432410639</v>
      </c>
      <c r="L3691" s="17">
        <f t="shared" si="229"/>
        <v>42147.61850694444</v>
      </c>
      <c r="M3691" s="7" t="b">
        <v>0</v>
      </c>
      <c r="N3691" s="7">
        <v>62</v>
      </c>
      <c r="O3691" s="7" t="b">
        <v>1</v>
      </c>
      <c r="P3691" s="14">
        <f t="shared" si="230"/>
        <v>1.1833333333333333</v>
      </c>
      <c r="Q3691" s="9">
        <f t="shared" si="231"/>
        <v>57.258064516129032</v>
      </c>
      <c r="R3691" s="7" t="s">
        <v>8274</v>
      </c>
      <c r="S3691" s="7" t="s">
        <v>8275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17">
        <f t="shared" si="228"/>
        <v>41970.431516203702</v>
      </c>
      <c r="K3692" s="7">
        <v>1414506083</v>
      </c>
      <c r="L3692" s="17">
        <f t="shared" si="229"/>
        <v>41940.389849537038</v>
      </c>
      <c r="M3692" s="7" t="b">
        <v>0</v>
      </c>
      <c r="N3692" s="7">
        <v>31</v>
      </c>
      <c r="O3692" s="7" t="b">
        <v>1</v>
      </c>
      <c r="P3692" s="14">
        <f t="shared" si="230"/>
        <v>1.2</v>
      </c>
      <c r="Q3692" s="9">
        <f t="shared" si="231"/>
        <v>58.064516129032256</v>
      </c>
      <c r="R3692" s="7" t="s">
        <v>8274</v>
      </c>
      <c r="S3692" s="7" t="s">
        <v>8275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17">
        <f t="shared" si="228"/>
        <v>42064.999305555553</v>
      </c>
      <c r="K3693" s="7">
        <v>1421426929</v>
      </c>
      <c r="L3693" s="17">
        <f t="shared" si="229"/>
        <v>42020.492233796293</v>
      </c>
      <c r="M3693" s="7" t="b">
        <v>0</v>
      </c>
      <c r="N3693" s="7">
        <v>274</v>
      </c>
      <c r="O3693" s="7" t="b">
        <v>1</v>
      </c>
      <c r="P3693" s="14">
        <f t="shared" si="230"/>
        <v>1.2796000000000001</v>
      </c>
      <c r="Q3693" s="9">
        <f t="shared" si="231"/>
        <v>186.80291970802921</v>
      </c>
      <c r="R3693" s="7" t="s">
        <v>8274</v>
      </c>
      <c r="S3693" s="7" t="s">
        <v>8275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17">
        <f t="shared" si="228"/>
        <v>41900.791666666664</v>
      </c>
      <c r="K3694" s="7">
        <v>1410304179</v>
      </c>
      <c r="L3694" s="17">
        <f t="shared" si="229"/>
        <v>41891.756701388884</v>
      </c>
      <c r="M3694" s="7" t="b">
        <v>0</v>
      </c>
      <c r="N3694" s="7">
        <v>17</v>
      </c>
      <c r="O3694" s="7" t="b">
        <v>1</v>
      </c>
      <c r="P3694" s="14">
        <f t="shared" si="230"/>
        <v>1.26</v>
      </c>
      <c r="Q3694" s="9">
        <f t="shared" si="231"/>
        <v>74.117647058823536</v>
      </c>
      <c r="R3694" s="7" t="s">
        <v>8274</v>
      </c>
      <c r="S3694" s="7" t="s">
        <v>8275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17">
        <f t="shared" si="228"/>
        <v>42338.729166666664</v>
      </c>
      <c r="K3695" s="7">
        <v>1446352529</v>
      </c>
      <c r="L3695" s="17">
        <f t="shared" si="229"/>
        <v>42308.98297453703</v>
      </c>
      <c r="M3695" s="7" t="b">
        <v>0</v>
      </c>
      <c r="N3695" s="7">
        <v>14</v>
      </c>
      <c r="O3695" s="7" t="b">
        <v>1</v>
      </c>
      <c r="P3695" s="14">
        <f t="shared" si="230"/>
        <v>1.2912912912912913</v>
      </c>
      <c r="Q3695" s="9">
        <f t="shared" si="231"/>
        <v>30.714285714285715</v>
      </c>
      <c r="R3695" s="7" t="s">
        <v>8274</v>
      </c>
      <c r="S3695" s="7" t="s">
        <v>8275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17">
        <f t="shared" si="228"/>
        <v>42526.874999999993</v>
      </c>
      <c r="K3696" s="7">
        <v>1461985967</v>
      </c>
      <c r="L3696" s="17">
        <f t="shared" si="229"/>
        <v>42489.925543981481</v>
      </c>
      <c r="M3696" s="7" t="b">
        <v>0</v>
      </c>
      <c r="N3696" s="7">
        <v>60</v>
      </c>
      <c r="O3696" s="7" t="b">
        <v>1</v>
      </c>
      <c r="P3696" s="14">
        <f t="shared" si="230"/>
        <v>1.0742857142857143</v>
      </c>
      <c r="Q3696" s="9">
        <f t="shared" si="231"/>
        <v>62.666666666666664</v>
      </c>
      <c r="R3696" s="7" t="s">
        <v>8274</v>
      </c>
      <c r="S3696" s="7" t="s">
        <v>8275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17">
        <f t="shared" si="228"/>
        <v>42015.662152777775</v>
      </c>
      <c r="K3697" s="7">
        <v>1419281610</v>
      </c>
      <c r="L3697" s="17">
        <f t="shared" si="229"/>
        <v>41995.662152777775</v>
      </c>
      <c r="M3697" s="7" t="b">
        <v>0</v>
      </c>
      <c r="N3697" s="7">
        <v>33</v>
      </c>
      <c r="O3697" s="7" t="b">
        <v>1</v>
      </c>
      <c r="P3697" s="14">
        <f t="shared" si="230"/>
        <v>1.00125</v>
      </c>
      <c r="Q3697" s="9">
        <f t="shared" si="231"/>
        <v>121.36363636363636</v>
      </c>
      <c r="R3697" s="7" t="s">
        <v>8274</v>
      </c>
      <c r="S3697" s="7" t="s">
        <v>8275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17">
        <f t="shared" si="228"/>
        <v>42048.408749999995</v>
      </c>
      <c r="K3698" s="7">
        <v>1418654916</v>
      </c>
      <c r="L3698" s="17">
        <f t="shared" si="229"/>
        <v>41988.408749999995</v>
      </c>
      <c r="M3698" s="7" t="b">
        <v>0</v>
      </c>
      <c r="N3698" s="7">
        <v>78</v>
      </c>
      <c r="O3698" s="7" t="b">
        <v>1</v>
      </c>
      <c r="P3698" s="14">
        <f t="shared" si="230"/>
        <v>1.55</v>
      </c>
      <c r="Q3698" s="9">
        <f t="shared" si="231"/>
        <v>39.743589743589745</v>
      </c>
      <c r="R3698" s="7" t="s">
        <v>8274</v>
      </c>
      <c r="S3698" s="7" t="s">
        <v>8275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17">
        <f t="shared" si="228"/>
        <v>42500.2575</v>
      </c>
      <c r="K3699" s="7">
        <v>1461064248</v>
      </c>
      <c r="L3699" s="17">
        <f t="shared" si="229"/>
        <v>42479.2575</v>
      </c>
      <c r="M3699" s="7" t="b">
        <v>0</v>
      </c>
      <c r="N3699" s="7">
        <v>30</v>
      </c>
      <c r="O3699" s="7" t="b">
        <v>1</v>
      </c>
      <c r="P3699" s="14">
        <f t="shared" si="230"/>
        <v>1.08</v>
      </c>
      <c r="Q3699" s="9">
        <f t="shared" si="231"/>
        <v>72</v>
      </c>
      <c r="R3699" s="7" t="s">
        <v>8274</v>
      </c>
      <c r="S3699" s="7" t="s">
        <v>8275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17">
        <f t="shared" si="228"/>
        <v>42431.598229166666</v>
      </c>
      <c r="K3700" s="7">
        <v>1454354487</v>
      </c>
      <c r="L3700" s="17">
        <f t="shared" si="229"/>
        <v>42401.598229166666</v>
      </c>
      <c r="M3700" s="7" t="b">
        <v>0</v>
      </c>
      <c r="N3700" s="7">
        <v>136</v>
      </c>
      <c r="O3700" s="7" t="b">
        <v>1</v>
      </c>
      <c r="P3700" s="14">
        <f t="shared" si="230"/>
        <v>1.1052</v>
      </c>
      <c r="Q3700" s="9">
        <f t="shared" si="231"/>
        <v>40.632352941176471</v>
      </c>
      <c r="R3700" s="7" t="s">
        <v>8274</v>
      </c>
      <c r="S3700" s="7" t="s">
        <v>8275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17">
        <f t="shared" si="228"/>
        <v>41927.393703703703</v>
      </c>
      <c r="K3701" s="7">
        <v>1410791216</v>
      </c>
      <c r="L3701" s="17">
        <f t="shared" si="229"/>
        <v>41897.393703703703</v>
      </c>
      <c r="M3701" s="7" t="b">
        <v>0</v>
      </c>
      <c r="N3701" s="7">
        <v>40</v>
      </c>
      <c r="O3701" s="7" t="b">
        <v>1</v>
      </c>
      <c r="P3701" s="14">
        <f t="shared" si="230"/>
        <v>1.008</v>
      </c>
      <c r="Q3701" s="9">
        <f t="shared" si="231"/>
        <v>63</v>
      </c>
      <c r="R3701" s="7" t="s">
        <v>8274</v>
      </c>
      <c r="S3701" s="7" t="s">
        <v>8275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17">
        <f t="shared" si="228"/>
        <v>41912.458333333328</v>
      </c>
      <c r="K3702" s="7">
        <v>1409493800</v>
      </c>
      <c r="L3702" s="17">
        <f t="shared" si="229"/>
        <v>41882.37731481481</v>
      </c>
      <c r="M3702" s="7" t="b">
        <v>0</v>
      </c>
      <c r="N3702" s="7">
        <v>18</v>
      </c>
      <c r="O3702" s="7" t="b">
        <v>1</v>
      </c>
      <c r="P3702" s="14">
        <f t="shared" si="230"/>
        <v>1.212</v>
      </c>
      <c r="Q3702" s="9">
        <f t="shared" si="231"/>
        <v>33.666666666666664</v>
      </c>
      <c r="R3702" s="7" t="s">
        <v>8274</v>
      </c>
      <c r="S3702" s="7" t="s">
        <v>8275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17">
        <f t="shared" si="228"/>
        <v>42159.333252314813</v>
      </c>
      <c r="K3703" s="7">
        <v>1430830793</v>
      </c>
      <c r="L3703" s="17">
        <f t="shared" si="229"/>
        <v>42129.333252314813</v>
      </c>
      <c r="M3703" s="7" t="b">
        <v>0</v>
      </c>
      <c r="N3703" s="7">
        <v>39</v>
      </c>
      <c r="O3703" s="7" t="b">
        <v>1</v>
      </c>
      <c r="P3703" s="14">
        <f t="shared" si="230"/>
        <v>1.0033333333333334</v>
      </c>
      <c r="Q3703" s="9">
        <f t="shared" si="231"/>
        <v>38.589743589743591</v>
      </c>
      <c r="R3703" s="7" t="s">
        <v>8274</v>
      </c>
      <c r="S3703" s="7" t="s">
        <v>8275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17">
        <f t="shared" si="228"/>
        <v>42561.749305555553</v>
      </c>
      <c r="K3704" s="7">
        <v>1464958484</v>
      </c>
      <c r="L3704" s="17">
        <f t="shared" si="229"/>
        <v>42524.329675925925</v>
      </c>
      <c r="M3704" s="7" t="b">
        <v>0</v>
      </c>
      <c r="N3704" s="7">
        <v>21</v>
      </c>
      <c r="O3704" s="7" t="b">
        <v>1</v>
      </c>
      <c r="P3704" s="14">
        <f t="shared" si="230"/>
        <v>1.0916666666666666</v>
      </c>
      <c r="Q3704" s="9">
        <f t="shared" si="231"/>
        <v>155.95238095238096</v>
      </c>
      <c r="R3704" s="7" t="s">
        <v>8274</v>
      </c>
      <c r="S3704" s="7" t="s">
        <v>8275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17">
        <f t="shared" si="228"/>
        <v>42595.082638888889</v>
      </c>
      <c r="K3705" s="7">
        <v>1467720388</v>
      </c>
      <c r="L3705" s="17">
        <f t="shared" si="229"/>
        <v>42556.296157407407</v>
      </c>
      <c r="M3705" s="7" t="b">
        <v>0</v>
      </c>
      <c r="N3705" s="7">
        <v>30</v>
      </c>
      <c r="O3705" s="7" t="b">
        <v>1</v>
      </c>
      <c r="P3705" s="14">
        <f t="shared" si="230"/>
        <v>1.2342857142857142</v>
      </c>
      <c r="Q3705" s="9">
        <f t="shared" si="231"/>
        <v>43.2</v>
      </c>
      <c r="R3705" s="7" t="s">
        <v>8274</v>
      </c>
      <c r="S3705" s="7" t="s">
        <v>8275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17">
        <f t="shared" si="228"/>
        <v>42521.481412037036</v>
      </c>
      <c r="K3706" s="7">
        <v>1459528394</v>
      </c>
      <c r="L3706" s="17">
        <f t="shared" si="229"/>
        <v>42461.481412037036</v>
      </c>
      <c r="M3706" s="7" t="b">
        <v>0</v>
      </c>
      <c r="N3706" s="7">
        <v>27</v>
      </c>
      <c r="O3706" s="7" t="b">
        <v>1</v>
      </c>
      <c r="P3706" s="14">
        <f t="shared" si="230"/>
        <v>1.3633666666666666</v>
      </c>
      <c r="Q3706" s="9">
        <f t="shared" si="231"/>
        <v>15.148518518518518</v>
      </c>
      <c r="R3706" s="7" t="s">
        <v>8274</v>
      </c>
      <c r="S3706" s="7" t="s">
        <v>8275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17">
        <f t="shared" si="228"/>
        <v>41813.541666666664</v>
      </c>
      <c r="K3707" s="7">
        <v>1401714114</v>
      </c>
      <c r="L3707" s="17">
        <f t="shared" si="229"/>
        <v>41792.334652777776</v>
      </c>
      <c r="M3707" s="7" t="b">
        <v>0</v>
      </c>
      <c r="N3707" s="7">
        <v>35</v>
      </c>
      <c r="O3707" s="7" t="b">
        <v>1</v>
      </c>
      <c r="P3707" s="14">
        <f t="shared" si="230"/>
        <v>1.0346657233816767</v>
      </c>
      <c r="Q3707" s="9">
        <f t="shared" si="231"/>
        <v>83.571428571428569</v>
      </c>
      <c r="R3707" s="7" t="s">
        <v>8274</v>
      </c>
      <c r="S3707" s="7" t="s">
        <v>8275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17">
        <f t="shared" si="228"/>
        <v>41894.705428240741</v>
      </c>
      <c r="K3708" s="7">
        <v>1409262949</v>
      </c>
      <c r="L3708" s="17">
        <f t="shared" si="229"/>
        <v>41879.705428240741</v>
      </c>
      <c r="M3708" s="7" t="b">
        <v>0</v>
      </c>
      <c r="N3708" s="7">
        <v>13</v>
      </c>
      <c r="O3708" s="7" t="b">
        <v>1</v>
      </c>
      <c r="P3708" s="14">
        <f t="shared" si="230"/>
        <v>1.2133333333333334</v>
      </c>
      <c r="Q3708" s="9">
        <f t="shared" si="231"/>
        <v>140</v>
      </c>
      <c r="R3708" s="7" t="s">
        <v>8274</v>
      </c>
      <c r="S3708" s="7" t="s">
        <v>8275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17">
        <f t="shared" si="228"/>
        <v>42573.018055555549</v>
      </c>
      <c r="K3709" s="7">
        <v>1467335378</v>
      </c>
      <c r="L3709" s="17">
        <f t="shared" si="229"/>
        <v>42551.840023148143</v>
      </c>
      <c r="M3709" s="7" t="b">
        <v>0</v>
      </c>
      <c r="N3709" s="7">
        <v>23</v>
      </c>
      <c r="O3709" s="7" t="b">
        <v>1</v>
      </c>
      <c r="P3709" s="14">
        <f t="shared" si="230"/>
        <v>1.86</v>
      </c>
      <c r="Q3709" s="9">
        <f t="shared" si="231"/>
        <v>80.869565217391298</v>
      </c>
      <c r="R3709" s="7" t="s">
        <v>8274</v>
      </c>
      <c r="S3709" s="7" t="s">
        <v>8275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17">
        <f t="shared" si="228"/>
        <v>41823.933865740735</v>
      </c>
      <c r="K3710" s="7">
        <v>1403234686</v>
      </c>
      <c r="L3710" s="17">
        <f t="shared" si="229"/>
        <v>41809.933865740735</v>
      </c>
      <c r="M3710" s="7" t="b">
        <v>0</v>
      </c>
      <c r="N3710" s="7">
        <v>39</v>
      </c>
      <c r="O3710" s="7" t="b">
        <v>1</v>
      </c>
      <c r="P3710" s="14">
        <f t="shared" si="230"/>
        <v>3</v>
      </c>
      <c r="Q3710" s="9">
        <f t="shared" si="231"/>
        <v>53.846153846153847</v>
      </c>
      <c r="R3710" s="7" t="s">
        <v>8274</v>
      </c>
      <c r="S3710" s="7" t="s">
        <v>8275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17">
        <f t="shared" si="228"/>
        <v>41815.499374999999</v>
      </c>
      <c r="K3711" s="7">
        <v>1401123546</v>
      </c>
      <c r="L3711" s="17">
        <f t="shared" si="229"/>
        <v>41785.499374999999</v>
      </c>
      <c r="M3711" s="7" t="b">
        <v>0</v>
      </c>
      <c r="N3711" s="7">
        <v>35</v>
      </c>
      <c r="O3711" s="7" t="b">
        <v>1</v>
      </c>
      <c r="P3711" s="14">
        <f t="shared" si="230"/>
        <v>1.0825</v>
      </c>
      <c r="Q3711" s="9">
        <f t="shared" si="231"/>
        <v>30.928571428571427</v>
      </c>
      <c r="R3711" s="7" t="s">
        <v>8274</v>
      </c>
      <c r="S3711" s="7" t="s">
        <v>8275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17">
        <f t="shared" si="228"/>
        <v>42097.367916666662</v>
      </c>
      <c r="K3712" s="7">
        <v>1425908988</v>
      </c>
      <c r="L3712" s="17">
        <f t="shared" si="229"/>
        <v>42072.367916666662</v>
      </c>
      <c r="M3712" s="7" t="b">
        <v>0</v>
      </c>
      <c r="N3712" s="7">
        <v>27</v>
      </c>
      <c r="O3712" s="7" t="b">
        <v>1</v>
      </c>
      <c r="P3712" s="14">
        <f t="shared" si="230"/>
        <v>1.4115384615384616</v>
      </c>
      <c r="Q3712" s="9">
        <f t="shared" si="231"/>
        <v>67.962962962962962</v>
      </c>
      <c r="R3712" s="7" t="s">
        <v>8274</v>
      </c>
      <c r="S3712" s="7" t="s">
        <v>8275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17">
        <f t="shared" si="228"/>
        <v>41805.458333333328</v>
      </c>
      <c r="K3713" s="7">
        <v>1400606573</v>
      </c>
      <c r="L3713" s="17">
        <f t="shared" si="229"/>
        <v>41779.5158912037</v>
      </c>
      <c r="M3713" s="7" t="b">
        <v>0</v>
      </c>
      <c r="N3713" s="7">
        <v>21</v>
      </c>
      <c r="O3713" s="7" t="b">
        <v>1</v>
      </c>
      <c r="P3713" s="14">
        <f t="shared" si="230"/>
        <v>1.1399999999999999</v>
      </c>
      <c r="Q3713" s="9">
        <f t="shared" si="231"/>
        <v>27.142857142857142</v>
      </c>
      <c r="R3713" s="7" t="s">
        <v>8274</v>
      </c>
      <c r="S3713" s="7" t="s">
        <v>8275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17">
        <f t="shared" si="228"/>
        <v>42155.082638888889</v>
      </c>
      <c r="K3714" s="7">
        <v>1431230867</v>
      </c>
      <c r="L3714" s="17">
        <f t="shared" si="229"/>
        <v>42133.963738425926</v>
      </c>
      <c r="M3714" s="7" t="b">
        <v>0</v>
      </c>
      <c r="N3714" s="7">
        <v>104</v>
      </c>
      <c r="O3714" s="7" t="b">
        <v>1</v>
      </c>
      <c r="P3714" s="14">
        <f t="shared" si="230"/>
        <v>1.5373333333333334</v>
      </c>
      <c r="Q3714" s="9">
        <f t="shared" si="231"/>
        <v>110.86538461538461</v>
      </c>
      <c r="R3714" s="7" t="s">
        <v>8274</v>
      </c>
      <c r="S3714" s="7" t="s">
        <v>8275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17">
        <f t="shared" ref="J3715:J3778" si="232">(((I3715/60)/60)/24)+DATE(1970,1,1)+(-5/24)</f>
        <v>42525.529699074068</v>
      </c>
      <c r="K3715" s="7">
        <v>1463334166</v>
      </c>
      <c r="L3715" s="17">
        <f t="shared" ref="L3715:L3778" si="233">(((K3715/60)/60)/24)+DATE(1970,1,1)+(-5/24)</f>
        <v>42505.529699074068</v>
      </c>
      <c r="M3715" s="7" t="b">
        <v>0</v>
      </c>
      <c r="N3715" s="7">
        <v>19</v>
      </c>
      <c r="O3715" s="7" t="b">
        <v>1</v>
      </c>
      <c r="P3715" s="14">
        <f t="shared" ref="P3715:P3778" si="234">IFERROR(E3715/D3715,0)</f>
        <v>1.0149999999999999</v>
      </c>
      <c r="Q3715" s="9">
        <f t="shared" ref="Q3715:Q3778" si="235">IFERROR(E3715/N3715,0)</f>
        <v>106.84210526315789</v>
      </c>
      <c r="R3715" s="7" t="s">
        <v>8274</v>
      </c>
      <c r="S3715" s="7" t="s">
        <v>8275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17">
        <f t="shared" si="232"/>
        <v>42149.957638888889</v>
      </c>
      <c r="K3716" s="7">
        <v>1429881667</v>
      </c>
      <c r="L3716" s="17">
        <f t="shared" si="233"/>
        <v>42118.347997685189</v>
      </c>
      <c r="M3716" s="7" t="b">
        <v>0</v>
      </c>
      <c r="N3716" s="7">
        <v>97</v>
      </c>
      <c r="O3716" s="7" t="b">
        <v>1</v>
      </c>
      <c r="P3716" s="14">
        <f t="shared" si="234"/>
        <v>1.0235000000000001</v>
      </c>
      <c r="Q3716" s="9">
        <f t="shared" si="235"/>
        <v>105.51546391752578</v>
      </c>
      <c r="R3716" s="7" t="s">
        <v>8274</v>
      </c>
      <c r="S3716" s="7" t="s">
        <v>8275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17">
        <f t="shared" si="232"/>
        <v>42094.327777777777</v>
      </c>
      <c r="K3717" s="7">
        <v>1422834819</v>
      </c>
      <c r="L3717" s="17">
        <f t="shared" si="233"/>
        <v>42036.787256944437</v>
      </c>
      <c r="M3717" s="7" t="b">
        <v>0</v>
      </c>
      <c r="N3717" s="7">
        <v>27</v>
      </c>
      <c r="O3717" s="7" t="b">
        <v>1</v>
      </c>
      <c r="P3717" s="14">
        <f t="shared" si="234"/>
        <v>1.0257142857142858</v>
      </c>
      <c r="Q3717" s="9">
        <f t="shared" si="235"/>
        <v>132.96296296296296</v>
      </c>
      <c r="R3717" s="7" t="s">
        <v>8274</v>
      </c>
      <c r="S3717" s="7" t="s">
        <v>8275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17">
        <f t="shared" si="232"/>
        <v>42390.679502314808</v>
      </c>
      <c r="K3718" s="7">
        <v>1450819109</v>
      </c>
      <c r="L3718" s="17">
        <f t="shared" si="233"/>
        <v>42360.679502314808</v>
      </c>
      <c r="M3718" s="7" t="b">
        <v>0</v>
      </c>
      <c r="N3718" s="7">
        <v>24</v>
      </c>
      <c r="O3718" s="7" t="b">
        <v>1</v>
      </c>
      <c r="P3718" s="14">
        <f t="shared" si="234"/>
        <v>1.5575000000000001</v>
      </c>
      <c r="Q3718" s="9">
        <f t="shared" si="235"/>
        <v>51.916666666666664</v>
      </c>
      <c r="R3718" s="7" t="s">
        <v>8274</v>
      </c>
      <c r="S3718" s="7" t="s">
        <v>8275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17">
        <f t="shared" si="232"/>
        <v>42133.657974537033</v>
      </c>
      <c r="K3719" s="7">
        <v>1428526049</v>
      </c>
      <c r="L3719" s="17">
        <f t="shared" si="233"/>
        <v>42102.657974537033</v>
      </c>
      <c r="M3719" s="7" t="b">
        <v>0</v>
      </c>
      <c r="N3719" s="7">
        <v>13</v>
      </c>
      <c r="O3719" s="7" t="b">
        <v>1</v>
      </c>
      <c r="P3719" s="14">
        <f t="shared" si="234"/>
        <v>1.0075000000000001</v>
      </c>
      <c r="Q3719" s="9">
        <f t="shared" si="235"/>
        <v>310</v>
      </c>
      <c r="R3719" s="7" t="s">
        <v>8274</v>
      </c>
      <c r="S3719" s="7" t="s">
        <v>8275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17">
        <f t="shared" si="232"/>
        <v>42062.507812499993</v>
      </c>
      <c r="K3720" s="7">
        <v>1422465075</v>
      </c>
      <c r="L3720" s="17">
        <f t="shared" si="233"/>
        <v>42032.507812499993</v>
      </c>
      <c r="M3720" s="7" t="b">
        <v>0</v>
      </c>
      <c r="N3720" s="7">
        <v>46</v>
      </c>
      <c r="O3720" s="7" t="b">
        <v>1</v>
      </c>
      <c r="P3720" s="14">
        <f t="shared" si="234"/>
        <v>2.3940000000000001</v>
      </c>
      <c r="Q3720" s="9">
        <f t="shared" si="235"/>
        <v>26.021739130434781</v>
      </c>
      <c r="R3720" s="7" t="s">
        <v>8274</v>
      </c>
      <c r="S3720" s="7" t="s">
        <v>8275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17">
        <f t="shared" si="232"/>
        <v>42177.521597222221</v>
      </c>
      <c r="K3721" s="7">
        <v>1432402266</v>
      </c>
      <c r="L3721" s="17">
        <f t="shared" si="233"/>
        <v>42147.521597222221</v>
      </c>
      <c r="M3721" s="7" t="b">
        <v>0</v>
      </c>
      <c r="N3721" s="7">
        <v>4</v>
      </c>
      <c r="O3721" s="7" t="b">
        <v>1</v>
      </c>
      <c r="P3721" s="14">
        <f t="shared" si="234"/>
        <v>2.1</v>
      </c>
      <c r="Q3721" s="9">
        <f t="shared" si="235"/>
        <v>105</v>
      </c>
      <c r="R3721" s="7" t="s">
        <v>8274</v>
      </c>
      <c r="S3721" s="7" t="s">
        <v>8275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17">
        <f t="shared" si="232"/>
        <v>42187.784791666665</v>
      </c>
      <c r="K3722" s="7">
        <v>1433980206</v>
      </c>
      <c r="L3722" s="17">
        <f t="shared" si="233"/>
        <v>42165.784791666665</v>
      </c>
      <c r="M3722" s="7" t="b">
        <v>0</v>
      </c>
      <c r="N3722" s="7">
        <v>40</v>
      </c>
      <c r="O3722" s="7" t="b">
        <v>1</v>
      </c>
      <c r="P3722" s="14">
        <f t="shared" si="234"/>
        <v>1.0451515151515152</v>
      </c>
      <c r="Q3722" s="9">
        <f t="shared" si="235"/>
        <v>86.224999999999994</v>
      </c>
      <c r="R3722" s="7" t="s">
        <v>8274</v>
      </c>
      <c r="S3722" s="7" t="s">
        <v>8275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17">
        <f t="shared" si="232"/>
        <v>41948.769490740735</v>
      </c>
      <c r="K3723" s="7">
        <v>1413412084</v>
      </c>
      <c r="L3723" s="17">
        <f t="shared" si="233"/>
        <v>41927.727824074071</v>
      </c>
      <c r="M3723" s="7" t="b">
        <v>0</v>
      </c>
      <c r="N3723" s="7">
        <v>44</v>
      </c>
      <c r="O3723" s="7" t="b">
        <v>1</v>
      </c>
      <c r="P3723" s="14">
        <f t="shared" si="234"/>
        <v>1.008</v>
      </c>
      <c r="Q3723" s="9">
        <f t="shared" si="235"/>
        <v>114.54545454545455</v>
      </c>
      <c r="R3723" s="7" t="s">
        <v>8274</v>
      </c>
      <c r="S3723" s="7" t="s">
        <v>8275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17">
        <f t="shared" si="232"/>
        <v>42411.749305555553</v>
      </c>
      <c r="K3724" s="7">
        <v>1452614847</v>
      </c>
      <c r="L3724" s="17">
        <f t="shared" si="233"/>
        <v>42381.463506944441</v>
      </c>
      <c r="M3724" s="7" t="b">
        <v>0</v>
      </c>
      <c r="N3724" s="7">
        <v>35</v>
      </c>
      <c r="O3724" s="7" t="b">
        <v>1</v>
      </c>
      <c r="P3724" s="14">
        <f t="shared" si="234"/>
        <v>1.1120000000000001</v>
      </c>
      <c r="Q3724" s="9">
        <f t="shared" si="235"/>
        <v>47.657142857142858</v>
      </c>
      <c r="R3724" s="7" t="s">
        <v>8274</v>
      </c>
      <c r="S3724" s="7" t="s">
        <v>8275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17">
        <f t="shared" si="232"/>
        <v>41973.586365740739</v>
      </c>
      <c r="K3725" s="7">
        <v>1414778662</v>
      </c>
      <c r="L3725" s="17">
        <f t="shared" si="233"/>
        <v>41943.544699074075</v>
      </c>
      <c r="M3725" s="7" t="b">
        <v>0</v>
      </c>
      <c r="N3725" s="7">
        <v>63</v>
      </c>
      <c r="O3725" s="7" t="b">
        <v>1</v>
      </c>
      <c r="P3725" s="14">
        <f t="shared" si="234"/>
        <v>1.0204444444444445</v>
      </c>
      <c r="Q3725" s="9">
        <f t="shared" si="235"/>
        <v>72.888888888888886</v>
      </c>
      <c r="R3725" s="7" t="s">
        <v>8274</v>
      </c>
      <c r="S3725" s="7" t="s">
        <v>8275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17">
        <f t="shared" si="232"/>
        <v>42494.749999999993</v>
      </c>
      <c r="K3726" s="7">
        <v>1459856860</v>
      </c>
      <c r="L3726" s="17">
        <f t="shared" si="233"/>
        <v>42465.283101851855</v>
      </c>
      <c r="M3726" s="7" t="b">
        <v>0</v>
      </c>
      <c r="N3726" s="7">
        <v>89</v>
      </c>
      <c r="O3726" s="7" t="b">
        <v>1</v>
      </c>
      <c r="P3726" s="14">
        <f t="shared" si="234"/>
        <v>1.0254767441860466</v>
      </c>
      <c r="Q3726" s="9">
        <f t="shared" si="235"/>
        <v>49.545505617977533</v>
      </c>
      <c r="R3726" s="7" t="s">
        <v>8274</v>
      </c>
      <c r="S3726" s="7" t="s">
        <v>8275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17">
        <f t="shared" si="232"/>
        <v>42418.687499999993</v>
      </c>
      <c r="K3727" s="7">
        <v>1454366467</v>
      </c>
      <c r="L3727" s="17">
        <f t="shared" si="233"/>
        <v>42401.736886574072</v>
      </c>
      <c r="M3727" s="7" t="b">
        <v>0</v>
      </c>
      <c r="N3727" s="7">
        <v>15</v>
      </c>
      <c r="O3727" s="7" t="b">
        <v>1</v>
      </c>
      <c r="P3727" s="14">
        <f t="shared" si="234"/>
        <v>1.27</v>
      </c>
      <c r="Q3727" s="9">
        <f t="shared" si="235"/>
        <v>25.4</v>
      </c>
      <c r="R3727" s="7" t="s">
        <v>8274</v>
      </c>
      <c r="S3727" s="7" t="s">
        <v>8275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17">
        <f t="shared" si="232"/>
        <v>42489.666666666664</v>
      </c>
      <c r="K3728" s="7">
        <v>1459567371</v>
      </c>
      <c r="L3728" s="17">
        <f t="shared" si="233"/>
        <v>42461.932534722226</v>
      </c>
      <c r="M3728" s="7" t="b">
        <v>0</v>
      </c>
      <c r="N3728" s="7">
        <v>46</v>
      </c>
      <c r="O3728" s="7" t="b">
        <v>1</v>
      </c>
      <c r="P3728" s="14">
        <f t="shared" si="234"/>
        <v>3.3870588235294119</v>
      </c>
      <c r="Q3728" s="9">
        <f t="shared" si="235"/>
        <v>62.586956521739133</v>
      </c>
      <c r="R3728" s="7" t="s">
        <v>8274</v>
      </c>
      <c r="S3728" s="7" t="s">
        <v>8275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17">
        <f t="shared" si="232"/>
        <v>42662.996527777774</v>
      </c>
      <c r="K3729" s="7">
        <v>1474273294</v>
      </c>
      <c r="L3729" s="17">
        <f t="shared" si="233"/>
        <v>42632.139976851853</v>
      </c>
      <c r="M3729" s="7" t="b">
        <v>0</v>
      </c>
      <c r="N3729" s="7">
        <v>33</v>
      </c>
      <c r="O3729" s="7" t="b">
        <v>1</v>
      </c>
      <c r="P3729" s="14">
        <f t="shared" si="234"/>
        <v>1.0075000000000001</v>
      </c>
      <c r="Q3729" s="9">
        <f t="shared" si="235"/>
        <v>61.060606060606062</v>
      </c>
      <c r="R3729" s="7" t="s">
        <v>8274</v>
      </c>
      <c r="S3729" s="7" t="s">
        <v>8275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17">
        <f t="shared" si="232"/>
        <v>42234.962685185186</v>
      </c>
      <c r="K3730" s="7">
        <v>1437365176</v>
      </c>
      <c r="L3730" s="17">
        <f t="shared" si="233"/>
        <v>42204.962685185186</v>
      </c>
      <c r="M3730" s="7" t="b">
        <v>0</v>
      </c>
      <c r="N3730" s="7">
        <v>31</v>
      </c>
      <c r="O3730" s="7" t="b">
        <v>0</v>
      </c>
      <c r="P3730" s="14">
        <f t="shared" si="234"/>
        <v>9.3100000000000002E-2</v>
      </c>
      <c r="Q3730" s="9">
        <f t="shared" si="235"/>
        <v>60.064516129032256</v>
      </c>
      <c r="R3730" s="7" t="s">
        <v>8274</v>
      </c>
      <c r="S3730" s="7" t="s">
        <v>8275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17">
        <f t="shared" si="232"/>
        <v>42085.954999999994</v>
      </c>
      <c r="K3731" s="7">
        <v>1423198512</v>
      </c>
      <c r="L3731" s="17">
        <f t="shared" si="233"/>
        <v>42040.996666666666</v>
      </c>
      <c r="M3731" s="7" t="b">
        <v>0</v>
      </c>
      <c r="N3731" s="7">
        <v>5</v>
      </c>
      <c r="O3731" s="7" t="b">
        <v>0</v>
      </c>
      <c r="P3731" s="14">
        <f t="shared" si="234"/>
        <v>7.2400000000000006E-2</v>
      </c>
      <c r="Q3731" s="9">
        <f t="shared" si="235"/>
        <v>72.400000000000006</v>
      </c>
      <c r="R3731" s="7" t="s">
        <v>8274</v>
      </c>
      <c r="S3731" s="7" t="s">
        <v>8275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17">
        <f t="shared" si="232"/>
        <v>42233.46943287037</v>
      </c>
      <c r="K3732" s="7">
        <v>1437236159</v>
      </c>
      <c r="L3732" s="17">
        <f t="shared" si="233"/>
        <v>42203.46943287037</v>
      </c>
      <c r="M3732" s="7" t="b">
        <v>0</v>
      </c>
      <c r="N3732" s="7">
        <v>1</v>
      </c>
      <c r="O3732" s="7" t="b">
        <v>0</v>
      </c>
      <c r="P3732" s="14">
        <f t="shared" si="234"/>
        <v>0.1</v>
      </c>
      <c r="Q3732" s="9">
        <f t="shared" si="235"/>
        <v>100</v>
      </c>
      <c r="R3732" s="7" t="s">
        <v>8274</v>
      </c>
      <c r="S3732" s="7" t="s">
        <v>8275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17">
        <f t="shared" si="232"/>
        <v>42013.932638888888</v>
      </c>
      <c r="K3733" s="7">
        <v>1418234646</v>
      </c>
      <c r="L3733" s="17">
        <f t="shared" si="233"/>
        <v>41983.544513888883</v>
      </c>
      <c r="M3733" s="7" t="b">
        <v>0</v>
      </c>
      <c r="N3733" s="7">
        <v>12</v>
      </c>
      <c r="O3733" s="7" t="b">
        <v>0</v>
      </c>
      <c r="P3733" s="14">
        <f t="shared" si="234"/>
        <v>0.11272727272727273</v>
      </c>
      <c r="Q3733" s="9">
        <f t="shared" si="235"/>
        <v>51.666666666666664</v>
      </c>
      <c r="R3733" s="7" t="s">
        <v>8274</v>
      </c>
      <c r="S3733" s="7" t="s">
        <v>8275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17">
        <f t="shared" si="232"/>
        <v>42028.291666666664</v>
      </c>
      <c r="K3734" s="7">
        <v>1416932133</v>
      </c>
      <c r="L3734" s="17">
        <f t="shared" si="233"/>
        <v>41968.469131944446</v>
      </c>
      <c r="M3734" s="7" t="b">
        <v>0</v>
      </c>
      <c r="N3734" s="7">
        <v>4</v>
      </c>
      <c r="O3734" s="7" t="b">
        <v>0</v>
      </c>
      <c r="P3734" s="14">
        <f t="shared" si="234"/>
        <v>0.15411764705882353</v>
      </c>
      <c r="Q3734" s="9">
        <f t="shared" si="235"/>
        <v>32.75</v>
      </c>
      <c r="R3734" s="7" t="s">
        <v>8274</v>
      </c>
      <c r="S3734" s="7" t="s">
        <v>8275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17">
        <f t="shared" si="232"/>
        <v>42112.729166666664</v>
      </c>
      <c r="K3735" s="7">
        <v>1428539708</v>
      </c>
      <c r="L3735" s="17">
        <f t="shared" si="233"/>
        <v>42102.816064814811</v>
      </c>
      <c r="M3735" s="7" t="b">
        <v>0</v>
      </c>
      <c r="N3735" s="7">
        <v>0</v>
      </c>
      <c r="O3735" s="7" t="b">
        <v>0</v>
      </c>
      <c r="P3735" s="14">
        <f t="shared" si="234"/>
        <v>0</v>
      </c>
      <c r="Q3735" s="9">
        <f t="shared" si="235"/>
        <v>0</v>
      </c>
      <c r="R3735" s="7" t="s">
        <v>8274</v>
      </c>
      <c r="S3735" s="7" t="s">
        <v>8275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17">
        <f t="shared" si="232"/>
        <v>42149.693240740737</v>
      </c>
      <c r="K3736" s="7">
        <v>1427405896</v>
      </c>
      <c r="L3736" s="17">
        <f t="shared" si="233"/>
        <v>42089.693240740737</v>
      </c>
      <c r="M3736" s="7" t="b">
        <v>0</v>
      </c>
      <c r="N3736" s="7">
        <v>7</v>
      </c>
      <c r="O3736" s="7" t="b">
        <v>0</v>
      </c>
      <c r="P3736" s="14">
        <f t="shared" si="234"/>
        <v>0.28466666666666668</v>
      </c>
      <c r="Q3736" s="9">
        <f t="shared" si="235"/>
        <v>61</v>
      </c>
      <c r="R3736" s="7" t="s">
        <v>8274</v>
      </c>
      <c r="S3736" s="7" t="s">
        <v>8275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17">
        <f t="shared" si="232"/>
        <v>42152.484826388885</v>
      </c>
      <c r="K3737" s="7">
        <v>1430239089</v>
      </c>
      <c r="L3737" s="17">
        <f t="shared" si="233"/>
        <v>42122.484826388885</v>
      </c>
      <c r="M3737" s="7" t="b">
        <v>0</v>
      </c>
      <c r="N3737" s="7">
        <v>2</v>
      </c>
      <c r="O3737" s="7" t="b">
        <v>0</v>
      </c>
      <c r="P3737" s="14">
        <f t="shared" si="234"/>
        <v>0.13333333333333333</v>
      </c>
      <c r="Q3737" s="9">
        <f t="shared" si="235"/>
        <v>10</v>
      </c>
      <c r="R3737" s="7" t="s">
        <v>8274</v>
      </c>
      <c r="S3737" s="7" t="s">
        <v>8275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17">
        <f t="shared" si="232"/>
        <v>42086.541666666664</v>
      </c>
      <c r="K3738" s="7">
        <v>1423847093</v>
      </c>
      <c r="L3738" s="17">
        <f t="shared" si="233"/>
        <v>42048.503391203696</v>
      </c>
      <c r="M3738" s="7" t="b">
        <v>0</v>
      </c>
      <c r="N3738" s="7">
        <v>1</v>
      </c>
      <c r="O3738" s="7" t="b">
        <v>0</v>
      </c>
      <c r="P3738" s="14">
        <f t="shared" si="234"/>
        <v>6.6666666666666671E-3</v>
      </c>
      <c r="Q3738" s="9">
        <f t="shared" si="235"/>
        <v>10</v>
      </c>
      <c r="R3738" s="7" t="s">
        <v>8274</v>
      </c>
      <c r="S3738" s="7" t="s">
        <v>8275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17">
        <f t="shared" si="232"/>
        <v>42320.082638888889</v>
      </c>
      <c r="K3739" s="7">
        <v>1445358903</v>
      </c>
      <c r="L3739" s="17">
        <f t="shared" si="233"/>
        <v>42297.482673611106</v>
      </c>
      <c r="M3739" s="7" t="b">
        <v>0</v>
      </c>
      <c r="N3739" s="7">
        <v>4</v>
      </c>
      <c r="O3739" s="7" t="b">
        <v>0</v>
      </c>
      <c r="P3739" s="14">
        <f t="shared" si="234"/>
        <v>0.21428571428571427</v>
      </c>
      <c r="Q3739" s="9">
        <f t="shared" si="235"/>
        <v>37.5</v>
      </c>
      <c r="R3739" s="7" t="s">
        <v>8274</v>
      </c>
      <c r="S3739" s="7" t="s">
        <v>8275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17">
        <f t="shared" si="232"/>
        <v>41835.708333333328</v>
      </c>
      <c r="K3740" s="7">
        <v>1403562705</v>
      </c>
      <c r="L3740" s="17">
        <f t="shared" si="233"/>
        <v>41813.730381944442</v>
      </c>
      <c r="M3740" s="7" t="b">
        <v>0</v>
      </c>
      <c r="N3740" s="7">
        <v>6</v>
      </c>
      <c r="O3740" s="7" t="b">
        <v>0</v>
      </c>
      <c r="P3740" s="14">
        <f t="shared" si="234"/>
        <v>0.18</v>
      </c>
      <c r="Q3740" s="9">
        <f t="shared" si="235"/>
        <v>45</v>
      </c>
      <c r="R3740" s="7" t="s">
        <v>8274</v>
      </c>
      <c r="S3740" s="7" t="s">
        <v>8275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17">
        <f t="shared" si="232"/>
        <v>42568.241527777776</v>
      </c>
      <c r="K3741" s="7">
        <v>1467024468</v>
      </c>
      <c r="L3741" s="17">
        <f t="shared" si="233"/>
        <v>42548.241527777776</v>
      </c>
      <c r="M3741" s="7" t="b">
        <v>0</v>
      </c>
      <c r="N3741" s="7">
        <v>8</v>
      </c>
      <c r="O3741" s="7" t="b">
        <v>0</v>
      </c>
      <c r="P3741" s="14">
        <f t="shared" si="234"/>
        <v>0.20125000000000001</v>
      </c>
      <c r="Q3741" s="9">
        <f t="shared" si="235"/>
        <v>100.625</v>
      </c>
      <c r="R3741" s="7" t="s">
        <v>8274</v>
      </c>
      <c r="S3741" s="7" t="s">
        <v>8275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17">
        <f t="shared" si="232"/>
        <v>41862.870810185181</v>
      </c>
      <c r="K3742" s="7">
        <v>1405217355</v>
      </c>
      <c r="L3742" s="17">
        <f t="shared" si="233"/>
        <v>41832.881423611107</v>
      </c>
      <c r="M3742" s="7" t="b">
        <v>0</v>
      </c>
      <c r="N3742" s="7">
        <v>14</v>
      </c>
      <c r="O3742" s="7" t="b">
        <v>0</v>
      </c>
      <c r="P3742" s="14">
        <f t="shared" si="234"/>
        <v>0.17899999999999999</v>
      </c>
      <c r="Q3742" s="9">
        <f t="shared" si="235"/>
        <v>25.571428571428573</v>
      </c>
      <c r="R3742" s="7" t="s">
        <v>8274</v>
      </c>
      <c r="S3742" s="7" t="s">
        <v>8275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17">
        <f t="shared" si="232"/>
        <v>42355.712384259255</v>
      </c>
      <c r="K3743" s="7">
        <v>1447797950</v>
      </c>
      <c r="L3743" s="17">
        <f t="shared" si="233"/>
        <v>42325.712384259255</v>
      </c>
      <c r="M3743" s="7" t="b">
        <v>0</v>
      </c>
      <c r="N3743" s="7">
        <v>0</v>
      </c>
      <c r="O3743" s="7" t="b">
        <v>0</v>
      </c>
      <c r="P3743" s="14">
        <f t="shared" si="234"/>
        <v>0</v>
      </c>
      <c r="Q3743" s="9">
        <f t="shared" si="235"/>
        <v>0</v>
      </c>
      <c r="R3743" s="7" t="s">
        <v>8274</v>
      </c>
      <c r="S3743" s="7" t="s">
        <v>8275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17">
        <f t="shared" si="232"/>
        <v>41888.006296296291</v>
      </c>
      <c r="K3744" s="7">
        <v>1407388144</v>
      </c>
      <c r="L3744" s="17">
        <f t="shared" si="233"/>
        <v>41858.006296296291</v>
      </c>
      <c r="M3744" s="7" t="b">
        <v>0</v>
      </c>
      <c r="N3744" s="7">
        <v>4</v>
      </c>
      <c r="O3744" s="7" t="b">
        <v>0</v>
      </c>
      <c r="P3744" s="14">
        <f t="shared" si="234"/>
        <v>0.02</v>
      </c>
      <c r="Q3744" s="9">
        <f t="shared" si="235"/>
        <v>25</v>
      </c>
      <c r="R3744" s="7" t="s">
        <v>8274</v>
      </c>
      <c r="S3744" s="7" t="s">
        <v>8275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17">
        <f t="shared" si="232"/>
        <v>41823.501898148148</v>
      </c>
      <c r="K3745" s="7">
        <v>1401814964</v>
      </c>
      <c r="L3745" s="17">
        <f t="shared" si="233"/>
        <v>41793.501898148148</v>
      </c>
      <c r="M3745" s="7" t="b">
        <v>0</v>
      </c>
      <c r="N3745" s="7">
        <v>0</v>
      </c>
      <c r="O3745" s="7" t="b">
        <v>0</v>
      </c>
      <c r="P3745" s="14">
        <f t="shared" si="234"/>
        <v>0</v>
      </c>
      <c r="Q3745" s="9">
        <f t="shared" si="235"/>
        <v>0</v>
      </c>
      <c r="R3745" s="7" t="s">
        <v>8274</v>
      </c>
      <c r="S3745" s="7" t="s">
        <v>8275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17">
        <f t="shared" si="232"/>
        <v>41824.957638888889</v>
      </c>
      <c r="K3746" s="7">
        <v>1401823952</v>
      </c>
      <c r="L3746" s="17">
        <f t="shared" si="233"/>
        <v>41793.605925925927</v>
      </c>
      <c r="M3746" s="7" t="b">
        <v>0</v>
      </c>
      <c r="N3746" s="7">
        <v>0</v>
      </c>
      <c r="O3746" s="7" t="b">
        <v>0</v>
      </c>
      <c r="P3746" s="14">
        <f t="shared" si="234"/>
        <v>0</v>
      </c>
      <c r="Q3746" s="9">
        <f t="shared" si="235"/>
        <v>0</v>
      </c>
      <c r="R3746" s="7" t="s">
        <v>8274</v>
      </c>
      <c r="S3746" s="7" t="s">
        <v>8275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17">
        <f t="shared" si="232"/>
        <v>41861.489606481482</v>
      </c>
      <c r="K3747" s="7">
        <v>1405097102</v>
      </c>
      <c r="L3747" s="17">
        <f t="shared" si="233"/>
        <v>41831.489606481482</v>
      </c>
      <c r="M3747" s="7" t="b">
        <v>0</v>
      </c>
      <c r="N3747" s="7">
        <v>1</v>
      </c>
      <c r="O3747" s="7" t="b">
        <v>0</v>
      </c>
      <c r="P3747" s="14">
        <f t="shared" si="234"/>
        <v>0.1</v>
      </c>
      <c r="Q3747" s="9">
        <f t="shared" si="235"/>
        <v>10</v>
      </c>
      <c r="R3747" s="7" t="s">
        <v>8274</v>
      </c>
      <c r="S3747" s="7" t="s">
        <v>8275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17">
        <f t="shared" si="232"/>
        <v>42651.18100694444</v>
      </c>
      <c r="K3748" s="7">
        <v>1473326439</v>
      </c>
      <c r="L3748" s="17">
        <f t="shared" si="233"/>
        <v>42621.18100694444</v>
      </c>
      <c r="M3748" s="7" t="b">
        <v>0</v>
      </c>
      <c r="N3748" s="7">
        <v>1</v>
      </c>
      <c r="O3748" s="7" t="b">
        <v>0</v>
      </c>
      <c r="P3748" s="14">
        <f t="shared" si="234"/>
        <v>2.3764705882352941E-2</v>
      </c>
      <c r="Q3748" s="9">
        <f t="shared" si="235"/>
        <v>202</v>
      </c>
      <c r="R3748" s="7" t="s">
        <v>8274</v>
      </c>
      <c r="S3748" s="7" t="s">
        <v>8275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17">
        <f t="shared" si="232"/>
        <v>42190.749305555553</v>
      </c>
      <c r="K3749" s="7">
        <v>1433833896</v>
      </c>
      <c r="L3749" s="17">
        <f t="shared" si="233"/>
        <v>42164.091388888883</v>
      </c>
      <c r="M3749" s="7" t="b">
        <v>0</v>
      </c>
      <c r="N3749" s="7">
        <v>1</v>
      </c>
      <c r="O3749" s="7" t="b">
        <v>0</v>
      </c>
      <c r="P3749" s="14">
        <f t="shared" si="234"/>
        <v>0.01</v>
      </c>
      <c r="Q3749" s="9">
        <f t="shared" si="235"/>
        <v>25</v>
      </c>
      <c r="R3749" s="7" t="s">
        <v>8274</v>
      </c>
      <c r="S3749" s="7" t="s">
        <v>8275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17">
        <f t="shared" si="232"/>
        <v>42416.040972222218</v>
      </c>
      <c r="K3750" s="7">
        <v>1453827436</v>
      </c>
      <c r="L3750" s="17">
        <f t="shared" si="233"/>
        <v>42395.498101851852</v>
      </c>
      <c r="M3750" s="7" t="b">
        <v>0</v>
      </c>
      <c r="N3750" s="7">
        <v>52</v>
      </c>
      <c r="O3750" s="7" t="b">
        <v>1</v>
      </c>
      <c r="P3750" s="14">
        <f t="shared" si="234"/>
        <v>1.0351999999999999</v>
      </c>
      <c r="Q3750" s="9">
        <f t="shared" si="235"/>
        <v>99.538461538461533</v>
      </c>
      <c r="R3750" s="7" t="s">
        <v>8274</v>
      </c>
      <c r="S3750" s="7" t="s">
        <v>8316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17">
        <f t="shared" si="232"/>
        <v>42488.957638888889</v>
      </c>
      <c r="K3751" s="7">
        <v>1459220588</v>
      </c>
      <c r="L3751" s="17">
        <f t="shared" si="233"/>
        <v>42457.918842592589</v>
      </c>
      <c r="M3751" s="7" t="b">
        <v>0</v>
      </c>
      <c r="N3751" s="7">
        <v>7</v>
      </c>
      <c r="O3751" s="7" t="b">
        <v>1</v>
      </c>
      <c r="P3751" s="14">
        <f t="shared" si="234"/>
        <v>1.05</v>
      </c>
      <c r="Q3751" s="9">
        <f t="shared" si="235"/>
        <v>75</v>
      </c>
      <c r="R3751" s="7" t="s">
        <v>8274</v>
      </c>
      <c r="S3751" s="7" t="s">
        <v>8316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17">
        <f t="shared" si="232"/>
        <v>42045.124305555553</v>
      </c>
      <c r="K3752" s="7">
        <v>1421105608</v>
      </c>
      <c r="L3752" s="17">
        <f t="shared" si="233"/>
        <v>42016.773240740738</v>
      </c>
      <c r="M3752" s="7" t="b">
        <v>0</v>
      </c>
      <c r="N3752" s="7">
        <v>28</v>
      </c>
      <c r="O3752" s="7" t="b">
        <v>1</v>
      </c>
      <c r="P3752" s="14">
        <f t="shared" si="234"/>
        <v>1.0044999999999999</v>
      </c>
      <c r="Q3752" s="9">
        <f t="shared" si="235"/>
        <v>215.25</v>
      </c>
      <c r="R3752" s="7" t="s">
        <v>8274</v>
      </c>
      <c r="S3752" s="7" t="s">
        <v>8316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17">
        <f t="shared" si="232"/>
        <v>42462.78556712962</v>
      </c>
      <c r="K3753" s="7">
        <v>1454460673</v>
      </c>
      <c r="L3753" s="17">
        <f t="shared" si="233"/>
        <v>42402.827233796292</v>
      </c>
      <c r="M3753" s="7" t="b">
        <v>0</v>
      </c>
      <c r="N3753" s="7">
        <v>11</v>
      </c>
      <c r="O3753" s="7" t="b">
        <v>1</v>
      </c>
      <c r="P3753" s="14">
        <f t="shared" si="234"/>
        <v>1.3260000000000001</v>
      </c>
      <c r="Q3753" s="9">
        <f t="shared" si="235"/>
        <v>120.54545454545455</v>
      </c>
      <c r="R3753" s="7" t="s">
        <v>8274</v>
      </c>
      <c r="S3753" s="7" t="s">
        <v>8316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17">
        <f t="shared" si="232"/>
        <v>42659.666666666664</v>
      </c>
      <c r="K3754" s="7">
        <v>1473189335</v>
      </c>
      <c r="L3754" s="17">
        <f t="shared" si="233"/>
        <v>42619.594155092585</v>
      </c>
      <c r="M3754" s="7" t="b">
        <v>0</v>
      </c>
      <c r="N3754" s="7">
        <v>15</v>
      </c>
      <c r="O3754" s="7" t="b">
        <v>1</v>
      </c>
      <c r="P3754" s="14">
        <f t="shared" si="234"/>
        <v>1.1299999999999999</v>
      </c>
      <c r="Q3754" s="9">
        <f t="shared" si="235"/>
        <v>37.666666666666664</v>
      </c>
      <c r="R3754" s="7" t="s">
        <v>8274</v>
      </c>
      <c r="S3754" s="7" t="s">
        <v>8316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17">
        <f t="shared" si="232"/>
        <v>42157.791666666664</v>
      </c>
      <c r="K3755" s="7">
        <v>1430768800</v>
      </c>
      <c r="L3755" s="17">
        <f t="shared" si="233"/>
        <v>42128.615740740737</v>
      </c>
      <c r="M3755" s="7" t="b">
        <v>0</v>
      </c>
      <c r="N3755" s="7">
        <v>30</v>
      </c>
      <c r="O3755" s="7" t="b">
        <v>1</v>
      </c>
      <c r="P3755" s="14">
        <f t="shared" si="234"/>
        <v>1.0334000000000001</v>
      </c>
      <c r="Q3755" s="9">
        <f t="shared" si="235"/>
        <v>172.23333333333332</v>
      </c>
      <c r="R3755" s="7" t="s">
        <v>8274</v>
      </c>
      <c r="S3755" s="7" t="s">
        <v>8316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17">
        <f t="shared" si="232"/>
        <v>41845.999305555553</v>
      </c>
      <c r="K3756" s="7">
        <v>1403125737</v>
      </c>
      <c r="L3756" s="17">
        <f t="shared" si="233"/>
        <v>41808.67288194444</v>
      </c>
      <c r="M3756" s="7" t="b">
        <v>0</v>
      </c>
      <c r="N3756" s="7">
        <v>27</v>
      </c>
      <c r="O3756" s="7" t="b">
        <v>1</v>
      </c>
      <c r="P3756" s="14">
        <f t="shared" si="234"/>
        <v>1.2</v>
      </c>
      <c r="Q3756" s="9">
        <f t="shared" si="235"/>
        <v>111.11111111111111</v>
      </c>
      <c r="R3756" s="7" t="s">
        <v>8274</v>
      </c>
      <c r="S3756" s="7" t="s">
        <v>8316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17">
        <f t="shared" si="232"/>
        <v>42475.658645833326</v>
      </c>
      <c r="K3757" s="7">
        <v>1458161307</v>
      </c>
      <c r="L3757" s="17">
        <f t="shared" si="233"/>
        <v>42445.658645833326</v>
      </c>
      <c r="M3757" s="7" t="b">
        <v>0</v>
      </c>
      <c r="N3757" s="7">
        <v>28</v>
      </c>
      <c r="O3757" s="7" t="b">
        <v>1</v>
      </c>
      <c r="P3757" s="14">
        <f t="shared" si="234"/>
        <v>1.2963636363636364</v>
      </c>
      <c r="Q3757" s="9">
        <f t="shared" si="235"/>
        <v>25.464285714285715</v>
      </c>
      <c r="R3757" s="7" t="s">
        <v>8274</v>
      </c>
      <c r="S3757" s="7" t="s">
        <v>8316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17">
        <f t="shared" si="232"/>
        <v>41801.606458333328</v>
      </c>
      <c r="K3758" s="7">
        <v>1399923198</v>
      </c>
      <c r="L3758" s="17">
        <f t="shared" si="233"/>
        <v>41771.606458333328</v>
      </c>
      <c r="M3758" s="7" t="b">
        <v>0</v>
      </c>
      <c r="N3758" s="7">
        <v>17</v>
      </c>
      <c r="O3758" s="7" t="b">
        <v>1</v>
      </c>
      <c r="P3758" s="14">
        <f t="shared" si="234"/>
        <v>1.0111111111111111</v>
      </c>
      <c r="Q3758" s="9">
        <f t="shared" si="235"/>
        <v>267.64705882352939</v>
      </c>
      <c r="R3758" s="7" t="s">
        <v>8274</v>
      </c>
      <c r="S3758" s="7" t="s">
        <v>8316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17">
        <f t="shared" si="232"/>
        <v>41974.642534722218</v>
      </c>
      <c r="K3759" s="7">
        <v>1415737515</v>
      </c>
      <c r="L3759" s="17">
        <f t="shared" si="233"/>
        <v>41954.642534722218</v>
      </c>
      <c r="M3759" s="7" t="b">
        <v>0</v>
      </c>
      <c r="N3759" s="7">
        <v>50</v>
      </c>
      <c r="O3759" s="7" t="b">
        <v>1</v>
      </c>
      <c r="P3759" s="14">
        <f t="shared" si="234"/>
        <v>1.0851428571428572</v>
      </c>
      <c r="Q3759" s="9">
        <f t="shared" si="235"/>
        <v>75.959999999999994</v>
      </c>
      <c r="R3759" s="7" t="s">
        <v>8274</v>
      </c>
      <c r="S3759" s="7" t="s">
        <v>8316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17">
        <f t="shared" si="232"/>
        <v>41778</v>
      </c>
      <c r="K3760" s="7">
        <v>1397819938</v>
      </c>
      <c r="L3760" s="17">
        <f t="shared" si="233"/>
        <v>41747.26317129629</v>
      </c>
      <c r="M3760" s="7" t="b">
        <v>0</v>
      </c>
      <c r="N3760" s="7">
        <v>26</v>
      </c>
      <c r="O3760" s="7" t="b">
        <v>1</v>
      </c>
      <c r="P3760" s="14">
        <f t="shared" si="234"/>
        <v>1.0233333333333334</v>
      </c>
      <c r="Q3760" s="9">
        <f t="shared" si="235"/>
        <v>59.03846153846154</v>
      </c>
      <c r="R3760" s="7" t="s">
        <v>8274</v>
      </c>
      <c r="S3760" s="7" t="s">
        <v>8316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17">
        <f t="shared" si="232"/>
        <v>42241.899918981479</v>
      </c>
      <c r="K3761" s="7">
        <v>1435372553</v>
      </c>
      <c r="L3761" s="17">
        <f t="shared" si="233"/>
        <v>42181.899918981479</v>
      </c>
      <c r="M3761" s="7" t="b">
        <v>0</v>
      </c>
      <c r="N3761" s="7">
        <v>88</v>
      </c>
      <c r="O3761" s="7" t="b">
        <v>1</v>
      </c>
      <c r="P3761" s="14">
        <f t="shared" si="234"/>
        <v>1.1024425000000002</v>
      </c>
      <c r="Q3761" s="9">
        <f t="shared" si="235"/>
        <v>50.111022727272733</v>
      </c>
      <c r="R3761" s="7" t="s">
        <v>8274</v>
      </c>
      <c r="S3761" s="7" t="s">
        <v>8316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17">
        <f t="shared" si="232"/>
        <v>41764.316967592589</v>
      </c>
      <c r="K3762" s="7">
        <v>1397133386</v>
      </c>
      <c r="L3762" s="17">
        <f t="shared" si="233"/>
        <v>41739.316967592589</v>
      </c>
      <c r="M3762" s="7" t="b">
        <v>0</v>
      </c>
      <c r="N3762" s="7">
        <v>91</v>
      </c>
      <c r="O3762" s="7" t="b">
        <v>1</v>
      </c>
      <c r="P3762" s="14">
        <f t="shared" si="234"/>
        <v>1.010154</v>
      </c>
      <c r="Q3762" s="9">
        <f t="shared" si="235"/>
        <v>55.502967032967035</v>
      </c>
      <c r="R3762" s="7" t="s">
        <v>8274</v>
      </c>
      <c r="S3762" s="7" t="s">
        <v>8316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17">
        <f t="shared" si="232"/>
        <v>42226.749999999993</v>
      </c>
      <c r="K3763" s="7">
        <v>1434625937</v>
      </c>
      <c r="L3763" s="17">
        <f t="shared" si="233"/>
        <v>42173.258530092593</v>
      </c>
      <c r="M3763" s="7" t="b">
        <v>0</v>
      </c>
      <c r="N3763" s="7">
        <v>3</v>
      </c>
      <c r="O3763" s="7" t="b">
        <v>1</v>
      </c>
      <c r="P3763" s="14">
        <f t="shared" si="234"/>
        <v>1</v>
      </c>
      <c r="Q3763" s="9">
        <f t="shared" si="235"/>
        <v>166.66666666666666</v>
      </c>
      <c r="R3763" s="7" t="s">
        <v>8274</v>
      </c>
      <c r="S3763" s="7" t="s">
        <v>8316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17">
        <f t="shared" si="232"/>
        <v>42218.605196759258</v>
      </c>
      <c r="K3764" s="7">
        <v>1436383889</v>
      </c>
      <c r="L3764" s="17">
        <f t="shared" si="233"/>
        <v>42193.605196759258</v>
      </c>
      <c r="M3764" s="7" t="b">
        <v>0</v>
      </c>
      <c r="N3764" s="7">
        <v>28</v>
      </c>
      <c r="O3764" s="7" t="b">
        <v>1</v>
      </c>
      <c r="P3764" s="14">
        <f t="shared" si="234"/>
        <v>1.0624</v>
      </c>
      <c r="Q3764" s="9">
        <f t="shared" si="235"/>
        <v>47.428571428571431</v>
      </c>
      <c r="R3764" s="7" t="s">
        <v>8274</v>
      </c>
      <c r="S3764" s="7" t="s">
        <v>8316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17">
        <f t="shared" si="232"/>
        <v>42095.500300925924</v>
      </c>
      <c r="K3765" s="7">
        <v>1425319226</v>
      </c>
      <c r="L3765" s="17">
        <f t="shared" si="233"/>
        <v>42065.541967592588</v>
      </c>
      <c r="M3765" s="7" t="b">
        <v>0</v>
      </c>
      <c r="N3765" s="7">
        <v>77</v>
      </c>
      <c r="O3765" s="7" t="b">
        <v>1</v>
      </c>
      <c r="P3765" s="14">
        <f t="shared" si="234"/>
        <v>1</v>
      </c>
      <c r="Q3765" s="9">
        <f t="shared" si="235"/>
        <v>64.935064935064929</v>
      </c>
      <c r="R3765" s="7" t="s">
        <v>8274</v>
      </c>
      <c r="S3765" s="7" t="s">
        <v>8316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17">
        <f t="shared" si="232"/>
        <v>42518.816666666658</v>
      </c>
      <c r="K3766" s="7">
        <v>1462824832</v>
      </c>
      <c r="L3766" s="17">
        <f t="shared" si="233"/>
        <v>42499.634629629632</v>
      </c>
      <c r="M3766" s="7" t="b">
        <v>0</v>
      </c>
      <c r="N3766" s="7">
        <v>27</v>
      </c>
      <c r="O3766" s="7" t="b">
        <v>1</v>
      </c>
      <c r="P3766" s="14">
        <f t="shared" si="234"/>
        <v>1</v>
      </c>
      <c r="Q3766" s="9">
        <f t="shared" si="235"/>
        <v>55.555555555555557</v>
      </c>
      <c r="R3766" s="7" t="s">
        <v>8274</v>
      </c>
      <c r="S3766" s="7" t="s">
        <v>8316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17">
        <f t="shared" si="232"/>
        <v>41850.568078703705</v>
      </c>
      <c r="K3767" s="7">
        <v>1404153482</v>
      </c>
      <c r="L3767" s="17">
        <f t="shared" si="233"/>
        <v>41820.568078703705</v>
      </c>
      <c r="M3767" s="7" t="b">
        <v>0</v>
      </c>
      <c r="N3767" s="7">
        <v>107</v>
      </c>
      <c r="O3767" s="7" t="b">
        <v>1</v>
      </c>
      <c r="P3767" s="14">
        <f t="shared" si="234"/>
        <v>1.1345714285714286</v>
      </c>
      <c r="Q3767" s="9">
        <f t="shared" si="235"/>
        <v>74.224299065420567</v>
      </c>
      <c r="R3767" s="7" t="s">
        <v>8274</v>
      </c>
      <c r="S3767" s="7" t="s">
        <v>8316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17">
        <f t="shared" si="232"/>
        <v>41822.958854166667</v>
      </c>
      <c r="K3768" s="7">
        <v>1401336045</v>
      </c>
      <c r="L3768" s="17">
        <f t="shared" si="233"/>
        <v>41787.958854166667</v>
      </c>
      <c r="M3768" s="7" t="b">
        <v>0</v>
      </c>
      <c r="N3768" s="7">
        <v>96</v>
      </c>
      <c r="O3768" s="7" t="b">
        <v>1</v>
      </c>
      <c r="P3768" s="14">
        <f t="shared" si="234"/>
        <v>1.0265010000000001</v>
      </c>
      <c r="Q3768" s="9">
        <f t="shared" si="235"/>
        <v>106.9271875</v>
      </c>
      <c r="R3768" s="7" t="s">
        <v>8274</v>
      </c>
      <c r="S3768" s="7" t="s">
        <v>8316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17">
        <f t="shared" si="232"/>
        <v>42063.999305555553</v>
      </c>
      <c r="K3769" s="7">
        <v>1423960097</v>
      </c>
      <c r="L3769" s="17">
        <f t="shared" si="233"/>
        <v>42049.811307870368</v>
      </c>
      <c r="M3769" s="7" t="b">
        <v>0</v>
      </c>
      <c r="N3769" s="7">
        <v>56</v>
      </c>
      <c r="O3769" s="7" t="b">
        <v>1</v>
      </c>
      <c r="P3769" s="14">
        <f t="shared" si="234"/>
        <v>1.1675</v>
      </c>
      <c r="Q3769" s="9">
        <f t="shared" si="235"/>
        <v>41.696428571428569</v>
      </c>
      <c r="R3769" s="7" t="s">
        <v>8274</v>
      </c>
      <c r="S3769" s="7" t="s">
        <v>8316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17">
        <f t="shared" si="232"/>
        <v>41802.519560185181</v>
      </c>
      <c r="K3770" s="7">
        <v>1400002090</v>
      </c>
      <c r="L3770" s="17">
        <f t="shared" si="233"/>
        <v>41772.519560185181</v>
      </c>
      <c r="M3770" s="7" t="b">
        <v>0</v>
      </c>
      <c r="N3770" s="7">
        <v>58</v>
      </c>
      <c r="O3770" s="7" t="b">
        <v>1</v>
      </c>
      <c r="P3770" s="14">
        <f t="shared" si="234"/>
        <v>1.0765274999999999</v>
      </c>
      <c r="Q3770" s="9">
        <f t="shared" si="235"/>
        <v>74.243275862068955</v>
      </c>
      <c r="R3770" s="7" t="s">
        <v>8274</v>
      </c>
      <c r="S3770" s="7" t="s">
        <v>8316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17">
        <f t="shared" si="232"/>
        <v>42475.389803240738</v>
      </c>
      <c r="K3771" s="7">
        <v>1458138079</v>
      </c>
      <c r="L3771" s="17">
        <f t="shared" si="233"/>
        <v>42445.389803240738</v>
      </c>
      <c r="M3771" s="7" t="b">
        <v>0</v>
      </c>
      <c r="N3771" s="7">
        <v>15</v>
      </c>
      <c r="O3771" s="7" t="b">
        <v>1</v>
      </c>
      <c r="P3771" s="14">
        <f t="shared" si="234"/>
        <v>1</v>
      </c>
      <c r="Q3771" s="9">
        <f t="shared" si="235"/>
        <v>73.333333333333329</v>
      </c>
      <c r="R3771" s="7" t="s">
        <v>8274</v>
      </c>
      <c r="S3771" s="7" t="s">
        <v>8316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17">
        <f t="shared" si="232"/>
        <v>42168.722337962965</v>
      </c>
      <c r="K3772" s="7">
        <v>1431642010</v>
      </c>
      <c r="L3772" s="17">
        <f t="shared" si="233"/>
        <v>42138.722337962965</v>
      </c>
      <c r="M3772" s="7" t="b">
        <v>0</v>
      </c>
      <c r="N3772" s="7">
        <v>20</v>
      </c>
      <c r="O3772" s="7" t="b">
        <v>1</v>
      </c>
      <c r="P3772" s="14">
        <f t="shared" si="234"/>
        <v>1</v>
      </c>
      <c r="Q3772" s="9">
        <f t="shared" si="235"/>
        <v>100</v>
      </c>
      <c r="R3772" s="7" t="s">
        <v>8274</v>
      </c>
      <c r="S3772" s="7" t="s">
        <v>8316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17">
        <f t="shared" si="232"/>
        <v>42507.791666666664</v>
      </c>
      <c r="K3773" s="7">
        <v>1462307652</v>
      </c>
      <c r="L3773" s="17">
        <f t="shared" si="233"/>
        <v>42493.64875</v>
      </c>
      <c r="M3773" s="7" t="b">
        <v>0</v>
      </c>
      <c r="N3773" s="7">
        <v>38</v>
      </c>
      <c r="O3773" s="7" t="b">
        <v>1</v>
      </c>
      <c r="P3773" s="14">
        <f t="shared" si="234"/>
        <v>1.46</v>
      </c>
      <c r="Q3773" s="9">
        <f t="shared" si="235"/>
        <v>38.421052631578945</v>
      </c>
      <c r="R3773" s="7" t="s">
        <v>8274</v>
      </c>
      <c r="S3773" s="7" t="s">
        <v>8316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17">
        <f t="shared" si="232"/>
        <v>42703.041666666664</v>
      </c>
      <c r="K3774" s="7">
        <v>1478616506</v>
      </c>
      <c r="L3774" s="17">
        <f t="shared" si="233"/>
        <v>42682.408634259256</v>
      </c>
      <c r="M3774" s="7" t="b">
        <v>0</v>
      </c>
      <c r="N3774" s="7">
        <v>33</v>
      </c>
      <c r="O3774" s="7" t="b">
        <v>1</v>
      </c>
      <c r="P3774" s="14">
        <f t="shared" si="234"/>
        <v>1.1020000000000001</v>
      </c>
      <c r="Q3774" s="9">
        <f t="shared" si="235"/>
        <v>166.96969696969697</v>
      </c>
      <c r="R3774" s="7" t="s">
        <v>8274</v>
      </c>
      <c r="S3774" s="7" t="s">
        <v>8316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17">
        <f t="shared" si="232"/>
        <v>42688.880555555552</v>
      </c>
      <c r="K3775" s="7">
        <v>1476317247</v>
      </c>
      <c r="L3775" s="17">
        <f t="shared" si="233"/>
        <v>42655.79684027777</v>
      </c>
      <c r="M3775" s="7" t="b">
        <v>0</v>
      </c>
      <c r="N3775" s="7">
        <v>57</v>
      </c>
      <c r="O3775" s="7" t="b">
        <v>1</v>
      </c>
      <c r="P3775" s="14">
        <f t="shared" si="234"/>
        <v>1.0820000000000001</v>
      </c>
      <c r="Q3775" s="9">
        <f t="shared" si="235"/>
        <v>94.912280701754383</v>
      </c>
      <c r="R3775" s="7" t="s">
        <v>8274</v>
      </c>
      <c r="S3775" s="7" t="s">
        <v>8316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17">
        <f t="shared" si="232"/>
        <v>42103.583969907406</v>
      </c>
      <c r="K3776" s="7">
        <v>1427223655</v>
      </c>
      <c r="L3776" s="17">
        <f t="shared" si="233"/>
        <v>42087.583969907406</v>
      </c>
      <c r="M3776" s="7" t="b">
        <v>0</v>
      </c>
      <c r="N3776" s="7">
        <v>25</v>
      </c>
      <c r="O3776" s="7" t="b">
        <v>1</v>
      </c>
      <c r="P3776" s="14">
        <f t="shared" si="234"/>
        <v>1</v>
      </c>
      <c r="Q3776" s="9">
        <f t="shared" si="235"/>
        <v>100</v>
      </c>
      <c r="R3776" s="7" t="s">
        <v>8274</v>
      </c>
      <c r="S3776" s="7" t="s">
        <v>8316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17">
        <f t="shared" si="232"/>
        <v>42102.958333333336</v>
      </c>
      <c r="K3777" s="7">
        <v>1426199843</v>
      </c>
      <c r="L3777" s="17">
        <f t="shared" si="233"/>
        <v>42075.734293981477</v>
      </c>
      <c r="M3777" s="7" t="b">
        <v>0</v>
      </c>
      <c r="N3777" s="7">
        <v>14</v>
      </c>
      <c r="O3777" s="7" t="b">
        <v>1</v>
      </c>
      <c r="P3777" s="14">
        <f t="shared" si="234"/>
        <v>1.0024999999999999</v>
      </c>
      <c r="Q3777" s="9">
        <f t="shared" si="235"/>
        <v>143.21428571428572</v>
      </c>
      <c r="R3777" s="7" t="s">
        <v>8274</v>
      </c>
      <c r="S3777" s="7" t="s">
        <v>8316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17">
        <f t="shared" si="232"/>
        <v>41851.833333333328</v>
      </c>
      <c r="K3778" s="7">
        <v>1403599778</v>
      </c>
      <c r="L3778" s="17">
        <f t="shared" si="233"/>
        <v>41814.159467592588</v>
      </c>
      <c r="M3778" s="7" t="b">
        <v>0</v>
      </c>
      <c r="N3778" s="7">
        <v>94</v>
      </c>
      <c r="O3778" s="7" t="b">
        <v>1</v>
      </c>
      <c r="P3778" s="14">
        <f t="shared" si="234"/>
        <v>1.0671250000000001</v>
      </c>
      <c r="Q3778" s="9">
        <f t="shared" si="235"/>
        <v>90.819148936170208</v>
      </c>
      <c r="R3778" s="7" t="s">
        <v>8274</v>
      </c>
      <c r="S3778" s="7" t="s">
        <v>8316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17">
        <f t="shared" ref="J3779:J3842" si="236">(((I3779/60)/60)/24)+DATE(1970,1,1)+(-5/24)</f>
        <v>41908.958333333328</v>
      </c>
      <c r="K3779" s="7">
        <v>1409884821</v>
      </c>
      <c r="L3779" s="17">
        <f t="shared" ref="L3779:L3842" si="237">(((K3779/60)/60)/24)+DATE(1970,1,1)+(-5/24)</f>
        <v>41886.903020833335</v>
      </c>
      <c r="M3779" s="7" t="b">
        <v>0</v>
      </c>
      <c r="N3779" s="7">
        <v>59</v>
      </c>
      <c r="O3779" s="7" t="b">
        <v>1</v>
      </c>
      <c r="P3779" s="14">
        <f t="shared" ref="P3779:P3842" si="238">IFERROR(E3779/D3779,0)</f>
        <v>1.4319999999999999</v>
      </c>
      <c r="Q3779" s="9">
        <f t="shared" ref="Q3779:Q3842" si="239">IFERROR(E3779/N3779,0)</f>
        <v>48.542372881355931</v>
      </c>
      <c r="R3779" s="7" t="s">
        <v>8274</v>
      </c>
      <c r="S3779" s="7" t="s">
        <v>8316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17">
        <f t="shared" si="236"/>
        <v>42049.610879629625</v>
      </c>
      <c r="K3780" s="7">
        <v>1418758780</v>
      </c>
      <c r="L3780" s="17">
        <f t="shared" si="237"/>
        <v>41989.610879629625</v>
      </c>
      <c r="M3780" s="7" t="b">
        <v>0</v>
      </c>
      <c r="N3780" s="7">
        <v>36</v>
      </c>
      <c r="O3780" s="7" t="b">
        <v>1</v>
      </c>
      <c r="P3780" s="14">
        <f t="shared" si="238"/>
        <v>1.0504166666666668</v>
      </c>
      <c r="Q3780" s="9">
        <f t="shared" si="239"/>
        <v>70.027777777777771</v>
      </c>
      <c r="R3780" s="7" t="s">
        <v>8274</v>
      </c>
      <c r="S3780" s="7" t="s">
        <v>8316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17">
        <f t="shared" si="236"/>
        <v>42455.48541666667</v>
      </c>
      <c r="K3781" s="7">
        <v>1456421940</v>
      </c>
      <c r="L3781" s="17">
        <f t="shared" si="237"/>
        <v>42425.527083333327</v>
      </c>
      <c r="M3781" s="7" t="b">
        <v>0</v>
      </c>
      <c r="N3781" s="7">
        <v>115</v>
      </c>
      <c r="O3781" s="7" t="b">
        <v>1</v>
      </c>
      <c r="P3781" s="14">
        <f t="shared" si="238"/>
        <v>1.0398000000000001</v>
      </c>
      <c r="Q3781" s="9">
        <f t="shared" si="239"/>
        <v>135.62608695652173</v>
      </c>
      <c r="R3781" s="7" t="s">
        <v>8274</v>
      </c>
      <c r="S3781" s="7" t="s">
        <v>8316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17">
        <f t="shared" si="236"/>
        <v>42198.629166666658</v>
      </c>
      <c r="K3782" s="7">
        <v>1433999785</v>
      </c>
      <c r="L3782" s="17">
        <f t="shared" si="237"/>
        <v>42166.011400462965</v>
      </c>
      <c r="M3782" s="7" t="b">
        <v>0</v>
      </c>
      <c r="N3782" s="7">
        <v>30</v>
      </c>
      <c r="O3782" s="7" t="b">
        <v>1</v>
      </c>
      <c r="P3782" s="14">
        <f t="shared" si="238"/>
        <v>1.2</v>
      </c>
      <c r="Q3782" s="9">
        <f t="shared" si="239"/>
        <v>100</v>
      </c>
      <c r="R3782" s="7" t="s">
        <v>8274</v>
      </c>
      <c r="S3782" s="7" t="s">
        <v>8316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17">
        <f t="shared" si="236"/>
        <v>41890.674594907403</v>
      </c>
      <c r="K3783" s="7">
        <v>1408050685</v>
      </c>
      <c r="L3783" s="17">
        <f t="shared" si="237"/>
        <v>41865.674594907403</v>
      </c>
      <c r="M3783" s="7" t="b">
        <v>0</v>
      </c>
      <c r="N3783" s="7">
        <v>52</v>
      </c>
      <c r="O3783" s="7" t="b">
        <v>1</v>
      </c>
      <c r="P3783" s="14">
        <f t="shared" si="238"/>
        <v>1.0966666666666667</v>
      </c>
      <c r="Q3783" s="9">
        <f t="shared" si="239"/>
        <v>94.90384615384616</v>
      </c>
      <c r="R3783" s="7" t="s">
        <v>8274</v>
      </c>
      <c r="S3783" s="7" t="s">
        <v>8316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17">
        <f t="shared" si="236"/>
        <v>42575.749999999993</v>
      </c>
      <c r="K3784" s="7">
        <v>1466887297</v>
      </c>
      <c r="L3784" s="17">
        <f t="shared" si="237"/>
        <v>42546.653900462967</v>
      </c>
      <c r="M3784" s="7" t="b">
        <v>0</v>
      </c>
      <c r="N3784" s="7">
        <v>27</v>
      </c>
      <c r="O3784" s="7" t="b">
        <v>1</v>
      </c>
      <c r="P3784" s="14">
        <f t="shared" si="238"/>
        <v>1.0175000000000001</v>
      </c>
      <c r="Q3784" s="9">
        <f t="shared" si="239"/>
        <v>75.370370370370367</v>
      </c>
      <c r="R3784" s="7" t="s">
        <v>8274</v>
      </c>
      <c r="S3784" s="7" t="s">
        <v>8316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17">
        <f t="shared" si="236"/>
        <v>42444.458333333336</v>
      </c>
      <c r="K3785" s="7">
        <v>1455938520</v>
      </c>
      <c r="L3785" s="17">
        <f t="shared" si="237"/>
        <v>42419.931944444441</v>
      </c>
      <c r="M3785" s="7" t="b">
        <v>0</v>
      </c>
      <c r="N3785" s="7">
        <v>24</v>
      </c>
      <c r="O3785" s="7" t="b">
        <v>1</v>
      </c>
      <c r="P3785" s="14">
        <f t="shared" si="238"/>
        <v>1.2891666666666666</v>
      </c>
      <c r="Q3785" s="9">
        <f t="shared" si="239"/>
        <v>64.458333333333329</v>
      </c>
      <c r="R3785" s="7" t="s">
        <v>8274</v>
      </c>
      <c r="S3785" s="7" t="s">
        <v>8316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17">
        <f t="shared" si="236"/>
        <v>42561.772361111107</v>
      </c>
      <c r="K3786" s="7">
        <v>1465601532</v>
      </c>
      <c r="L3786" s="17">
        <f t="shared" si="237"/>
        <v>42531.772361111107</v>
      </c>
      <c r="M3786" s="7" t="b">
        <v>0</v>
      </c>
      <c r="N3786" s="7">
        <v>10</v>
      </c>
      <c r="O3786" s="7" t="b">
        <v>1</v>
      </c>
      <c r="P3786" s="14">
        <f t="shared" si="238"/>
        <v>1.1499999999999999</v>
      </c>
      <c r="Q3786" s="9">
        <f t="shared" si="239"/>
        <v>115</v>
      </c>
      <c r="R3786" s="7" t="s">
        <v>8274</v>
      </c>
      <c r="S3786" s="7" t="s">
        <v>8316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17">
        <f t="shared" si="236"/>
        <v>42584.210416666661</v>
      </c>
      <c r="K3787" s="7">
        <v>1467040769</v>
      </c>
      <c r="L3787" s="17">
        <f t="shared" si="237"/>
        <v>42548.430196759255</v>
      </c>
      <c r="M3787" s="7" t="b">
        <v>0</v>
      </c>
      <c r="N3787" s="7">
        <v>30</v>
      </c>
      <c r="O3787" s="7" t="b">
        <v>1</v>
      </c>
      <c r="P3787" s="14">
        <f t="shared" si="238"/>
        <v>1.5075000000000001</v>
      </c>
      <c r="Q3787" s="9">
        <f t="shared" si="239"/>
        <v>100.5</v>
      </c>
      <c r="R3787" s="7" t="s">
        <v>8274</v>
      </c>
      <c r="S3787" s="7" t="s">
        <v>8316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17">
        <f t="shared" si="236"/>
        <v>42516.829571759255</v>
      </c>
      <c r="K3788" s="7">
        <v>1461718475</v>
      </c>
      <c r="L3788" s="17">
        <f t="shared" si="237"/>
        <v>42486.829571759255</v>
      </c>
      <c r="M3788" s="7" t="b">
        <v>0</v>
      </c>
      <c r="N3788" s="7">
        <v>71</v>
      </c>
      <c r="O3788" s="7" t="b">
        <v>1</v>
      </c>
      <c r="P3788" s="14">
        <f t="shared" si="238"/>
        <v>1.1096666666666666</v>
      </c>
      <c r="Q3788" s="9">
        <f t="shared" si="239"/>
        <v>93.774647887323937</v>
      </c>
      <c r="R3788" s="7" t="s">
        <v>8274</v>
      </c>
      <c r="S3788" s="7" t="s">
        <v>8316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17">
        <f t="shared" si="236"/>
        <v>42195.957638888889</v>
      </c>
      <c r="K3789" s="7">
        <v>1434113406</v>
      </c>
      <c r="L3789" s="17">
        <f t="shared" si="237"/>
        <v>42167.326458333329</v>
      </c>
      <c r="M3789" s="7" t="b">
        <v>0</v>
      </c>
      <c r="N3789" s="7">
        <v>10</v>
      </c>
      <c r="O3789" s="7" t="b">
        <v>1</v>
      </c>
      <c r="P3789" s="14">
        <f t="shared" si="238"/>
        <v>1.0028571428571429</v>
      </c>
      <c r="Q3789" s="9">
        <f t="shared" si="239"/>
        <v>35.1</v>
      </c>
      <c r="R3789" s="7" t="s">
        <v>8274</v>
      </c>
      <c r="S3789" s="7" t="s">
        <v>8316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17">
        <f t="shared" si="236"/>
        <v>42361.470833333333</v>
      </c>
      <c r="K3790" s="7">
        <v>1448469719</v>
      </c>
      <c r="L3790" s="17">
        <f t="shared" si="237"/>
        <v>42333.487488425926</v>
      </c>
      <c r="M3790" s="7" t="b">
        <v>0</v>
      </c>
      <c r="N3790" s="7">
        <v>1</v>
      </c>
      <c r="O3790" s="7" t="b">
        <v>0</v>
      </c>
      <c r="P3790" s="14">
        <f t="shared" si="238"/>
        <v>6.6666666666666671E-3</v>
      </c>
      <c r="Q3790" s="9">
        <f t="shared" si="239"/>
        <v>500</v>
      </c>
      <c r="R3790" s="7" t="s">
        <v>8274</v>
      </c>
      <c r="S3790" s="7" t="s">
        <v>8316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17">
        <f t="shared" si="236"/>
        <v>42170.590486111112</v>
      </c>
      <c r="K3791" s="7">
        <v>1431630618</v>
      </c>
      <c r="L3791" s="17">
        <f t="shared" si="237"/>
        <v>42138.590486111112</v>
      </c>
      <c r="M3791" s="7" t="b">
        <v>0</v>
      </c>
      <c r="N3791" s="7">
        <v>4</v>
      </c>
      <c r="O3791" s="7" t="b">
        <v>0</v>
      </c>
      <c r="P3791" s="14">
        <f t="shared" si="238"/>
        <v>3.267605633802817E-2</v>
      </c>
      <c r="Q3791" s="9">
        <f t="shared" si="239"/>
        <v>29</v>
      </c>
      <c r="R3791" s="7" t="s">
        <v>8274</v>
      </c>
      <c r="S3791" s="7" t="s">
        <v>8316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17">
        <f t="shared" si="236"/>
        <v>42696.5002662037</v>
      </c>
      <c r="K3792" s="7">
        <v>1477238423</v>
      </c>
      <c r="L3792" s="17">
        <f t="shared" si="237"/>
        <v>42666.458599537036</v>
      </c>
      <c r="M3792" s="7" t="b">
        <v>0</v>
      </c>
      <c r="N3792" s="7">
        <v>0</v>
      </c>
      <c r="O3792" s="7" t="b">
        <v>0</v>
      </c>
      <c r="P3792" s="14">
        <f t="shared" si="238"/>
        <v>0</v>
      </c>
      <c r="Q3792" s="9">
        <f t="shared" si="239"/>
        <v>0</v>
      </c>
      <c r="R3792" s="7" t="s">
        <v>8274</v>
      </c>
      <c r="S3792" s="7" t="s">
        <v>8316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17">
        <f t="shared" si="236"/>
        <v>41826.4837037037</v>
      </c>
      <c r="K3793" s="7">
        <v>1399480592</v>
      </c>
      <c r="L3793" s="17">
        <f t="shared" si="237"/>
        <v>41766.4837037037</v>
      </c>
      <c r="M3793" s="7" t="b">
        <v>0</v>
      </c>
      <c r="N3793" s="7">
        <v>0</v>
      </c>
      <c r="O3793" s="7" t="b">
        <v>0</v>
      </c>
      <c r="P3793" s="14">
        <f t="shared" si="238"/>
        <v>0</v>
      </c>
      <c r="Q3793" s="9">
        <f t="shared" si="239"/>
        <v>0</v>
      </c>
      <c r="R3793" s="7" t="s">
        <v>8274</v>
      </c>
      <c r="S3793" s="7" t="s">
        <v>8316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17">
        <f t="shared" si="236"/>
        <v>42200.238680555551</v>
      </c>
      <c r="K3794" s="7">
        <v>1434365022</v>
      </c>
      <c r="L3794" s="17">
        <f t="shared" si="237"/>
        <v>42170.238680555551</v>
      </c>
      <c r="M3794" s="7" t="b">
        <v>0</v>
      </c>
      <c r="N3794" s="7">
        <v>2</v>
      </c>
      <c r="O3794" s="7" t="b">
        <v>0</v>
      </c>
      <c r="P3794" s="14">
        <f t="shared" si="238"/>
        <v>2.8E-3</v>
      </c>
      <c r="Q3794" s="9">
        <f t="shared" si="239"/>
        <v>17.5</v>
      </c>
      <c r="R3794" s="7" t="s">
        <v>8274</v>
      </c>
      <c r="S3794" s="7" t="s">
        <v>8316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17">
        <f t="shared" si="236"/>
        <v>41989.73065972222</v>
      </c>
      <c r="K3795" s="7">
        <v>1416954729</v>
      </c>
      <c r="L3795" s="17">
        <f t="shared" si="237"/>
        <v>41968.73065972222</v>
      </c>
      <c r="M3795" s="7" t="b">
        <v>0</v>
      </c>
      <c r="N3795" s="7">
        <v>24</v>
      </c>
      <c r="O3795" s="7" t="b">
        <v>0</v>
      </c>
      <c r="P3795" s="14">
        <f t="shared" si="238"/>
        <v>0.59657142857142853</v>
      </c>
      <c r="Q3795" s="9">
        <f t="shared" si="239"/>
        <v>174</v>
      </c>
      <c r="R3795" s="7" t="s">
        <v>8274</v>
      </c>
      <c r="S3795" s="7" t="s">
        <v>8316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17">
        <f t="shared" si="236"/>
        <v>42162.372152777774</v>
      </c>
      <c r="K3796" s="7">
        <v>1431093354</v>
      </c>
      <c r="L3796" s="17">
        <f t="shared" si="237"/>
        <v>42132.372152777774</v>
      </c>
      <c r="M3796" s="7" t="b">
        <v>0</v>
      </c>
      <c r="N3796" s="7">
        <v>1</v>
      </c>
      <c r="O3796" s="7" t="b">
        <v>0</v>
      </c>
      <c r="P3796" s="14">
        <f t="shared" si="238"/>
        <v>0.01</v>
      </c>
      <c r="Q3796" s="9">
        <f t="shared" si="239"/>
        <v>50</v>
      </c>
      <c r="R3796" s="7" t="s">
        <v>8274</v>
      </c>
      <c r="S3796" s="7" t="s">
        <v>8316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17">
        <f t="shared" si="236"/>
        <v>42244.729166666664</v>
      </c>
      <c r="K3797" s="7">
        <v>1437042490</v>
      </c>
      <c r="L3797" s="17">
        <f t="shared" si="237"/>
        <v>42201.227893518517</v>
      </c>
      <c r="M3797" s="7" t="b">
        <v>0</v>
      </c>
      <c r="N3797" s="7">
        <v>2</v>
      </c>
      <c r="O3797" s="7" t="b">
        <v>0</v>
      </c>
      <c r="P3797" s="14">
        <f t="shared" si="238"/>
        <v>1.6666666666666666E-2</v>
      </c>
      <c r="Q3797" s="9">
        <f t="shared" si="239"/>
        <v>5</v>
      </c>
      <c r="R3797" s="7" t="s">
        <v>8274</v>
      </c>
      <c r="S3797" s="7" t="s">
        <v>8316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17">
        <f t="shared" si="236"/>
        <v>42748.821250000001</v>
      </c>
      <c r="K3798" s="7">
        <v>1479170556</v>
      </c>
      <c r="L3798" s="17">
        <f t="shared" si="237"/>
        <v>42688.821250000001</v>
      </c>
      <c r="M3798" s="7" t="b">
        <v>0</v>
      </c>
      <c r="N3798" s="7">
        <v>1</v>
      </c>
      <c r="O3798" s="7" t="b">
        <v>0</v>
      </c>
      <c r="P3798" s="14">
        <f t="shared" si="238"/>
        <v>4.4444444444444447E-5</v>
      </c>
      <c r="Q3798" s="9">
        <f t="shared" si="239"/>
        <v>1</v>
      </c>
      <c r="R3798" s="7" t="s">
        <v>8274</v>
      </c>
      <c r="S3798" s="7" t="s">
        <v>8316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17">
        <f t="shared" si="236"/>
        <v>42114.673206018517</v>
      </c>
      <c r="K3799" s="7">
        <v>1426972165</v>
      </c>
      <c r="L3799" s="17">
        <f t="shared" si="237"/>
        <v>42084.673206018517</v>
      </c>
      <c r="M3799" s="7" t="b">
        <v>0</v>
      </c>
      <c r="N3799" s="7">
        <v>37</v>
      </c>
      <c r="O3799" s="7" t="b">
        <v>0</v>
      </c>
      <c r="P3799" s="14">
        <f t="shared" si="238"/>
        <v>0.89666666666666661</v>
      </c>
      <c r="Q3799" s="9">
        <f t="shared" si="239"/>
        <v>145.40540540540542</v>
      </c>
      <c r="R3799" s="7" t="s">
        <v>8274</v>
      </c>
      <c r="S3799" s="7" t="s">
        <v>8316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17">
        <f t="shared" si="236"/>
        <v>41861.514444444445</v>
      </c>
      <c r="K3800" s="7">
        <v>1405099248</v>
      </c>
      <c r="L3800" s="17">
        <f t="shared" si="237"/>
        <v>41831.514444444445</v>
      </c>
      <c r="M3800" s="7" t="b">
        <v>0</v>
      </c>
      <c r="N3800" s="7">
        <v>5</v>
      </c>
      <c r="O3800" s="7" t="b">
        <v>0</v>
      </c>
      <c r="P3800" s="14">
        <f t="shared" si="238"/>
        <v>1.4642857142857143E-2</v>
      </c>
      <c r="Q3800" s="9">
        <f t="shared" si="239"/>
        <v>205</v>
      </c>
      <c r="R3800" s="7" t="s">
        <v>8274</v>
      </c>
      <c r="S3800" s="7" t="s">
        <v>8316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17">
        <f t="shared" si="236"/>
        <v>42440.722719907404</v>
      </c>
      <c r="K3801" s="7">
        <v>1455142843</v>
      </c>
      <c r="L3801" s="17">
        <f t="shared" si="237"/>
        <v>42410.722719907404</v>
      </c>
      <c r="M3801" s="7" t="b">
        <v>0</v>
      </c>
      <c r="N3801" s="7">
        <v>4</v>
      </c>
      <c r="O3801" s="7" t="b">
        <v>0</v>
      </c>
      <c r="P3801" s="14">
        <f t="shared" si="238"/>
        <v>4.02E-2</v>
      </c>
      <c r="Q3801" s="9">
        <f t="shared" si="239"/>
        <v>100.5</v>
      </c>
      <c r="R3801" s="7" t="s">
        <v>8274</v>
      </c>
      <c r="S3801" s="7" t="s">
        <v>8316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17">
        <f t="shared" si="236"/>
        <v>42014.999305555553</v>
      </c>
      <c r="K3802" s="7">
        <v>1418146883</v>
      </c>
      <c r="L3802" s="17">
        <f t="shared" si="237"/>
        <v>41982.528738425921</v>
      </c>
      <c r="M3802" s="7" t="b">
        <v>0</v>
      </c>
      <c r="N3802" s="7">
        <v>16</v>
      </c>
      <c r="O3802" s="7" t="b">
        <v>0</v>
      </c>
      <c r="P3802" s="14">
        <f t="shared" si="238"/>
        <v>4.0045454545454544E-2</v>
      </c>
      <c r="Q3802" s="9">
        <f t="shared" si="239"/>
        <v>55.0625</v>
      </c>
      <c r="R3802" s="7" t="s">
        <v>8274</v>
      </c>
      <c r="S3802" s="7" t="s">
        <v>8316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17">
        <f t="shared" si="236"/>
        <v>42006.467777777776</v>
      </c>
      <c r="K3803" s="7">
        <v>1417536816</v>
      </c>
      <c r="L3803" s="17">
        <f t="shared" si="237"/>
        <v>41975.467777777776</v>
      </c>
      <c r="M3803" s="7" t="b">
        <v>0</v>
      </c>
      <c r="N3803" s="7">
        <v>9</v>
      </c>
      <c r="O3803" s="7" t="b">
        <v>0</v>
      </c>
      <c r="P3803" s="14">
        <f t="shared" si="238"/>
        <v>8.5199999999999998E-2</v>
      </c>
      <c r="Q3803" s="9">
        <f t="shared" si="239"/>
        <v>47.333333333333336</v>
      </c>
      <c r="R3803" s="7" t="s">
        <v>8274</v>
      </c>
      <c r="S3803" s="7" t="s">
        <v>8316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17">
        <f t="shared" si="236"/>
        <v>42298.917893518512</v>
      </c>
      <c r="K3804" s="7">
        <v>1442890906</v>
      </c>
      <c r="L3804" s="17">
        <f t="shared" si="237"/>
        <v>42268.917893518512</v>
      </c>
      <c r="M3804" s="7" t="b">
        <v>0</v>
      </c>
      <c r="N3804" s="7">
        <v>0</v>
      </c>
      <c r="O3804" s="7" t="b">
        <v>0</v>
      </c>
      <c r="P3804" s="14">
        <f t="shared" si="238"/>
        <v>0</v>
      </c>
      <c r="Q3804" s="9">
        <f t="shared" si="239"/>
        <v>0</v>
      </c>
      <c r="R3804" s="7" t="s">
        <v>8274</v>
      </c>
      <c r="S3804" s="7" t="s">
        <v>8316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17">
        <f t="shared" si="236"/>
        <v>42433.763518518514</v>
      </c>
      <c r="K3805" s="7">
        <v>1454541568</v>
      </c>
      <c r="L3805" s="17">
        <f t="shared" si="237"/>
        <v>42403.763518518514</v>
      </c>
      <c r="M3805" s="7" t="b">
        <v>0</v>
      </c>
      <c r="N3805" s="7">
        <v>40</v>
      </c>
      <c r="O3805" s="7" t="b">
        <v>0</v>
      </c>
      <c r="P3805" s="14">
        <f t="shared" si="238"/>
        <v>0.19650000000000001</v>
      </c>
      <c r="Q3805" s="9">
        <f t="shared" si="239"/>
        <v>58.95</v>
      </c>
      <c r="R3805" s="7" t="s">
        <v>8274</v>
      </c>
      <c r="S3805" s="7" t="s">
        <v>8316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17">
        <f t="shared" si="236"/>
        <v>42582.083333333336</v>
      </c>
      <c r="K3806" s="7">
        <v>1465172024</v>
      </c>
      <c r="L3806" s="17">
        <f t="shared" si="237"/>
        <v>42526.801203703704</v>
      </c>
      <c r="M3806" s="7" t="b">
        <v>0</v>
      </c>
      <c r="N3806" s="7">
        <v>0</v>
      </c>
      <c r="O3806" s="7" t="b">
        <v>0</v>
      </c>
      <c r="P3806" s="14">
        <f t="shared" si="238"/>
        <v>0</v>
      </c>
      <c r="Q3806" s="9">
        <f t="shared" si="239"/>
        <v>0</v>
      </c>
      <c r="R3806" s="7" t="s">
        <v>8274</v>
      </c>
      <c r="S3806" s="7" t="s">
        <v>8316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17">
        <f t="shared" si="236"/>
        <v>41909.678703703699</v>
      </c>
      <c r="K3807" s="7">
        <v>1406668640</v>
      </c>
      <c r="L3807" s="17">
        <f t="shared" si="237"/>
        <v>41849.678703703699</v>
      </c>
      <c r="M3807" s="7" t="b">
        <v>0</v>
      </c>
      <c r="N3807" s="7">
        <v>2</v>
      </c>
      <c r="O3807" s="7" t="b">
        <v>0</v>
      </c>
      <c r="P3807" s="14">
        <f t="shared" si="238"/>
        <v>2.0000000000000002E-5</v>
      </c>
      <c r="Q3807" s="9">
        <f t="shared" si="239"/>
        <v>1.5</v>
      </c>
      <c r="R3807" s="7" t="s">
        <v>8274</v>
      </c>
      <c r="S3807" s="7" t="s">
        <v>8316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17">
        <f t="shared" si="236"/>
        <v>41819.050706018512</v>
      </c>
      <c r="K3808" s="7">
        <v>1402294381</v>
      </c>
      <c r="L3808" s="17">
        <f t="shared" si="237"/>
        <v>41799.050706018512</v>
      </c>
      <c r="M3808" s="7" t="b">
        <v>0</v>
      </c>
      <c r="N3808" s="7">
        <v>1</v>
      </c>
      <c r="O3808" s="7" t="b">
        <v>0</v>
      </c>
      <c r="P3808" s="14">
        <f t="shared" si="238"/>
        <v>6.6666666666666664E-4</v>
      </c>
      <c r="Q3808" s="9">
        <f t="shared" si="239"/>
        <v>5</v>
      </c>
      <c r="R3808" s="7" t="s">
        <v>8274</v>
      </c>
      <c r="S3808" s="7" t="s">
        <v>8316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17">
        <f t="shared" si="236"/>
        <v>42097.700682870367</v>
      </c>
      <c r="K3809" s="7">
        <v>1427492939</v>
      </c>
      <c r="L3809" s="17">
        <f t="shared" si="237"/>
        <v>42090.700682870367</v>
      </c>
      <c r="M3809" s="7" t="b">
        <v>0</v>
      </c>
      <c r="N3809" s="7">
        <v>9</v>
      </c>
      <c r="O3809" s="7" t="b">
        <v>0</v>
      </c>
      <c r="P3809" s="14">
        <f t="shared" si="238"/>
        <v>0.30333333333333334</v>
      </c>
      <c r="Q3809" s="9">
        <f t="shared" si="239"/>
        <v>50.555555555555557</v>
      </c>
      <c r="R3809" s="7" t="s">
        <v>8274</v>
      </c>
      <c r="S3809" s="7" t="s">
        <v>8316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17">
        <f t="shared" si="236"/>
        <v>42119.203923611109</v>
      </c>
      <c r="K3810" s="7">
        <v>1424775219</v>
      </c>
      <c r="L3810" s="17">
        <f t="shared" si="237"/>
        <v>42059.24559027778</v>
      </c>
      <c r="M3810" s="7" t="b">
        <v>0</v>
      </c>
      <c r="N3810" s="7">
        <v>24</v>
      </c>
      <c r="O3810" s="7" t="b">
        <v>1</v>
      </c>
      <c r="P3810" s="14">
        <f t="shared" si="238"/>
        <v>1</v>
      </c>
      <c r="Q3810" s="9">
        <f t="shared" si="239"/>
        <v>41.666666666666664</v>
      </c>
      <c r="R3810" s="7" t="s">
        <v>8274</v>
      </c>
      <c r="S3810" s="7" t="s">
        <v>8275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17">
        <f t="shared" si="236"/>
        <v>41850.75</v>
      </c>
      <c r="K3811" s="7">
        <v>1402403907</v>
      </c>
      <c r="L3811" s="17">
        <f t="shared" si="237"/>
        <v>41800.318368055552</v>
      </c>
      <c r="M3811" s="7" t="b">
        <v>0</v>
      </c>
      <c r="N3811" s="7">
        <v>38</v>
      </c>
      <c r="O3811" s="7" t="b">
        <v>1</v>
      </c>
      <c r="P3811" s="14">
        <f t="shared" si="238"/>
        <v>1.0125</v>
      </c>
      <c r="Q3811" s="9">
        <f t="shared" si="239"/>
        <v>53.289473684210527</v>
      </c>
      <c r="R3811" s="7" t="s">
        <v>8274</v>
      </c>
      <c r="S3811" s="7" t="s">
        <v>8275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17">
        <f t="shared" si="236"/>
        <v>42084.599050925921</v>
      </c>
      <c r="K3812" s="7">
        <v>1424377358</v>
      </c>
      <c r="L3812" s="17">
        <f t="shared" si="237"/>
        <v>42054.640717592592</v>
      </c>
      <c r="M3812" s="7" t="b">
        <v>0</v>
      </c>
      <c r="N3812" s="7">
        <v>26</v>
      </c>
      <c r="O3812" s="7" t="b">
        <v>1</v>
      </c>
      <c r="P3812" s="14">
        <f t="shared" si="238"/>
        <v>1.2173333333333334</v>
      </c>
      <c r="Q3812" s="9">
        <f t="shared" si="239"/>
        <v>70.230769230769226</v>
      </c>
      <c r="R3812" s="7" t="s">
        <v>8274</v>
      </c>
      <c r="S3812" s="7" t="s">
        <v>8275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17">
        <f t="shared" si="236"/>
        <v>42521.249999999993</v>
      </c>
      <c r="K3813" s="7">
        <v>1461769373</v>
      </c>
      <c r="L3813" s="17">
        <f t="shared" si="237"/>
        <v>42487.418668981474</v>
      </c>
      <c r="M3813" s="7" t="b">
        <v>0</v>
      </c>
      <c r="N3813" s="7">
        <v>19</v>
      </c>
      <c r="O3813" s="7" t="b">
        <v>1</v>
      </c>
      <c r="P3813" s="14">
        <f t="shared" si="238"/>
        <v>3.3</v>
      </c>
      <c r="Q3813" s="9">
        <f t="shared" si="239"/>
        <v>43.421052631578945</v>
      </c>
      <c r="R3813" s="7" t="s">
        <v>8274</v>
      </c>
      <c r="S3813" s="7" t="s">
        <v>8275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17">
        <f t="shared" si="236"/>
        <v>42155.957638888889</v>
      </c>
      <c r="K3814" s="7">
        <v>1429120908</v>
      </c>
      <c r="L3814" s="17">
        <f t="shared" si="237"/>
        <v>42109.542916666665</v>
      </c>
      <c r="M3814" s="7" t="b">
        <v>0</v>
      </c>
      <c r="N3814" s="7">
        <v>11</v>
      </c>
      <c r="O3814" s="7" t="b">
        <v>1</v>
      </c>
      <c r="P3814" s="14">
        <f t="shared" si="238"/>
        <v>1.0954999999999999</v>
      </c>
      <c r="Q3814" s="9">
        <f t="shared" si="239"/>
        <v>199.18181818181819</v>
      </c>
      <c r="R3814" s="7" t="s">
        <v>8274</v>
      </c>
      <c r="S3814" s="7" t="s">
        <v>8275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17">
        <f t="shared" si="236"/>
        <v>42535.696527777771</v>
      </c>
      <c r="K3815" s="7">
        <v>1462603021</v>
      </c>
      <c r="L3815" s="17">
        <f t="shared" si="237"/>
        <v>42497.067372685182</v>
      </c>
      <c r="M3815" s="7" t="b">
        <v>0</v>
      </c>
      <c r="N3815" s="7">
        <v>27</v>
      </c>
      <c r="O3815" s="7" t="b">
        <v>1</v>
      </c>
      <c r="P3815" s="14">
        <f t="shared" si="238"/>
        <v>1.0095190476190474</v>
      </c>
      <c r="Q3815" s="9">
        <f t="shared" si="239"/>
        <v>78.518148148148143</v>
      </c>
      <c r="R3815" s="7" t="s">
        <v>8274</v>
      </c>
      <c r="S3815" s="7" t="s">
        <v>8275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17">
        <f t="shared" si="236"/>
        <v>42094.957638888889</v>
      </c>
      <c r="K3816" s="7">
        <v>1424727712</v>
      </c>
      <c r="L3816" s="17">
        <f t="shared" si="237"/>
        <v>42058.695740740739</v>
      </c>
      <c r="M3816" s="7" t="b">
        <v>0</v>
      </c>
      <c r="N3816" s="7">
        <v>34</v>
      </c>
      <c r="O3816" s="7" t="b">
        <v>1</v>
      </c>
      <c r="P3816" s="14">
        <f t="shared" si="238"/>
        <v>1.4013333333333333</v>
      </c>
      <c r="Q3816" s="9">
        <f t="shared" si="239"/>
        <v>61.823529411764703</v>
      </c>
      <c r="R3816" s="7" t="s">
        <v>8274</v>
      </c>
      <c r="S3816" s="7" t="s">
        <v>8275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17">
        <f t="shared" si="236"/>
        <v>42236.749999999993</v>
      </c>
      <c r="K3817" s="7">
        <v>1437545657</v>
      </c>
      <c r="L3817" s="17">
        <f t="shared" si="237"/>
        <v>42207.051585648143</v>
      </c>
      <c r="M3817" s="7" t="b">
        <v>0</v>
      </c>
      <c r="N3817" s="7">
        <v>20</v>
      </c>
      <c r="O3817" s="7" t="b">
        <v>1</v>
      </c>
      <c r="P3817" s="14">
        <f t="shared" si="238"/>
        <v>1.0000100000000001</v>
      </c>
      <c r="Q3817" s="9">
        <f t="shared" si="239"/>
        <v>50.000500000000002</v>
      </c>
      <c r="R3817" s="7" t="s">
        <v>8274</v>
      </c>
      <c r="S3817" s="7" t="s">
        <v>8275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17">
        <f t="shared" si="236"/>
        <v>41837.481747685182</v>
      </c>
      <c r="K3818" s="7">
        <v>1403022823</v>
      </c>
      <c r="L3818" s="17">
        <f t="shared" si="237"/>
        <v>41807.481747685182</v>
      </c>
      <c r="M3818" s="7" t="b">
        <v>0</v>
      </c>
      <c r="N3818" s="7">
        <v>37</v>
      </c>
      <c r="O3818" s="7" t="b">
        <v>1</v>
      </c>
      <c r="P3818" s="14">
        <f t="shared" si="238"/>
        <v>1.19238</v>
      </c>
      <c r="Q3818" s="9">
        <f t="shared" si="239"/>
        <v>48.339729729729726</v>
      </c>
      <c r="R3818" s="7" t="s">
        <v>8274</v>
      </c>
      <c r="S3818" s="7" t="s">
        <v>8275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17">
        <f t="shared" si="236"/>
        <v>42300.957638888889</v>
      </c>
      <c r="K3819" s="7">
        <v>1444236216</v>
      </c>
      <c r="L3819" s="17">
        <f t="shared" si="237"/>
        <v>42284.488611111105</v>
      </c>
      <c r="M3819" s="7" t="b">
        <v>0</v>
      </c>
      <c r="N3819" s="7">
        <v>20</v>
      </c>
      <c r="O3819" s="7" t="b">
        <v>1</v>
      </c>
      <c r="P3819" s="14">
        <f t="shared" si="238"/>
        <v>1.0725</v>
      </c>
      <c r="Q3819" s="9">
        <f t="shared" si="239"/>
        <v>107.25</v>
      </c>
      <c r="R3819" s="7" t="s">
        <v>8274</v>
      </c>
      <c r="S3819" s="7" t="s">
        <v>8275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17">
        <f t="shared" si="236"/>
        <v>42075.592384259253</v>
      </c>
      <c r="K3820" s="7">
        <v>1423599182</v>
      </c>
      <c r="L3820" s="17">
        <f t="shared" si="237"/>
        <v>42045.634050925924</v>
      </c>
      <c r="M3820" s="7" t="b">
        <v>0</v>
      </c>
      <c r="N3820" s="7">
        <v>10</v>
      </c>
      <c r="O3820" s="7" t="b">
        <v>1</v>
      </c>
      <c r="P3820" s="14">
        <f t="shared" si="238"/>
        <v>2.2799999999999998</v>
      </c>
      <c r="Q3820" s="9">
        <f t="shared" si="239"/>
        <v>57</v>
      </c>
      <c r="R3820" s="7" t="s">
        <v>8274</v>
      </c>
      <c r="S3820" s="7" t="s">
        <v>8275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17">
        <f t="shared" si="236"/>
        <v>42202.668055555558</v>
      </c>
      <c r="K3821" s="7">
        <v>1435554104</v>
      </c>
      <c r="L3821" s="17">
        <f t="shared" si="237"/>
        <v>42184.001203703701</v>
      </c>
      <c r="M3821" s="7" t="b">
        <v>0</v>
      </c>
      <c r="N3821" s="7">
        <v>26</v>
      </c>
      <c r="O3821" s="7" t="b">
        <v>1</v>
      </c>
      <c r="P3821" s="14">
        <f t="shared" si="238"/>
        <v>1.0640000000000001</v>
      </c>
      <c r="Q3821" s="9">
        <f t="shared" si="239"/>
        <v>40.92307692307692</v>
      </c>
      <c r="R3821" s="7" t="s">
        <v>8274</v>
      </c>
      <c r="S3821" s="7" t="s">
        <v>8275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17">
        <f t="shared" si="236"/>
        <v>42190.443483796298</v>
      </c>
      <c r="K3822" s="7">
        <v>1433518717</v>
      </c>
      <c r="L3822" s="17">
        <f t="shared" si="237"/>
        <v>42160.443483796298</v>
      </c>
      <c r="M3822" s="7" t="b">
        <v>0</v>
      </c>
      <c r="N3822" s="7">
        <v>20</v>
      </c>
      <c r="O3822" s="7" t="b">
        <v>1</v>
      </c>
      <c r="P3822" s="14">
        <f t="shared" si="238"/>
        <v>1.4333333333333333</v>
      </c>
      <c r="Q3822" s="9">
        <f t="shared" si="239"/>
        <v>21.5</v>
      </c>
      <c r="R3822" s="7" t="s">
        <v>8274</v>
      </c>
      <c r="S3822" s="7" t="s">
        <v>8275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17">
        <f t="shared" si="236"/>
        <v>42372.972303240742</v>
      </c>
      <c r="K3823" s="7">
        <v>1449116407</v>
      </c>
      <c r="L3823" s="17">
        <f t="shared" si="237"/>
        <v>42340.972303240742</v>
      </c>
      <c r="M3823" s="7" t="b">
        <v>0</v>
      </c>
      <c r="N3823" s="7">
        <v>46</v>
      </c>
      <c r="O3823" s="7" t="b">
        <v>1</v>
      </c>
      <c r="P3823" s="14">
        <f t="shared" si="238"/>
        <v>1.0454285714285714</v>
      </c>
      <c r="Q3823" s="9">
        <f t="shared" si="239"/>
        <v>79.543478260869563</v>
      </c>
      <c r="R3823" s="7" t="s">
        <v>8274</v>
      </c>
      <c r="S3823" s="7" t="s">
        <v>8275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17">
        <f t="shared" si="236"/>
        <v>42388.749305555553</v>
      </c>
      <c r="K3824" s="7">
        <v>1448136417</v>
      </c>
      <c r="L3824" s="17">
        <f t="shared" si="237"/>
        <v>42329.629826388882</v>
      </c>
      <c r="M3824" s="7" t="b">
        <v>0</v>
      </c>
      <c r="N3824" s="7">
        <v>76</v>
      </c>
      <c r="O3824" s="7" t="b">
        <v>1</v>
      </c>
      <c r="P3824" s="14">
        <f t="shared" si="238"/>
        <v>1.1002000000000001</v>
      </c>
      <c r="Q3824" s="9">
        <f t="shared" si="239"/>
        <v>72.381578947368425</v>
      </c>
      <c r="R3824" s="7" t="s">
        <v>8274</v>
      </c>
      <c r="S3824" s="7" t="s">
        <v>8275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17">
        <f t="shared" si="236"/>
        <v>42204.957638888889</v>
      </c>
      <c r="K3825" s="7">
        <v>1434405044</v>
      </c>
      <c r="L3825" s="17">
        <f t="shared" si="237"/>
        <v>42170.701898148145</v>
      </c>
      <c r="M3825" s="7" t="b">
        <v>0</v>
      </c>
      <c r="N3825" s="7">
        <v>41</v>
      </c>
      <c r="O3825" s="7" t="b">
        <v>1</v>
      </c>
      <c r="P3825" s="14">
        <f t="shared" si="238"/>
        <v>1.06</v>
      </c>
      <c r="Q3825" s="9">
        <f t="shared" si="239"/>
        <v>64.634146341463421</v>
      </c>
      <c r="R3825" s="7" t="s">
        <v>8274</v>
      </c>
      <c r="S3825" s="7" t="s">
        <v>8275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17">
        <f t="shared" si="236"/>
        <v>42583.361805555549</v>
      </c>
      <c r="K3826" s="7">
        <v>1469026903</v>
      </c>
      <c r="L3826" s="17">
        <f t="shared" si="237"/>
        <v>42571.417858796289</v>
      </c>
      <c r="M3826" s="7" t="b">
        <v>0</v>
      </c>
      <c r="N3826" s="7">
        <v>7</v>
      </c>
      <c r="O3826" s="7" t="b">
        <v>1</v>
      </c>
      <c r="P3826" s="14">
        <f t="shared" si="238"/>
        <v>1.08</v>
      </c>
      <c r="Q3826" s="9">
        <f t="shared" si="239"/>
        <v>38.571428571428569</v>
      </c>
      <c r="R3826" s="7" t="s">
        <v>8274</v>
      </c>
      <c r="S3826" s="7" t="s">
        <v>8275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17">
        <f t="shared" si="236"/>
        <v>42171.861273148148</v>
      </c>
      <c r="K3827" s="7">
        <v>1432690814</v>
      </c>
      <c r="L3827" s="17">
        <f t="shared" si="237"/>
        <v>42150.861273148148</v>
      </c>
      <c r="M3827" s="7" t="b">
        <v>0</v>
      </c>
      <c r="N3827" s="7">
        <v>49</v>
      </c>
      <c r="O3827" s="7" t="b">
        <v>1</v>
      </c>
      <c r="P3827" s="14">
        <f t="shared" si="238"/>
        <v>1.0542</v>
      </c>
      <c r="Q3827" s="9">
        <f t="shared" si="239"/>
        <v>107.57142857142857</v>
      </c>
      <c r="R3827" s="7" t="s">
        <v>8274</v>
      </c>
      <c r="S3827" s="7" t="s">
        <v>8275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17">
        <f t="shared" si="236"/>
        <v>42131.215208333328</v>
      </c>
      <c r="K3828" s="7">
        <v>1428401394</v>
      </c>
      <c r="L3828" s="17">
        <f t="shared" si="237"/>
        <v>42101.215208333328</v>
      </c>
      <c r="M3828" s="7" t="b">
        <v>0</v>
      </c>
      <c r="N3828" s="7">
        <v>26</v>
      </c>
      <c r="O3828" s="7" t="b">
        <v>1</v>
      </c>
      <c r="P3828" s="14">
        <f t="shared" si="238"/>
        <v>1.1916666666666667</v>
      </c>
      <c r="Q3828" s="9">
        <f t="shared" si="239"/>
        <v>27.5</v>
      </c>
      <c r="R3828" s="7" t="s">
        <v>8274</v>
      </c>
      <c r="S3828" s="7" t="s">
        <v>8275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17">
        <f t="shared" si="236"/>
        <v>42089.791666666664</v>
      </c>
      <c r="K3829" s="7">
        <v>1422656201</v>
      </c>
      <c r="L3829" s="17">
        <f t="shared" si="237"/>
        <v>42034.719918981478</v>
      </c>
      <c r="M3829" s="7" t="b">
        <v>0</v>
      </c>
      <c r="N3829" s="7">
        <v>65</v>
      </c>
      <c r="O3829" s="7" t="b">
        <v>1</v>
      </c>
      <c r="P3829" s="14">
        <f t="shared" si="238"/>
        <v>1.5266666666666666</v>
      </c>
      <c r="Q3829" s="9">
        <f t="shared" si="239"/>
        <v>70.461538461538467</v>
      </c>
      <c r="R3829" s="7" t="s">
        <v>8274</v>
      </c>
      <c r="S3829" s="7" t="s">
        <v>8275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17">
        <f t="shared" si="236"/>
        <v>42004.360960648148</v>
      </c>
      <c r="K3830" s="7">
        <v>1414845587</v>
      </c>
      <c r="L3830" s="17">
        <f t="shared" si="237"/>
        <v>41944.319293981483</v>
      </c>
      <c r="M3830" s="7" t="b">
        <v>0</v>
      </c>
      <c r="N3830" s="7">
        <v>28</v>
      </c>
      <c r="O3830" s="7" t="b">
        <v>1</v>
      </c>
      <c r="P3830" s="14">
        <f t="shared" si="238"/>
        <v>1</v>
      </c>
      <c r="Q3830" s="9">
        <f t="shared" si="239"/>
        <v>178.57142857142858</v>
      </c>
      <c r="R3830" s="7" t="s">
        <v>8274</v>
      </c>
      <c r="S3830" s="7" t="s">
        <v>8275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17">
        <f t="shared" si="236"/>
        <v>42613.657071759262</v>
      </c>
      <c r="K3831" s="7">
        <v>1470948371</v>
      </c>
      <c r="L3831" s="17">
        <f t="shared" si="237"/>
        <v>42593.657071759262</v>
      </c>
      <c r="M3831" s="7" t="b">
        <v>0</v>
      </c>
      <c r="N3831" s="7">
        <v>8</v>
      </c>
      <c r="O3831" s="7" t="b">
        <v>1</v>
      </c>
      <c r="P3831" s="14">
        <f t="shared" si="238"/>
        <v>1.002</v>
      </c>
      <c r="Q3831" s="9">
        <f t="shared" si="239"/>
        <v>62.625</v>
      </c>
      <c r="R3831" s="7" t="s">
        <v>8274</v>
      </c>
      <c r="S3831" s="7" t="s">
        <v>8275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17">
        <f t="shared" si="236"/>
        <v>42517.532534722217</v>
      </c>
      <c r="K3832" s="7">
        <v>1463161611</v>
      </c>
      <c r="L3832" s="17">
        <f t="shared" si="237"/>
        <v>42503.532534722217</v>
      </c>
      <c r="M3832" s="7" t="b">
        <v>0</v>
      </c>
      <c r="N3832" s="7">
        <v>3</v>
      </c>
      <c r="O3832" s="7" t="b">
        <v>1</v>
      </c>
      <c r="P3832" s="14">
        <f t="shared" si="238"/>
        <v>2.25</v>
      </c>
      <c r="Q3832" s="9">
        <f t="shared" si="239"/>
        <v>75</v>
      </c>
      <c r="R3832" s="7" t="s">
        <v>8274</v>
      </c>
      <c r="S3832" s="7" t="s">
        <v>8275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17">
        <f t="shared" si="236"/>
        <v>41948.682233796295</v>
      </c>
      <c r="K3833" s="7">
        <v>1413404545</v>
      </c>
      <c r="L3833" s="17">
        <f t="shared" si="237"/>
        <v>41927.640567129631</v>
      </c>
      <c r="M3833" s="7" t="b">
        <v>0</v>
      </c>
      <c r="N3833" s="7">
        <v>9</v>
      </c>
      <c r="O3833" s="7" t="b">
        <v>1</v>
      </c>
      <c r="P3833" s="14">
        <f t="shared" si="238"/>
        <v>1.0602199999999999</v>
      </c>
      <c r="Q3833" s="9">
        <f t="shared" si="239"/>
        <v>58.901111111111113</v>
      </c>
      <c r="R3833" s="7" t="s">
        <v>8274</v>
      </c>
      <c r="S3833" s="7" t="s">
        <v>8275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17">
        <f t="shared" si="236"/>
        <v>42419.906655092585</v>
      </c>
      <c r="K3834" s="7">
        <v>1452048335</v>
      </c>
      <c r="L3834" s="17">
        <f t="shared" si="237"/>
        <v>42374.906655092585</v>
      </c>
      <c r="M3834" s="7" t="b">
        <v>0</v>
      </c>
      <c r="N3834" s="7">
        <v>9</v>
      </c>
      <c r="O3834" s="7" t="b">
        <v>1</v>
      </c>
      <c r="P3834" s="14">
        <f t="shared" si="238"/>
        <v>1.0466666666666666</v>
      </c>
      <c r="Q3834" s="9">
        <f t="shared" si="239"/>
        <v>139.55555555555554</v>
      </c>
      <c r="R3834" s="7" t="s">
        <v>8274</v>
      </c>
      <c r="S3834" s="7" t="s">
        <v>8275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17">
        <f t="shared" si="236"/>
        <v>41974.589583333327</v>
      </c>
      <c r="K3835" s="7">
        <v>1416516972</v>
      </c>
      <c r="L3835" s="17">
        <f t="shared" si="237"/>
        <v>41963.66402777777</v>
      </c>
      <c r="M3835" s="7" t="b">
        <v>0</v>
      </c>
      <c r="N3835" s="7">
        <v>20</v>
      </c>
      <c r="O3835" s="7" t="b">
        <v>1</v>
      </c>
      <c r="P3835" s="14">
        <f t="shared" si="238"/>
        <v>1.1666666666666667</v>
      </c>
      <c r="Q3835" s="9">
        <f t="shared" si="239"/>
        <v>70</v>
      </c>
      <c r="R3835" s="7" t="s">
        <v>8274</v>
      </c>
      <c r="S3835" s="7" t="s">
        <v>8275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17">
        <f t="shared" si="236"/>
        <v>42173.236886574072</v>
      </c>
      <c r="K3836" s="7">
        <v>1432032067</v>
      </c>
      <c r="L3836" s="17">
        <f t="shared" si="237"/>
        <v>42143.236886574072</v>
      </c>
      <c r="M3836" s="7" t="b">
        <v>0</v>
      </c>
      <c r="N3836" s="7">
        <v>57</v>
      </c>
      <c r="O3836" s="7" t="b">
        <v>1</v>
      </c>
      <c r="P3836" s="14">
        <f t="shared" si="238"/>
        <v>1.0903333333333334</v>
      </c>
      <c r="Q3836" s="9">
        <f t="shared" si="239"/>
        <v>57.385964912280699</v>
      </c>
      <c r="R3836" s="7" t="s">
        <v>8274</v>
      </c>
      <c r="S3836" s="7" t="s">
        <v>8275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17">
        <f t="shared" si="236"/>
        <v>42481.733888888884</v>
      </c>
      <c r="K3837" s="7">
        <v>1459463808</v>
      </c>
      <c r="L3837" s="17">
        <f t="shared" si="237"/>
        <v>42460.733888888884</v>
      </c>
      <c r="M3837" s="7" t="b">
        <v>0</v>
      </c>
      <c r="N3837" s="7">
        <v>8</v>
      </c>
      <c r="O3837" s="7" t="b">
        <v>1</v>
      </c>
      <c r="P3837" s="14">
        <f t="shared" si="238"/>
        <v>1.6</v>
      </c>
      <c r="Q3837" s="9">
        <f t="shared" si="239"/>
        <v>40</v>
      </c>
      <c r="R3837" s="7" t="s">
        <v>8274</v>
      </c>
      <c r="S3837" s="7" t="s">
        <v>8275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17">
        <f t="shared" si="236"/>
        <v>42584.964583333327</v>
      </c>
      <c r="K3838" s="7">
        <v>1467497652</v>
      </c>
      <c r="L3838" s="17">
        <f t="shared" si="237"/>
        <v>42553.718194444438</v>
      </c>
      <c r="M3838" s="7" t="b">
        <v>0</v>
      </c>
      <c r="N3838" s="7">
        <v>14</v>
      </c>
      <c r="O3838" s="7" t="b">
        <v>1</v>
      </c>
      <c r="P3838" s="14">
        <f t="shared" si="238"/>
        <v>1.125</v>
      </c>
      <c r="Q3838" s="9">
        <f t="shared" si="239"/>
        <v>64.285714285714292</v>
      </c>
      <c r="R3838" s="7" t="s">
        <v>8274</v>
      </c>
      <c r="S3838" s="7" t="s">
        <v>8275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17">
        <f t="shared" si="236"/>
        <v>42188.557384259257</v>
      </c>
      <c r="K3839" s="7">
        <v>1432837358</v>
      </c>
      <c r="L3839" s="17">
        <f t="shared" si="237"/>
        <v>42152.557384259257</v>
      </c>
      <c r="M3839" s="7" t="b">
        <v>0</v>
      </c>
      <c r="N3839" s="7">
        <v>17</v>
      </c>
      <c r="O3839" s="7" t="b">
        <v>1</v>
      </c>
      <c r="P3839" s="14">
        <f t="shared" si="238"/>
        <v>1.0209999999999999</v>
      </c>
      <c r="Q3839" s="9">
        <f t="shared" si="239"/>
        <v>120.11764705882354</v>
      </c>
      <c r="R3839" s="7" t="s">
        <v>8274</v>
      </c>
      <c r="S3839" s="7" t="s">
        <v>8275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17">
        <f t="shared" si="236"/>
        <v>42146.502418981479</v>
      </c>
      <c r="K3840" s="7">
        <v>1429722209</v>
      </c>
      <c r="L3840" s="17">
        <f t="shared" si="237"/>
        <v>42116.502418981479</v>
      </c>
      <c r="M3840" s="7" t="b">
        <v>0</v>
      </c>
      <c r="N3840" s="7">
        <v>100</v>
      </c>
      <c r="O3840" s="7" t="b">
        <v>1</v>
      </c>
      <c r="P3840" s="14">
        <f t="shared" si="238"/>
        <v>1.00824</v>
      </c>
      <c r="Q3840" s="9">
        <f t="shared" si="239"/>
        <v>1008.24</v>
      </c>
      <c r="R3840" s="7" t="s">
        <v>8274</v>
      </c>
      <c r="S3840" s="7" t="s">
        <v>8275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17">
        <f t="shared" si="236"/>
        <v>42214.934305555551</v>
      </c>
      <c r="K3841" s="7">
        <v>1433042724</v>
      </c>
      <c r="L3841" s="17">
        <f t="shared" si="237"/>
        <v>42154.934305555551</v>
      </c>
      <c r="M3841" s="7" t="b">
        <v>0</v>
      </c>
      <c r="N3841" s="7">
        <v>32</v>
      </c>
      <c r="O3841" s="7" t="b">
        <v>1</v>
      </c>
      <c r="P3841" s="14">
        <f t="shared" si="238"/>
        <v>1.0125</v>
      </c>
      <c r="Q3841" s="9">
        <f t="shared" si="239"/>
        <v>63.28125</v>
      </c>
      <c r="R3841" s="7" t="s">
        <v>8274</v>
      </c>
      <c r="S3841" s="7" t="s">
        <v>8275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17">
        <f t="shared" si="236"/>
        <v>42457.45172453703</v>
      </c>
      <c r="K3842" s="7">
        <v>1457023829</v>
      </c>
      <c r="L3842" s="17">
        <f t="shared" si="237"/>
        <v>42432.493391203701</v>
      </c>
      <c r="M3842" s="7" t="b">
        <v>0</v>
      </c>
      <c r="N3842" s="7">
        <v>3</v>
      </c>
      <c r="O3842" s="7" t="b">
        <v>1</v>
      </c>
      <c r="P3842" s="14">
        <f t="shared" si="238"/>
        <v>65</v>
      </c>
      <c r="Q3842" s="9">
        <f t="shared" si="239"/>
        <v>21.666666666666668</v>
      </c>
      <c r="R3842" s="7" t="s">
        <v>8274</v>
      </c>
      <c r="S3842" s="7" t="s">
        <v>8275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17">
        <f t="shared" ref="J3843:J3906" si="240">(((I3843/60)/60)/24)+DATE(1970,1,1)+(-5/24)</f>
        <v>41840.57739583333</v>
      </c>
      <c r="K3843" s="7">
        <v>1400698287</v>
      </c>
      <c r="L3843" s="17">
        <f t="shared" ref="L3843:L3906" si="241">(((K3843/60)/60)/24)+DATE(1970,1,1)+(-5/24)</f>
        <v>41780.57739583333</v>
      </c>
      <c r="M3843" s="7" t="b">
        <v>1</v>
      </c>
      <c r="N3843" s="7">
        <v>34</v>
      </c>
      <c r="O3843" s="7" t="b">
        <v>0</v>
      </c>
      <c r="P3843" s="14">
        <f t="shared" ref="P3843:P3906" si="242">IFERROR(E3843/D3843,0)</f>
        <v>8.72E-2</v>
      </c>
      <c r="Q3843" s="9">
        <f t="shared" ref="Q3843:Q3906" si="243">IFERROR(E3843/N3843,0)</f>
        <v>25.647058823529413</v>
      </c>
      <c r="R3843" s="7" t="s">
        <v>8274</v>
      </c>
      <c r="S3843" s="7" t="s">
        <v>8275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17">
        <f t="shared" si="240"/>
        <v>41770.285324074073</v>
      </c>
      <c r="K3844" s="7">
        <v>1397217052</v>
      </c>
      <c r="L3844" s="17">
        <f t="shared" si="241"/>
        <v>41740.285324074073</v>
      </c>
      <c r="M3844" s="7" t="b">
        <v>1</v>
      </c>
      <c r="N3844" s="7">
        <v>23</v>
      </c>
      <c r="O3844" s="7" t="b">
        <v>0</v>
      </c>
      <c r="P3844" s="14">
        <f t="shared" si="242"/>
        <v>0.21940000000000001</v>
      </c>
      <c r="Q3844" s="9">
        <f t="shared" si="243"/>
        <v>47.695652173913047</v>
      </c>
      <c r="R3844" s="7" t="s">
        <v>8274</v>
      </c>
      <c r="S3844" s="7" t="s">
        <v>8275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17">
        <f t="shared" si="240"/>
        <v>41790.864166666666</v>
      </c>
      <c r="K3845" s="7">
        <v>1399427064</v>
      </c>
      <c r="L3845" s="17">
        <f t="shared" si="241"/>
        <v>41765.864166666666</v>
      </c>
      <c r="M3845" s="7" t="b">
        <v>1</v>
      </c>
      <c r="N3845" s="7">
        <v>19</v>
      </c>
      <c r="O3845" s="7" t="b">
        <v>0</v>
      </c>
      <c r="P3845" s="14">
        <f t="shared" si="242"/>
        <v>0.21299999999999999</v>
      </c>
      <c r="Q3845" s="9">
        <f t="shared" si="243"/>
        <v>56.05263157894737</v>
      </c>
      <c r="R3845" s="7" t="s">
        <v>8274</v>
      </c>
      <c r="S3845" s="7" t="s">
        <v>8275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17">
        <f t="shared" si="240"/>
        <v>41793.082638888889</v>
      </c>
      <c r="K3846" s="7">
        <v>1399474134</v>
      </c>
      <c r="L3846" s="17">
        <f t="shared" si="241"/>
        <v>41766.408958333333</v>
      </c>
      <c r="M3846" s="7" t="b">
        <v>1</v>
      </c>
      <c r="N3846" s="7">
        <v>50</v>
      </c>
      <c r="O3846" s="7" t="b">
        <v>0</v>
      </c>
      <c r="P3846" s="14">
        <f t="shared" si="242"/>
        <v>0.41489795918367345</v>
      </c>
      <c r="Q3846" s="9">
        <f t="shared" si="243"/>
        <v>81.319999999999993</v>
      </c>
      <c r="R3846" s="7" t="s">
        <v>8274</v>
      </c>
      <c r="S3846" s="7" t="s">
        <v>8275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17">
        <f t="shared" si="240"/>
        <v>42278.418680555551</v>
      </c>
      <c r="K3847" s="7">
        <v>1441119774</v>
      </c>
      <c r="L3847" s="17">
        <f t="shared" si="241"/>
        <v>42248.418680555551</v>
      </c>
      <c r="M3847" s="7" t="b">
        <v>1</v>
      </c>
      <c r="N3847" s="7">
        <v>12</v>
      </c>
      <c r="O3847" s="7" t="b">
        <v>0</v>
      </c>
      <c r="P3847" s="14">
        <f t="shared" si="242"/>
        <v>2.1049999999999999E-2</v>
      </c>
      <c r="Q3847" s="9">
        <f t="shared" si="243"/>
        <v>70.166666666666671</v>
      </c>
      <c r="R3847" s="7" t="s">
        <v>8274</v>
      </c>
      <c r="S3847" s="7" t="s">
        <v>8275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17">
        <f t="shared" si="240"/>
        <v>41916.082638888889</v>
      </c>
      <c r="K3848" s="7">
        <v>1409721542</v>
      </c>
      <c r="L3848" s="17">
        <f t="shared" si="241"/>
        <v>41885.01321759259</v>
      </c>
      <c r="M3848" s="7" t="b">
        <v>1</v>
      </c>
      <c r="N3848" s="7">
        <v>8</v>
      </c>
      <c r="O3848" s="7" t="b">
        <v>0</v>
      </c>
      <c r="P3848" s="14">
        <f t="shared" si="242"/>
        <v>2.7E-2</v>
      </c>
      <c r="Q3848" s="9">
        <f t="shared" si="243"/>
        <v>23.625</v>
      </c>
      <c r="R3848" s="7" t="s">
        <v>8274</v>
      </c>
      <c r="S3848" s="7" t="s">
        <v>8275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17">
        <f t="shared" si="240"/>
        <v>42204.016099537032</v>
      </c>
      <c r="K3849" s="7">
        <v>1433395391</v>
      </c>
      <c r="L3849" s="17">
        <f t="shared" si="241"/>
        <v>42159.016099537032</v>
      </c>
      <c r="M3849" s="7" t="b">
        <v>1</v>
      </c>
      <c r="N3849" s="7">
        <v>9</v>
      </c>
      <c r="O3849" s="7" t="b">
        <v>0</v>
      </c>
      <c r="P3849" s="14">
        <f t="shared" si="242"/>
        <v>0.16161904761904761</v>
      </c>
      <c r="Q3849" s="9">
        <f t="shared" si="243"/>
        <v>188.55555555555554</v>
      </c>
      <c r="R3849" s="7" t="s">
        <v>8274</v>
      </c>
      <c r="S3849" s="7" t="s">
        <v>8275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17">
        <f t="shared" si="240"/>
        <v>42295.608668981477</v>
      </c>
      <c r="K3850" s="7">
        <v>1442604989</v>
      </c>
      <c r="L3850" s="17">
        <f t="shared" si="241"/>
        <v>42265.608668981477</v>
      </c>
      <c r="M3850" s="7" t="b">
        <v>1</v>
      </c>
      <c r="N3850" s="7">
        <v>43</v>
      </c>
      <c r="O3850" s="7" t="b">
        <v>0</v>
      </c>
      <c r="P3850" s="14">
        <f t="shared" si="242"/>
        <v>0.16376923076923078</v>
      </c>
      <c r="Q3850" s="9">
        <f t="shared" si="243"/>
        <v>49.511627906976742</v>
      </c>
      <c r="R3850" s="7" t="s">
        <v>8274</v>
      </c>
      <c r="S3850" s="7" t="s">
        <v>8275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17">
        <f t="shared" si="240"/>
        <v>42166.558842592589</v>
      </c>
      <c r="K3851" s="7">
        <v>1431455084</v>
      </c>
      <c r="L3851" s="17">
        <f t="shared" si="241"/>
        <v>42136.558842592589</v>
      </c>
      <c r="M3851" s="7" t="b">
        <v>1</v>
      </c>
      <c r="N3851" s="7">
        <v>28</v>
      </c>
      <c r="O3851" s="7" t="b">
        <v>0</v>
      </c>
      <c r="P3851" s="14">
        <f t="shared" si="242"/>
        <v>7.0433333333333334E-2</v>
      </c>
      <c r="Q3851" s="9">
        <f t="shared" si="243"/>
        <v>75.464285714285708</v>
      </c>
      <c r="R3851" s="7" t="s">
        <v>8274</v>
      </c>
      <c r="S3851" s="7" t="s">
        <v>8275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17">
        <f t="shared" si="240"/>
        <v>42004.916006944441</v>
      </c>
      <c r="K3852" s="7">
        <v>1417489143</v>
      </c>
      <c r="L3852" s="17">
        <f t="shared" si="241"/>
        <v>41974.916006944441</v>
      </c>
      <c r="M3852" s="7" t="b">
        <v>1</v>
      </c>
      <c r="N3852" s="7">
        <v>4</v>
      </c>
      <c r="O3852" s="7" t="b">
        <v>0</v>
      </c>
      <c r="P3852" s="14">
        <f t="shared" si="242"/>
        <v>3.7999999999999999E-2</v>
      </c>
      <c r="Q3852" s="9">
        <f t="shared" si="243"/>
        <v>9.5</v>
      </c>
      <c r="R3852" s="7" t="s">
        <v>8274</v>
      </c>
      <c r="S3852" s="7" t="s">
        <v>8275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17">
        <f t="shared" si="240"/>
        <v>42202.23123842592</v>
      </c>
      <c r="K3853" s="7">
        <v>1434537179</v>
      </c>
      <c r="L3853" s="17">
        <f t="shared" si="241"/>
        <v>42172.23123842592</v>
      </c>
      <c r="M3853" s="7" t="b">
        <v>1</v>
      </c>
      <c r="N3853" s="7">
        <v>24</v>
      </c>
      <c r="O3853" s="7" t="b">
        <v>0</v>
      </c>
      <c r="P3853" s="14">
        <f t="shared" si="242"/>
        <v>0.34079999999999999</v>
      </c>
      <c r="Q3853" s="9">
        <f t="shared" si="243"/>
        <v>35.5</v>
      </c>
      <c r="R3853" s="7" t="s">
        <v>8274</v>
      </c>
      <c r="S3853" s="7" t="s">
        <v>8275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17">
        <f t="shared" si="240"/>
        <v>42089.940694444442</v>
      </c>
      <c r="K3854" s="7">
        <v>1425270876</v>
      </c>
      <c r="L3854" s="17">
        <f t="shared" si="241"/>
        <v>42064.982361111113</v>
      </c>
      <c r="M3854" s="7" t="b">
        <v>0</v>
      </c>
      <c r="N3854" s="7">
        <v>2</v>
      </c>
      <c r="O3854" s="7" t="b">
        <v>0</v>
      </c>
      <c r="P3854" s="14">
        <f t="shared" si="242"/>
        <v>2E-3</v>
      </c>
      <c r="Q3854" s="9">
        <f t="shared" si="243"/>
        <v>10</v>
      </c>
      <c r="R3854" s="7" t="s">
        <v>8274</v>
      </c>
      <c r="S3854" s="7" t="s">
        <v>8275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17">
        <f t="shared" si="240"/>
        <v>41883.631689814814</v>
      </c>
      <c r="K3855" s="7">
        <v>1406578178</v>
      </c>
      <c r="L3855" s="17">
        <f t="shared" si="241"/>
        <v>41848.631689814814</v>
      </c>
      <c r="M3855" s="7" t="b">
        <v>0</v>
      </c>
      <c r="N3855" s="7">
        <v>2</v>
      </c>
      <c r="O3855" s="7" t="b">
        <v>0</v>
      </c>
      <c r="P3855" s="14">
        <f t="shared" si="242"/>
        <v>2.5999999999999998E-4</v>
      </c>
      <c r="Q3855" s="9">
        <f t="shared" si="243"/>
        <v>13</v>
      </c>
      <c r="R3855" s="7" t="s">
        <v>8274</v>
      </c>
      <c r="S3855" s="7" t="s">
        <v>8275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17">
        <f t="shared" si="240"/>
        <v>42133.67659722222</v>
      </c>
      <c r="K3856" s="7">
        <v>1428614058</v>
      </c>
      <c r="L3856" s="17">
        <f t="shared" si="241"/>
        <v>42103.67659722222</v>
      </c>
      <c r="M3856" s="7" t="b">
        <v>0</v>
      </c>
      <c r="N3856" s="7">
        <v>20</v>
      </c>
      <c r="O3856" s="7" t="b">
        <v>0</v>
      </c>
      <c r="P3856" s="14">
        <f t="shared" si="242"/>
        <v>0.16254545454545455</v>
      </c>
      <c r="Q3856" s="9">
        <f t="shared" si="243"/>
        <v>89.4</v>
      </c>
      <c r="R3856" s="7" t="s">
        <v>8274</v>
      </c>
      <c r="S3856" s="7" t="s">
        <v>8275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17">
        <f t="shared" si="240"/>
        <v>42089.720729166664</v>
      </c>
      <c r="K3857" s="7">
        <v>1424819871</v>
      </c>
      <c r="L3857" s="17">
        <f t="shared" si="241"/>
        <v>42059.762395833335</v>
      </c>
      <c r="M3857" s="7" t="b">
        <v>0</v>
      </c>
      <c r="N3857" s="7">
        <v>1</v>
      </c>
      <c r="O3857" s="7" t="b">
        <v>0</v>
      </c>
      <c r="P3857" s="14">
        <f t="shared" si="242"/>
        <v>2.5000000000000001E-2</v>
      </c>
      <c r="Q3857" s="9">
        <f t="shared" si="243"/>
        <v>25</v>
      </c>
      <c r="R3857" s="7" t="s">
        <v>8274</v>
      </c>
      <c r="S3857" s="7" t="s">
        <v>8275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17">
        <f t="shared" si="240"/>
        <v>42071.493090277778</v>
      </c>
      <c r="K3858" s="7">
        <v>1423245003</v>
      </c>
      <c r="L3858" s="17">
        <f t="shared" si="241"/>
        <v>42041.534756944442</v>
      </c>
      <c r="M3858" s="7" t="b">
        <v>0</v>
      </c>
      <c r="N3858" s="7">
        <v>1</v>
      </c>
      <c r="O3858" s="7" t="b">
        <v>0</v>
      </c>
      <c r="P3858" s="14">
        <f t="shared" si="242"/>
        <v>2.0000000000000001E-4</v>
      </c>
      <c r="Q3858" s="9">
        <f t="shared" si="243"/>
        <v>1</v>
      </c>
      <c r="R3858" s="7" t="s">
        <v>8274</v>
      </c>
      <c r="S3858" s="7" t="s">
        <v>8275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17">
        <f t="shared" si="240"/>
        <v>41852.508333333331</v>
      </c>
      <c r="K3859" s="7">
        <v>1404927690</v>
      </c>
      <c r="L3859" s="17">
        <f t="shared" si="241"/>
        <v>41829.528819444444</v>
      </c>
      <c r="M3859" s="7" t="b">
        <v>0</v>
      </c>
      <c r="N3859" s="7">
        <v>4</v>
      </c>
      <c r="O3859" s="7" t="b">
        <v>0</v>
      </c>
      <c r="P3859" s="14">
        <f t="shared" si="242"/>
        <v>5.1999999999999998E-2</v>
      </c>
      <c r="Q3859" s="9">
        <f t="shared" si="243"/>
        <v>65</v>
      </c>
      <c r="R3859" s="7" t="s">
        <v>8274</v>
      </c>
      <c r="S3859" s="7" t="s">
        <v>8275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17">
        <f t="shared" si="240"/>
        <v>42146.666666666664</v>
      </c>
      <c r="K3860" s="7">
        <v>1430734844</v>
      </c>
      <c r="L3860" s="17">
        <f t="shared" si="241"/>
        <v>42128.222731481481</v>
      </c>
      <c r="M3860" s="7" t="b">
        <v>0</v>
      </c>
      <c r="N3860" s="7">
        <v>1</v>
      </c>
      <c r="O3860" s="7" t="b">
        <v>0</v>
      </c>
      <c r="P3860" s="14">
        <f t="shared" si="242"/>
        <v>0.02</v>
      </c>
      <c r="Q3860" s="9">
        <f t="shared" si="243"/>
        <v>10</v>
      </c>
      <c r="R3860" s="7" t="s">
        <v>8274</v>
      </c>
      <c r="S3860" s="7" t="s">
        <v>8275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17">
        <f t="shared" si="240"/>
        <v>41815.666666666664</v>
      </c>
      <c r="K3861" s="7">
        <v>1401485207</v>
      </c>
      <c r="L3861" s="17">
        <f t="shared" si="241"/>
        <v>41789.685266203705</v>
      </c>
      <c r="M3861" s="7" t="b">
        <v>0</v>
      </c>
      <c r="N3861" s="7">
        <v>1</v>
      </c>
      <c r="O3861" s="7" t="b">
        <v>0</v>
      </c>
      <c r="P3861" s="14">
        <f t="shared" si="242"/>
        <v>4.0000000000000002E-4</v>
      </c>
      <c r="Q3861" s="9">
        <f t="shared" si="243"/>
        <v>1</v>
      </c>
      <c r="R3861" s="7" t="s">
        <v>8274</v>
      </c>
      <c r="S3861" s="7" t="s">
        <v>8275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17">
        <f t="shared" si="240"/>
        <v>41863.452662037031</v>
      </c>
      <c r="K3862" s="7">
        <v>1405266710</v>
      </c>
      <c r="L3862" s="17">
        <f t="shared" si="241"/>
        <v>41833.452662037031</v>
      </c>
      <c r="M3862" s="7" t="b">
        <v>0</v>
      </c>
      <c r="N3862" s="7">
        <v>13</v>
      </c>
      <c r="O3862" s="7" t="b">
        <v>0</v>
      </c>
      <c r="P3862" s="14">
        <f t="shared" si="242"/>
        <v>0.17666666666666667</v>
      </c>
      <c r="Q3862" s="9">
        <f t="shared" si="243"/>
        <v>81.538461538461533</v>
      </c>
      <c r="R3862" s="7" t="s">
        <v>8274</v>
      </c>
      <c r="S3862" s="7" t="s">
        <v>8275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17">
        <f t="shared" si="240"/>
        <v>41955.699305555558</v>
      </c>
      <c r="K3863" s="7">
        <v>1412258977</v>
      </c>
      <c r="L3863" s="17">
        <f t="shared" si="241"/>
        <v>41914.381678240738</v>
      </c>
      <c r="M3863" s="7" t="b">
        <v>0</v>
      </c>
      <c r="N3863" s="7">
        <v>1</v>
      </c>
      <c r="O3863" s="7" t="b">
        <v>0</v>
      </c>
      <c r="P3863" s="14">
        <f t="shared" si="242"/>
        <v>0.05</v>
      </c>
      <c r="Q3863" s="9">
        <f t="shared" si="243"/>
        <v>100</v>
      </c>
      <c r="R3863" s="7" t="s">
        <v>8274</v>
      </c>
      <c r="S3863" s="7" t="s">
        <v>8275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17">
        <f t="shared" si="240"/>
        <v>42625.499305555553</v>
      </c>
      <c r="K3864" s="7">
        <v>1472451356</v>
      </c>
      <c r="L3864" s="17">
        <f t="shared" si="241"/>
        <v>42611.052731481475</v>
      </c>
      <c r="M3864" s="7" t="b">
        <v>0</v>
      </c>
      <c r="N3864" s="7">
        <v>1</v>
      </c>
      <c r="O3864" s="7" t="b">
        <v>0</v>
      </c>
      <c r="P3864" s="14">
        <f t="shared" si="242"/>
        <v>1.3333333333333334E-4</v>
      </c>
      <c r="Q3864" s="9">
        <f t="shared" si="243"/>
        <v>1</v>
      </c>
      <c r="R3864" s="7" t="s">
        <v>8274</v>
      </c>
      <c r="S3864" s="7" t="s">
        <v>8275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17">
        <f t="shared" si="240"/>
        <v>42313.466493055552</v>
      </c>
      <c r="K3865" s="7">
        <v>1441552305</v>
      </c>
      <c r="L3865" s="17">
        <f t="shared" si="241"/>
        <v>42253.424826388888</v>
      </c>
      <c r="M3865" s="7" t="b">
        <v>0</v>
      </c>
      <c r="N3865" s="7">
        <v>0</v>
      </c>
      <c r="O3865" s="7" t="b">
        <v>0</v>
      </c>
      <c r="P3865" s="14">
        <f t="shared" si="242"/>
        <v>0</v>
      </c>
      <c r="Q3865" s="9">
        <f t="shared" si="243"/>
        <v>0</v>
      </c>
      <c r="R3865" s="7" t="s">
        <v>8274</v>
      </c>
      <c r="S3865" s="7" t="s">
        <v>8275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17">
        <f t="shared" si="240"/>
        <v>42325.72516203703</v>
      </c>
      <c r="K3866" s="7">
        <v>1445203454</v>
      </c>
      <c r="L3866" s="17">
        <f t="shared" si="241"/>
        <v>42295.683495370373</v>
      </c>
      <c r="M3866" s="7" t="b">
        <v>0</v>
      </c>
      <c r="N3866" s="7">
        <v>3</v>
      </c>
      <c r="O3866" s="7" t="b">
        <v>0</v>
      </c>
      <c r="P3866" s="14">
        <f t="shared" si="242"/>
        <v>1.2E-2</v>
      </c>
      <c r="Q3866" s="9">
        <f t="shared" si="243"/>
        <v>20</v>
      </c>
      <c r="R3866" s="7" t="s">
        <v>8274</v>
      </c>
      <c r="S3866" s="7" t="s">
        <v>8275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17">
        <f t="shared" si="240"/>
        <v>41881.020833333328</v>
      </c>
      <c r="K3867" s="7">
        <v>1405957098</v>
      </c>
      <c r="L3867" s="17">
        <f t="shared" si="241"/>
        <v>41841.44326388889</v>
      </c>
      <c r="M3867" s="7" t="b">
        <v>0</v>
      </c>
      <c r="N3867" s="7">
        <v>14</v>
      </c>
      <c r="O3867" s="7" t="b">
        <v>0</v>
      </c>
      <c r="P3867" s="14">
        <f t="shared" si="242"/>
        <v>0.26937422295897223</v>
      </c>
      <c r="Q3867" s="9">
        <f t="shared" si="243"/>
        <v>46.428571428571431</v>
      </c>
      <c r="R3867" s="7" t="s">
        <v>8274</v>
      </c>
      <c r="S3867" s="7" t="s">
        <v>8275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17">
        <f t="shared" si="240"/>
        <v>42451.936805555553</v>
      </c>
      <c r="K3868" s="7">
        <v>1454453021</v>
      </c>
      <c r="L3868" s="17">
        <f t="shared" si="241"/>
        <v>42402.738668981481</v>
      </c>
      <c r="M3868" s="7" t="b">
        <v>0</v>
      </c>
      <c r="N3868" s="7">
        <v>2</v>
      </c>
      <c r="O3868" s="7" t="b">
        <v>0</v>
      </c>
      <c r="P3868" s="14">
        <f t="shared" si="242"/>
        <v>5.4999999999999997E-3</v>
      </c>
      <c r="Q3868" s="9">
        <f t="shared" si="243"/>
        <v>5.5</v>
      </c>
      <c r="R3868" s="7" t="s">
        <v>8274</v>
      </c>
      <c r="S3868" s="7" t="s">
        <v>8275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17">
        <f t="shared" si="240"/>
        <v>42539.605775462966</v>
      </c>
      <c r="K3869" s="7">
        <v>1463686339</v>
      </c>
      <c r="L3869" s="17">
        <f t="shared" si="241"/>
        <v>42509.605775462966</v>
      </c>
      <c r="M3869" s="7" t="b">
        <v>0</v>
      </c>
      <c r="N3869" s="7">
        <v>5</v>
      </c>
      <c r="O3869" s="7" t="b">
        <v>0</v>
      </c>
      <c r="P3869" s="14">
        <f t="shared" si="242"/>
        <v>0.1255</v>
      </c>
      <c r="Q3869" s="9">
        <f t="shared" si="243"/>
        <v>50.2</v>
      </c>
      <c r="R3869" s="7" t="s">
        <v>8274</v>
      </c>
      <c r="S3869" s="7" t="s">
        <v>8275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17">
        <f t="shared" si="240"/>
        <v>41890.451446759253</v>
      </c>
      <c r="K3870" s="7">
        <v>1408031405</v>
      </c>
      <c r="L3870" s="17">
        <f t="shared" si="241"/>
        <v>41865.451446759253</v>
      </c>
      <c r="M3870" s="7" t="b">
        <v>0</v>
      </c>
      <c r="N3870" s="7">
        <v>1</v>
      </c>
      <c r="O3870" s="7" t="b">
        <v>0</v>
      </c>
      <c r="P3870" s="14">
        <f t="shared" si="242"/>
        <v>2E-3</v>
      </c>
      <c r="Q3870" s="9">
        <f t="shared" si="243"/>
        <v>10</v>
      </c>
      <c r="R3870" s="7" t="s">
        <v>8274</v>
      </c>
      <c r="S3870" s="7" t="s">
        <v>8316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17">
        <f t="shared" si="240"/>
        <v>42076.924305555549</v>
      </c>
      <c r="K3871" s="7">
        <v>1423761792</v>
      </c>
      <c r="L3871" s="17">
        <f t="shared" si="241"/>
        <v>42047.516111111108</v>
      </c>
      <c r="M3871" s="7" t="b">
        <v>0</v>
      </c>
      <c r="N3871" s="7">
        <v>15</v>
      </c>
      <c r="O3871" s="7" t="b">
        <v>0</v>
      </c>
      <c r="P3871" s="14">
        <f t="shared" si="242"/>
        <v>3.44748684310884E-2</v>
      </c>
      <c r="Q3871" s="9">
        <f t="shared" si="243"/>
        <v>30.133333333333333</v>
      </c>
      <c r="R3871" s="7" t="s">
        <v>8274</v>
      </c>
      <c r="S3871" s="7" t="s">
        <v>8316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17">
        <f t="shared" si="240"/>
        <v>41822.963865740734</v>
      </c>
      <c r="K3872" s="7">
        <v>1401768478</v>
      </c>
      <c r="L3872" s="17">
        <f t="shared" si="241"/>
        <v>41792.963865740734</v>
      </c>
      <c r="M3872" s="7" t="b">
        <v>0</v>
      </c>
      <c r="N3872" s="7">
        <v>10</v>
      </c>
      <c r="O3872" s="7" t="b">
        <v>0</v>
      </c>
      <c r="P3872" s="14">
        <f t="shared" si="242"/>
        <v>0.15</v>
      </c>
      <c r="Q3872" s="9">
        <f t="shared" si="243"/>
        <v>150</v>
      </c>
      <c r="R3872" s="7" t="s">
        <v>8274</v>
      </c>
      <c r="S3872" s="7" t="s">
        <v>8316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17">
        <f t="shared" si="240"/>
        <v>42823.530671296299</v>
      </c>
      <c r="K3873" s="7">
        <v>1485629050</v>
      </c>
      <c r="L3873" s="17">
        <f t="shared" si="241"/>
        <v>42763.572337962956</v>
      </c>
      <c r="M3873" s="7" t="b">
        <v>0</v>
      </c>
      <c r="N3873" s="7">
        <v>3</v>
      </c>
      <c r="O3873" s="7" t="b">
        <v>0</v>
      </c>
      <c r="P3873" s="14">
        <f t="shared" si="242"/>
        <v>2.6666666666666668E-2</v>
      </c>
      <c r="Q3873" s="9">
        <f t="shared" si="243"/>
        <v>13.333333333333334</v>
      </c>
      <c r="R3873" s="7" t="s">
        <v>8274</v>
      </c>
      <c r="S3873" s="7" t="s">
        <v>8316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17">
        <f t="shared" si="240"/>
        <v>42229.9374537037</v>
      </c>
      <c r="K3874" s="7">
        <v>1435202996</v>
      </c>
      <c r="L3874" s="17">
        <f t="shared" si="241"/>
        <v>42179.9374537037</v>
      </c>
      <c r="M3874" s="7" t="b">
        <v>0</v>
      </c>
      <c r="N3874" s="7">
        <v>0</v>
      </c>
      <c r="O3874" s="7" t="b">
        <v>0</v>
      </c>
      <c r="P3874" s="14">
        <f t="shared" si="242"/>
        <v>0</v>
      </c>
      <c r="Q3874" s="9">
        <f t="shared" si="243"/>
        <v>0</v>
      </c>
      <c r="R3874" s="7" t="s">
        <v>8274</v>
      </c>
      <c r="S3874" s="7" t="s">
        <v>8316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17">
        <f t="shared" si="240"/>
        <v>42285.487673611111</v>
      </c>
      <c r="K3875" s="7">
        <v>1441730535</v>
      </c>
      <c r="L3875" s="17">
        <f t="shared" si="241"/>
        <v>42255.487673611111</v>
      </c>
      <c r="M3875" s="7" t="b">
        <v>0</v>
      </c>
      <c r="N3875" s="7">
        <v>0</v>
      </c>
      <c r="O3875" s="7" t="b">
        <v>0</v>
      </c>
      <c r="P3875" s="14">
        <f t="shared" si="242"/>
        <v>0</v>
      </c>
      <c r="Q3875" s="9">
        <f t="shared" si="243"/>
        <v>0</v>
      </c>
      <c r="R3875" s="7" t="s">
        <v>8274</v>
      </c>
      <c r="S3875" s="7" t="s">
        <v>8316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17">
        <f t="shared" si="240"/>
        <v>42027.833333333336</v>
      </c>
      <c r="K3876" s="7">
        <v>1420244622</v>
      </c>
      <c r="L3876" s="17">
        <f t="shared" si="241"/>
        <v>42006.808124999996</v>
      </c>
      <c r="M3876" s="7" t="b">
        <v>0</v>
      </c>
      <c r="N3876" s="7">
        <v>0</v>
      </c>
      <c r="O3876" s="7" t="b">
        <v>0</v>
      </c>
      <c r="P3876" s="14">
        <f t="shared" si="242"/>
        <v>0</v>
      </c>
      <c r="Q3876" s="9">
        <f t="shared" si="243"/>
        <v>0</v>
      </c>
      <c r="R3876" s="7" t="s">
        <v>8274</v>
      </c>
      <c r="S3876" s="7" t="s">
        <v>8316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17">
        <f t="shared" si="240"/>
        <v>42616.208333333336</v>
      </c>
      <c r="K3877" s="7">
        <v>1472804365</v>
      </c>
      <c r="L3877" s="17">
        <f t="shared" si="241"/>
        <v>42615.138483796291</v>
      </c>
      <c r="M3877" s="7" t="b">
        <v>0</v>
      </c>
      <c r="N3877" s="7">
        <v>0</v>
      </c>
      <c r="O3877" s="7" t="b">
        <v>0</v>
      </c>
      <c r="P3877" s="14">
        <f t="shared" si="242"/>
        <v>0</v>
      </c>
      <c r="Q3877" s="9">
        <f t="shared" si="243"/>
        <v>0</v>
      </c>
      <c r="R3877" s="7" t="s">
        <v>8274</v>
      </c>
      <c r="S3877" s="7" t="s">
        <v>8316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17">
        <f t="shared" si="240"/>
        <v>42402.415833333333</v>
      </c>
      <c r="K3878" s="7">
        <v>1451833128</v>
      </c>
      <c r="L3878" s="17">
        <f t="shared" si="241"/>
        <v>42372.415833333333</v>
      </c>
      <c r="M3878" s="7" t="b">
        <v>0</v>
      </c>
      <c r="N3878" s="7">
        <v>46</v>
      </c>
      <c r="O3878" s="7" t="b">
        <v>0</v>
      </c>
      <c r="P3878" s="14">
        <f t="shared" si="242"/>
        <v>0.52794871794871789</v>
      </c>
      <c r="Q3878" s="9">
        <f t="shared" si="243"/>
        <v>44.760869565217391</v>
      </c>
      <c r="R3878" s="7" t="s">
        <v>8274</v>
      </c>
      <c r="S3878" s="7" t="s">
        <v>8316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17">
        <f t="shared" si="240"/>
        <v>42712.469351851854</v>
      </c>
      <c r="K3879" s="7">
        <v>1478621752</v>
      </c>
      <c r="L3879" s="17">
        <f t="shared" si="241"/>
        <v>42682.469351851854</v>
      </c>
      <c r="M3879" s="7" t="b">
        <v>0</v>
      </c>
      <c r="N3879" s="7">
        <v>14</v>
      </c>
      <c r="O3879" s="7" t="b">
        <v>0</v>
      </c>
      <c r="P3879" s="14">
        <f t="shared" si="242"/>
        <v>4.9639999999999997E-2</v>
      </c>
      <c r="Q3879" s="9">
        <f t="shared" si="243"/>
        <v>88.642857142857139</v>
      </c>
      <c r="R3879" s="7" t="s">
        <v>8274</v>
      </c>
      <c r="S3879" s="7" t="s">
        <v>8316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17">
        <f t="shared" si="240"/>
        <v>42184.957638888889</v>
      </c>
      <c r="K3880" s="7">
        <v>1433014746</v>
      </c>
      <c r="L3880" s="17">
        <f t="shared" si="241"/>
        <v>42154.610486111109</v>
      </c>
      <c r="M3880" s="7" t="b">
        <v>0</v>
      </c>
      <c r="N3880" s="7">
        <v>1</v>
      </c>
      <c r="O3880" s="7" t="b">
        <v>0</v>
      </c>
      <c r="P3880" s="14">
        <f t="shared" si="242"/>
        <v>5.5555555555555556E-4</v>
      </c>
      <c r="Q3880" s="9">
        <f t="shared" si="243"/>
        <v>10</v>
      </c>
      <c r="R3880" s="7" t="s">
        <v>8274</v>
      </c>
      <c r="S3880" s="7" t="s">
        <v>8316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17">
        <f t="shared" si="240"/>
        <v>42029.652731481481</v>
      </c>
      <c r="K3881" s="7">
        <v>1419626396</v>
      </c>
      <c r="L3881" s="17">
        <f t="shared" si="241"/>
        <v>41999.652731481481</v>
      </c>
      <c r="M3881" s="7" t="b">
        <v>0</v>
      </c>
      <c r="N3881" s="7">
        <v>0</v>
      </c>
      <c r="O3881" s="7" t="b">
        <v>0</v>
      </c>
      <c r="P3881" s="14">
        <f t="shared" si="242"/>
        <v>0</v>
      </c>
      <c r="Q3881" s="9">
        <f t="shared" si="243"/>
        <v>0</v>
      </c>
      <c r="R3881" s="7" t="s">
        <v>8274</v>
      </c>
      <c r="S3881" s="7" t="s">
        <v>8316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17">
        <f t="shared" si="240"/>
        <v>41850.75</v>
      </c>
      <c r="K3882" s="7">
        <v>1403724820</v>
      </c>
      <c r="L3882" s="17">
        <f t="shared" si="241"/>
        <v>41815.606712962959</v>
      </c>
      <c r="M3882" s="7" t="b">
        <v>0</v>
      </c>
      <c r="N3882" s="7">
        <v>17</v>
      </c>
      <c r="O3882" s="7" t="b">
        <v>0</v>
      </c>
      <c r="P3882" s="14">
        <f t="shared" si="242"/>
        <v>0.13066666666666665</v>
      </c>
      <c r="Q3882" s="9">
        <f t="shared" si="243"/>
        <v>57.647058823529413</v>
      </c>
      <c r="R3882" s="7" t="s">
        <v>8274</v>
      </c>
      <c r="S3882" s="7" t="s">
        <v>8316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17">
        <f t="shared" si="240"/>
        <v>42785.810173611106</v>
      </c>
      <c r="K3883" s="7">
        <v>1484958399</v>
      </c>
      <c r="L3883" s="17">
        <f t="shared" si="241"/>
        <v>42755.810173611106</v>
      </c>
      <c r="M3883" s="7" t="b">
        <v>0</v>
      </c>
      <c r="N3883" s="7">
        <v>1</v>
      </c>
      <c r="O3883" s="7" t="b">
        <v>0</v>
      </c>
      <c r="P3883" s="14">
        <f t="shared" si="242"/>
        <v>0.05</v>
      </c>
      <c r="Q3883" s="9">
        <f t="shared" si="243"/>
        <v>25</v>
      </c>
      <c r="R3883" s="7" t="s">
        <v>8274</v>
      </c>
      <c r="S3883" s="7" t="s">
        <v>8316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17">
        <f t="shared" si="240"/>
        <v>42400.752083333333</v>
      </c>
      <c r="K3884" s="7">
        <v>1451950570</v>
      </c>
      <c r="L3884" s="17">
        <f t="shared" si="241"/>
        <v>42373.77511574074</v>
      </c>
      <c r="M3884" s="7" t="b">
        <v>0</v>
      </c>
      <c r="N3884" s="7">
        <v>0</v>
      </c>
      <c r="O3884" s="7" t="b">
        <v>0</v>
      </c>
      <c r="P3884" s="14">
        <f t="shared" si="242"/>
        <v>0</v>
      </c>
      <c r="Q3884" s="9">
        <f t="shared" si="243"/>
        <v>0</v>
      </c>
      <c r="R3884" s="7" t="s">
        <v>8274</v>
      </c>
      <c r="S3884" s="7" t="s">
        <v>8316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17">
        <f t="shared" si="240"/>
        <v>41884.394317129627</v>
      </c>
      <c r="K3885" s="7">
        <v>1407076069</v>
      </c>
      <c r="L3885" s="17">
        <f t="shared" si="241"/>
        <v>41854.394317129627</v>
      </c>
      <c r="M3885" s="7" t="b">
        <v>0</v>
      </c>
      <c r="N3885" s="7">
        <v>0</v>
      </c>
      <c r="O3885" s="7" t="b">
        <v>0</v>
      </c>
      <c r="P3885" s="14">
        <f t="shared" si="242"/>
        <v>0</v>
      </c>
      <c r="Q3885" s="9">
        <f t="shared" si="243"/>
        <v>0</v>
      </c>
      <c r="R3885" s="7" t="s">
        <v>8274</v>
      </c>
      <c r="S3885" s="7" t="s">
        <v>8316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17">
        <f t="shared" si="240"/>
        <v>42090.541574074072</v>
      </c>
      <c r="K3886" s="7">
        <v>1425322792</v>
      </c>
      <c r="L3886" s="17">
        <f t="shared" si="241"/>
        <v>42065.583240740736</v>
      </c>
      <c r="M3886" s="7" t="b">
        <v>0</v>
      </c>
      <c r="N3886" s="7">
        <v>0</v>
      </c>
      <c r="O3886" s="7" t="b">
        <v>0</v>
      </c>
      <c r="P3886" s="14">
        <f t="shared" si="242"/>
        <v>0</v>
      </c>
      <c r="Q3886" s="9">
        <f t="shared" si="243"/>
        <v>0</v>
      </c>
      <c r="R3886" s="7" t="s">
        <v>8274</v>
      </c>
      <c r="S3886" s="7" t="s">
        <v>8316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17">
        <f t="shared" si="240"/>
        <v>42499.742951388886</v>
      </c>
      <c r="K3887" s="7">
        <v>1460242191</v>
      </c>
      <c r="L3887" s="17">
        <f t="shared" si="241"/>
        <v>42469.742951388886</v>
      </c>
      <c r="M3887" s="7" t="b">
        <v>0</v>
      </c>
      <c r="N3887" s="7">
        <v>0</v>
      </c>
      <c r="O3887" s="7" t="b">
        <v>0</v>
      </c>
      <c r="P3887" s="14">
        <f t="shared" si="242"/>
        <v>0</v>
      </c>
      <c r="Q3887" s="9">
        <f t="shared" si="243"/>
        <v>0</v>
      </c>
      <c r="R3887" s="7" t="s">
        <v>8274</v>
      </c>
      <c r="S3887" s="7" t="s">
        <v>8316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17">
        <f t="shared" si="240"/>
        <v>41984.019699074073</v>
      </c>
      <c r="K3888" s="7">
        <v>1415683702</v>
      </c>
      <c r="L3888" s="17">
        <f t="shared" si="241"/>
        <v>41954.019699074073</v>
      </c>
      <c r="M3888" s="7" t="b">
        <v>0</v>
      </c>
      <c r="N3888" s="7">
        <v>0</v>
      </c>
      <c r="O3888" s="7" t="b">
        <v>0</v>
      </c>
      <c r="P3888" s="14">
        <f t="shared" si="242"/>
        <v>0</v>
      </c>
      <c r="Q3888" s="9">
        <f t="shared" si="243"/>
        <v>0</v>
      </c>
      <c r="R3888" s="7" t="s">
        <v>8274</v>
      </c>
      <c r="S3888" s="7" t="s">
        <v>8316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17">
        <f t="shared" si="240"/>
        <v>42125.708333333336</v>
      </c>
      <c r="K3889" s="7">
        <v>1426538129</v>
      </c>
      <c r="L3889" s="17">
        <f t="shared" si="241"/>
        <v>42079.649641203701</v>
      </c>
      <c r="M3889" s="7" t="b">
        <v>0</v>
      </c>
      <c r="N3889" s="7">
        <v>2</v>
      </c>
      <c r="O3889" s="7" t="b">
        <v>0</v>
      </c>
      <c r="P3889" s="14">
        <f t="shared" si="242"/>
        <v>1.7500000000000002E-2</v>
      </c>
      <c r="Q3889" s="9">
        <f t="shared" si="243"/>
        <v>17.5</v>
      </c>
      <c r="R3889" s="7" t="s">
        <v>8274</v>
      </c>
      <c r="S3889" s="7" t="s">
        <v>8316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17">
        <f t="shared" si="240"/>
        <v>42792.337476851848</v>
      </c>
      <c r="K3890" s="7">
        <v>1485522358</v>
      </c>
      <c r="L3890" s="17">
        <f t="shared" si="241"/>
        <v>42762.337476851848</v>
      </c>
      <c r="M3890" s="7" t="b">
        <v>0</v>
      </c>
      <c r="N3890" s="7">
        <v>14</v>
      </c>
      <c r="O3890" s="7" t="b">
        <v>0</v>
      </c>
      <c r="P3890" s="14">
        <f t="shared" si="242"/>
        <v>0.27100000000000002</v>
      </c>
      <c r="Q3890" s="9">
        <f t="shared" si="243"/>
        <v>38.714285714285715</v>
      </c>
      <c r="R3890" s="7" t="s">
        <v>8274</v>
      </c>
      <c r="S3890" s="7" t="s">
        <v>8275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17">
        <f t="shared" si="240"/>
        <v>42008.768055555549</v>
      </c>
      <c r="K3891" s="7">
        <v>1417651630</v>
      </c>
      <c r="L3891" s="17">
        <f t="shared" si="241"/>
        <v>41976.796643518515</v>
      </c>
      <c r="M3891" s="7" t="b">
        <v>0</v>
      </c>
      <c r="N3891" s="7">
        <v>9</v>
      </c>
      <c r="O3891" s="7" t="b">
        <v>0</v>
      </c>
      <c r="P3891" s="14">
        <f t="shared" si="242"/>
        <v>1.4749999999999999E-2</v>
      </c>
      <c r="Q3891" s="9">
        <f t="shared" si="243"/>
        <v>13.111111111111111</v>
      </c>
      <c r="R3891" s="7" t="s">
        <v>8274</v>
      </c>
      <c r="S3891" s="7" t="s">
        <v>8275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17">
        <f t="shared" si="240"/>
        <v>42231.55027777778</v>
      </c>
      <c r="K3892" s="7">
        <v>1434478344</v>
      </c>
      <c r="L3892" s="17">
        <f t="shared" si="241"/>
        <v>42171.55027777778</v>
      </c>
      <c r="M3892" s="7" t="b">
        <v>0</v>
      </c>
      <c r="N3892" s="7">
        <v>8</v>
      </c>
      <c r="O3892" s="7" t="b">
        <v>0</v>
      </c>
      <c r="P3892" s="14">
        <f t="shared" si="242"/>
        <v>0.16826666666666668</v>
      </c>
      <c r="Q3892" s="9">
        <f t="shared" si="243"/>
        <v>315.5</v>
      </c>
      <c r="R3892" s="7" t="s">
        <v>8274</v>
      </c>
      <c r="S3892" s="7" t="s">
        <v>8275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17">
        <f t="shared" si="240"/>
        <v>42085.999305555553</v>
      </c>
      <c r="K3893" s="7">
        <v>1424488244</v>
      </c>
      <c r="L3893" s="17">
        <f t="shared" si="241"/>
        <v>42055.924120370364</v>
      </c>
      <c r="M3893" s="7" t="b">
        <v>0</v>
      </c>
      <c r="N3893" s="7">
        <v>7</v>
      </c>
      <c r="O3893" s="7" t="b">
        <v>0</v>
      </c>
      <c r="P3893" s="14">
        <f t="shared" si="242"/>
        <v>0.32500000000000001</v>
      </c>
      <c r="Q3893" s="9">
        <f t="shared" si="243"/>
        <v>37.142857142857146</v>
      </c>
      <c r="R3893" s="7" t="s">
        <v>8274</v>
      </c>
      <c r="S3893" s="7" t="s">
        <v>8275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17">
        <f t="shared" si="240"/>
        <v>41875.083333333328</v>
      </c>
      <c r="K3894" s="7">
        <v>1408203557</v>
      </c>
      <c r="L3894" s="17">
        <f t="shared" si="241"/>
        <v>41867.44394675926</v>
      </c>
      <c r="M3894" s="7" t="b">
        <v>0</v>
      </c>
      <c r="N3894" s="7">
        <v>0</v>
      </c>
      <c r="O3894" s="7" t="b">
        <v>0</v>
      </c>
      <c r="P3894" s="14">
        <f t="shared" si="242"/>
        <v>0</v>
      </c>
      <c r="Q3894" s="9">
        <f t="shared" si="243"/>
        <v>0</v>
      </c>
      <c r="R3894" s="7" t="s">
        <v>8274</v>
      </c>
      <c r="S3894" s="7" t="s">
        <v>8275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17">
        <f t="shared" si="240"/>
        <v>41821.041666666664</v>
      </c>
      <c r="K3895" s="7">
        <v>1400600840</v>
      </c>
      <c r="L3895" s="17">
        <f t="shared" si="241"/>
        <v>41779.449537037035</v>
      </c>
      <c r="M3895" s="7" t="b">
        <v>0</v>
      </c>
      <c r="N3895" s="7">
        <v>84</v>
      </c>
      <c r="O3895" s="7" t="b">
        <v>0</v>
      </c>
      <c r="P3895" s="14">
        <f t="shared" si="242"/>
        <v>0.2155</v>
      </c>
      <c r="Q3895" s="9">
        <f t="shared" si="243"/>
        <v>128.27380952380952</v>
      </c>
      <c r="R3895" s="7" t="s">
        <v>8274</v>
      </c>
      <c r="S3895" s="7" t="s">
        <v>8275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17">
        <f t="shared" si="240"/>
        <v>42709.999305555553</v>
      </c>
      <c r="K3896" s="7">
        <v>1478386812</v>
      </c>
      <c r="L3896" s="17">
        <f t="shared" si="241"/>
        <v>42679.750138888885</v>
      </c>
      <c r="M3896" s="7" t="b">
        <v>0</v>
      </c>
      <c r="N3896" s="7">
        <v>11</v>
      </c>
      <c r="O3896" s="7" t="b">
        <v>0</v>
      </c>
      <c r="P3896" s="14">
        <f t="shared" si="242"/>
        <v>3.4666666666666665E-2</v>
      </c>
      <c r="Q3896" s="9">
        <f t="shared" si="243"/>
        <v>47.272727272727273</v>
      </c>
      <c r="R3896" s="7" t="s">
        <v>8274</v>
      </c>
      <c r="S3896" s="7" t="s">
        <v>8275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17">
        <f t="shared" si="240"/>
        <v>42063.041875000003</v>
      </c>
      <c r="K3897" s="7">
        <v>1422424818</v>
      </c>
      <c r="L3897" s="17">
        <f t="shared" si="241"/>
        <v>42032.041875000003</v>
      </c>
      <c r="M3897" s="7" t="b">
        <v>0</v>
      </c>
      <c r="N3897" s="7">
        <v>1</v>
      </c>
      <c r="O3897" s="7" t="b">
        <v>0</v>
      </c>
      <c r="P3897" s="14">
        <f t="shared" si="242"/>
        <v>0.05</v>
      </c>
      <c r="Q3897" s="9">
        <f t="shared" si="243"/>
        <v>50</v>
      </c>
      <c r="R3897" s="7" t="s">
        <v>8274</v>
      </c>
      <c r="S3897" s="7" t="s">
        <v>8275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17">
        <f t="shared" si="240"/>
        <v>41806.983541666668</v>
      </c>
      <c r="K3898" s="7">
        <v>1401770178</v>
      </c>
      <c r="L3898" s="17">
        <f t="shared" si="241"/>
        <v>41792.983541666668</v>
      </c>
      <c r="M3898" s="7" t="b">
        <v>0</v>
      </c>
      <c r="N3898" s="7">
        <v>4</v>
      </c>
      <c r="O3898" s="7" t="b">
        <v>0</v>
      </c>
      <c r="P3898" s="14">
        <f t="shared" si="242"/>
        <v>0.10625</v>
      </c>
      <c r="Q3898" s="9">
        <f t="shared" si="243"/>
        <v>42.5</v>
      </c>
      <c r="R3898" s="7" t="s">
        <v>8274</v>
      </c>
      <c r="S3898" s="7" t="s">
        <v>8275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17">
        <f t="shared" si="240"/>
        <v>42012.665312499994</v>
      </c>
      <c r="K3899" s="7">
        <v>1418158683</v>
      </c>
      <c r="L3899" s="17">
        <f t="shared" si="241"/>
        <v>41982.665312499994</v>
      </c>
      <c r="M3899" s="7" t="b">
        <v>0</v>
      </c>
      <c r="N3899" s="7">
        <v>10</v>
      </c>
      <c r="O3899" s="7" t="b">
        <v>0</v>
      </c>
      <c r="P3899" s="14">
        <f t="shared" si="242"/>
        <v>0.17599999999999999</v>
      </c>
      <c r="Q3899" s="9">
        <f t="shared" si="243"/>
        <v>44</v>
      </c>
      <c r="R3899" s="7" t="s">
        <v>8274</v>
      </c>
      <c r="S3899" s="7" t="s">
        <v>8275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17">
        <f t="shared" si="240"/>
        <v>42233.458333333336</v>
      </c>
      <c r="K3900" s="7">
        <v>1436355270</v>
      </c>
      <c r="L3900" s="17">
        <f t="shared" si="241"/>
        <v>42193.273958333331</v>
      </c>
      <c r="M3900" s="7" t="b">
        <v>0</v>
      </c>
      <c r="N3900" s="7">
        <v>16</v>
      </c>
      <c r="O3900" s="7" t="b">
        <v>0</v>
      </c>
      <c r="P3900" s="14">
        <f t="shared" si="242"/>
        <v>0.3256</v>
      </c>
      <c r="Q3900" s="9">
        <f t="shared" si="243"/>
        <v>50.875</v>
      </c>
      <c r="R3900" s="7" t="s">
        <v>8274</v>
      </c>
      <c r="S3900" s="7" t="s">
        <v>8275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17">
        <f t="shared" si="240"/>
        <v>41863.566678240735</v>
      </c>
      <c r="K3901" s="7">
        <v>1406140561</v>
      </c>
      <c r="L3901" s="17">
        <f t="shared" si="241"/>
        <v>41843.566678240735</v>
      </c>
      <c r="M3901" s="7" t="b">
        <v>0</v>
      </c>
      <c r="N3901" s="7">
        <v>2</v>
      </c>
      <c r="O3901" s="7" t="b">
        <v>0</v>
      </c>
      <c r="P3901" s="14">
        <f t="shared" si="242"/>
        <v>1.2500000000000001E-2</v>
      </c>
      <c r="Q3901" s="9">
        <f t="shared" si="243"/>
        <v>62.5</v>
      </c>
      <c r="R3901" s="7" t="s">
        <v>8274</v>
      </c>
      <c r="S3901" s="7" t="s">
        <v>8275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17">
        <f t="shared" si="240"/>
        <v>42165.884155092594</v>
      </c>
      <c r="K3902" s="7">
        <v>1431396791</v>
      </c>
      <c r="L3902" s="17">
        <f t="shared" si="241"/>
        <v>42135.884155092594</v>
      </c>
      <c r="M3902" s="7" t="b">
        <v>0</v>
      </c>
      <c r="N3902" s="7">
        <v>5</v>
      </c>
      <c r="O3902" s="7" t="b">
        <v>0</v>
      </c>
      <c r="P3902" s="14">
        <f t="shared" si="242"/>
        <v>5.3999999999999999E-2</v>
      </c>
      <c r="Q3902" s="9">
        <f t="shared" si="243"/>
        <v>27</v>
      </c>
      <c r="R3902" s="7" t="s">
        <v>8274</v>
      </c>
      <c r="S3902" s="7" t="s">
        <v>8275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17">
        <f t="shared" si="240"/>
        <v>42357.618043981485</v>
      </c>
      <c r="K3903" s="7">
        <v>1447098599</v>
      </c>
      <c r="L3903" s="17">
        <f t="shared" si="241"/>
        <v>42317.618043981485</v>
      </c>
      <c r="M3903" s="7" t="b">
        <v>0</v>
      </c>
      <c r="N3903" s="7">
        <v>1</v>
      </c>
      <c r="O3903" s="7" t="b">
        <v>0</v>
      </c>
      <c r="P3903" s="14">
        <f t="shared" si="242"/>
        <v>8.3333333333333332E-3</v>
      </c>
      <c r="Q3903" s="9">
        <f t="shared" si="243"/>
        <v>25</v>
      </c>
      <c r="R3903" s="7" t="s">
        <v>8274</v>
      </c>
      <c r="S3903" s="7" t="s">
        <v>8275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17">
        <f t="shared" si="240"/>
        <v>42688.301412037035</v>
      </c>
      <c r="K3904" s="7">
        <v>1476962042</v>
      </c>
      <c r="L3904" s="17">
        <f t="shared" si="241"/>
        <v>42663.259745370371</v>
      </c>
      <c r="M3904" s="7" t="b">
        <v>0</v>
      </c>
      <c r="N3904" s="7">
        <v>31</v>
      </c>
      <c r="O3904" s="7" t="b">
        <v>0</v>
      </c>
      <c r="P3904" s="14">
        <f t="shared" si="242"/>
        <v>0.48833333333333334</v>
      </c>
      <c r="Q3904" s="9">
        <f t="shared" si="243"/>
        <v>47.258064516129032</v>
      </c>
      <c r="R3904" s="7" t="s">
        <v>8274</v>
      </c>
      <c r="S3904" s="7" t="s">
        <v>8275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17">
        <f t="shared" si="240"/>
        <v>42230.609722222223</v>
      </c>
      <c r="K3905" s="7">
        <v>1435709765</v>
      </c>
      <c r="L3905" s="17">
        <f t="shared" si="241"/>
        <v>42185.802835648145</v>
      </c>
      <c r="M3905" s="7" t="b">
        <v>0</v>
      </c>
      <c r="N3905" s="7">
        <v>0</v>
      </c>
      <c r="O3905" s="7" t="b">
        <v>0</v>
      </c>
      <c r="P3905" s="14">
        <f t="shared" si="242"/>
        <v>0</v>
      </c>
      <c r="Q3905" s="9">
        <f t="shared" si="243"/>
        <v>0</v>
      </c>
      <c r="R3905" s="7" t="s">
        <v>8274</v>
      </c>
      <c r="S3905" s="7" t="s">
        <v>8275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17">
        <f t="shared" si="240"/>
        <v>42109.00277777778</v>
      </c>
      <c r="K3906" s="7">
        <v>1427866200</v>
      </c>
      <c r="L3906" s="17">
        <f t="shared" si="241"/>
        <v>42095.020833333336</v>
      </c>
      <c r="M3906" s="7" t="b">
        <v>0</v>
      </c>
      <c r="N3906" s="7">
        <v>2</v>
      </c>
      <c r="O3906" s="7" t="b">
        <v>0</v>
      </c>
      <c r="P3906" s="14">
        <f t="shared" si="242"/>
        <v>2.9999999999999997E-4</v>
      </c>
      <c r="Q3906" s="9">
        <f t="shared" si="243"/>
        <v>1.5</v>
      </c>
      <c r="R3906" s="7" t="s">
        <v>8274</v>
      </c>
      <c r="S3906" s="7" t="s">
        <v>8275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17">
        <f t="shared" ref="J3907:J3970" si="244">(((I3907/60)/60)/24)+DATE(1970,1,1)+(-5/24)</f>
        <v>42166.749999999993</v>
      </c>
      <c r="K3907" s="7">
        <v>1430405903</v>
      </c>
      <c r="L3907" s="17">
        <f t="shared" ref="L3907:L3970" si="245">(((K3907/60)/60)/24)+DATE(1970,1,1)+(-5/24)</f>
        <v>42124.415543981479</v>
      </c>
      <c r="M3907" s="7" t="b">
        <v>0</v>
      </c>
      <c r="N3907" s="7">
        <v>7</v>
      </c>
      <c r="O3907" s="7" t="b">
        <v>0</v>
      </c>
      <c r="P3907" s="14">
        <f t="shared" ref="P3907:P3970" si="246">IFERROR(E3907/D3907,0)</f>
        <v>0.11533333333333333</v>
      </c>
      <c r="Q3907" s="9">
        <f t="shared" ref="Q3907:Q3970" si="247">IFERROR(E3907/N3907,0)</f>
        <v>24.714285714285715</v>
      </c>
      <c r="R3907" s="7" t="s">
        <v>8274</v>
      </c>
      <c r="S3907" s="7" t="s">
        <v>8275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17">
        <f t="shared" si="244"/>
        <v>42181.350694444445</v>
      </c>
      <c r="K3908" s="7">
        <v>1432072893</v>
      </c>
      <c r="L3908" s="17">
        <f t="shared" si="245"/>
        <v>42143.709409722222</v>
      </c>
      <c r="M3908" s="7" t="b">
        <v>0</v>
      </c>
      <c r="N3908" s="7">
        <v>16</v>
      </c>
      <c r="O3908" s="7" t="b">
        <v>0</v>
      </c>
      <c r="P3908" s="14">
        <f t="shared" si="246"/>
        <v>0.67333333333333334</v>
      </c>
      <c r="Q3908" s="9">
        <f t="shared" si="247"/>
        <v>63.125</v>
      </c>
      <c r="R3908" s="7" t="s">
        <v>8274</v>
      </c>
      <c r="S3908" s="7" t="s">
        <v>8275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17">
        <f t="shared" si="244"/>
        <v>41938.630555555552</v>
      </c>
      <c r="K3909" s="7">
        <v>1411587606</v>
      </c>
      <c r="L3909" s="17">
        <f t="shared" si="245"/>
        <v>41906.611180555556</v>
      </c>
      <c r="M3909" s="7" t="b">
        <v>0</v>
      </c>
      <c r="N3909" s="7">
        <v>4</v>
      </c>
      <c r="O3909" s="7" t="b">
        <v>0</v>
      </c>
      <c r="P3909" s="14">
        <f t="shared" si="246"/>
        <v>0.153</v>
      </c>
      <c r="Q3909" s="9">
        <f t="shared" si="247"/>
        <v>38.25</v>
      </c>
      <c r="R3909" s="7" t="s">
        <v>8274</v>
      </c>
      <c r="S3909" s="7" t="s">
        <v>8275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17">
        <f t="shared" si="244"/>
        <v>41848.927037037036</v>
      </c>
      <c r="K3910" s="7">
        <v>1405307696</v>
      </c>
      <c r="L3910" s="17">
        <f t="shared" si="245"/>
        <v>41833.927037037036</v>
      </c>
      <c r="M3910" s="7" t="b">
        <v>0</v>
      </c>
      <c r="N3910" s="7">
        <v>4</v>
      </c>
      <c r="O3910" s="7" t="b">
        <v>0</v>
      </c>
      <c r="P3910" s="14">
        <f t="shared" si="246"/>
        <v>8.666666666666667E-2</v>
      </c>
      <c r="Q3910" s="9">
        <f t="shared" si="247"/>
        <v>16.25</v>
      </c>
      <c r="R3910" s="7" t="s">
        <v>8274</v>
      </c>
      <c r="S3910" s="7" t="s">
        <v>8275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17">
        <f t="shared" si="244"/>
        <v>41893.150949074072</v>
      </c>
      <c r="K3911" s="7">
        <v>1407832642</v>
      </c>
      <c r="L3911" s="17">
        <f t="shared" si="245"/>
        <v>41863.150949074072</v>
      </c>
      <c r="M3911" s="7" t="b">
        <v>0</v>
      </c>
      <c r="N3911" s="7">
        <v>4</v>
      </c>
      <c r="O3911" s="7" t="b">
        <v>0</v>
      </c>
      <c r="P3911" s="14">
        <f t="shared" si="246"/>
        <v>2.2499999999999998E-3</v>
      </c>
      <c r="Q3911" s="9">
        <f t="shared" si="247"/>
        <v>33.75</v>
      </c>
      <c r="R3911" s="7" t="s">
        <v>8274</v>
      </c>
      <c r="S3911" s="7" t="s">
        <v>8275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17">
        <f t="shared" si="244"/>
        <v>42254.548576388886</v>
      </c>
      <c r="K3912" s="7">
        <v>1439057397</v>
      </c>
      <c r="L3912" s="17">
        <f t="shared" si="245"/>
        <v>42224.548576388886</v>
      </c>
      <c r="M3912" s="7" t="b">
        <v>0</v>
      </c>
      <c r="N3912" s="7">
        <v>3</v>
      </c>
      <c r="O3912" s="7" t="b">
        <v>0</v>
      </c>
      <c r="P3912" s="14">
        <f t="shared" si="246"/>
        <v>3.0833333333333334E-2</v>
      </c>
      <c r="Q3912" s="9">
        <f t="shared" si="247"/>
        <v>61.666666666666664</v>
      </c>
      <c r="R3912" s="7" t="s">
        <v>8274</v>
      </c>
      <c r="S3912" s="7" t="s">
        <v>8275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17">
        <f t="shared" si="244"/>
        <v>41969.645567129628</v>
      </c>
      <c r="K3913" s="7">
        <v>1414438177</v>
      </c>
      <c r="L3913" s="17">
        <f t="shared" si="245"/>
        <v>41939.603900462964</v>
      </c>
      <c r="M3913" s="7" t="b">
        <v>0</v>
      </c>
      <c r="N3913" s="7">
        <v>36</v>
      </c>
      <c r="O3913" s="7" t="b">
        <v>0</v>
      </c>
      <c r="P3913" s="14">
        <f t="shared" si="246"/>
        <v>0.37412499999999999</v>
      </c>
      <c r="Q3913" s="9">
        <f t="shared" si="247"/>
        <v>83.138888888888886</v>
      </c>
      <c r="R3913" s="7" t="s">
        <v>8274</v>
      </c>
      <c r="S3913" s="7" t="s">
        <v>8275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17">
        <f t="shared" si="244"/>
        <v>42118.982638888883</v>
      </c>
      <c r="K3914" s="7">
        <v>1424759330</v>
      </c>
      <c r="L3914" s="17">
        <f t="shared" si="245"/>
        <v>42059.061689814807</v>
      </c>
      <c r="M3914" s="7" t="b">
        <v>0</v>
      </c>
      <c r="N3914" s="7">
        <v>1</v>
      </c>
      <c r="O3914" s="7" t="b">
        <v>0</v>
      </c>
      <c r="P3914" s="14">
        <f t="shared" si="246"/>
        <v>6.666666666666667E-5</v>
      </c>
      <c r="Q3914" s="9">
        <f t="shared" si="247"/>
        <v>1</v>
      </c>
      <c r="R3914" s="7" t="s">
        <v>8274</v>
      </c>
      <c r="S3914" s="7" t="s">
        <v>8275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17">
        <f t="shared" si="244"/>
        <v>42338.044548611106</v>
      </c>
      <c r="K3915" s="7">
        <v>1446267849</v>
      </c>
      <c r="L3915" s="17">
        <f t="shared" si="245"/>
        <v>42308.002881944441</v>
      </c>
      <c r="M3915" s="7" t="b">
        <v>0</v>
      </c>
      <c r="N3915" s="7">
        <v>7</v>
      </c>
      <c r="O3915" s="7" t="b">
        <v>0</v>
      </c>
      <c r="P3915" s="14">
        <f t="shared" si="246"/>
        <v>0.1</v>
      </c>
      <c r="Q3915" s="9">
        <f t="shared" si="247"/>
        <v>142.85714285714286</v>
      </c>
      <c r="R3915" s="7" t="s">
        <v>8274</v>
      </c>
      <c r="S3915" s="7" t="s">
        <v>8275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17">
        <f t="shared" si="244"/>
        <v>42134.749305555553</v>
      </c>
      <c r="K3916" s="7">
        <v>1429558756</v>
      </c>
      <c r="L3916" s="17">
        <f t="shared" si="245"/>
        <v>42114.610601851848</v>
      </c>
      <c r="M3916" s="7" t="b">
        <v>0</v>
      </c>
      <c r="N3916" s="7">
        <v>27</v>
      </c>
      <c r="O3916" s="7" t="b">
        <v>0</v>
      </c>
      <c r="P3916" s="14">
        <f t="shared" si="246"/>
        <v>0.36359999999999998</v>
      </c>
      <c r="Q3916" s="9">
        <f t="shared" si="247"/>
        <v>33.666666666666664</v>
      </c>
      <c r="R3916" s="7" t="s">
        <v>8274</v>
      </c>
      <c r="S3916" s="7" t="s">
        <v>8275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17">
        <f t="shared" si="244"/>
        <v>42522.776724537034</v>
      </c>
      <c r="K3917" s="7">
        <v>1462232309</v>
      </c>
      <c r="L3917" s="17">
        <f t="shared" si="245"/>
        <v>42492.776724537034</v>
      </c>
      <c r="M3917" s="7" t="b">
        <v>0</v>
      </c>
      <c r="N3917" s="7">
        <v>1</v>
      </c>
      <c r="O3917" s="7" t="b">
        <v>0</v>
      </c>
      <c r="P3917" s="14">
        <f t="shared" si="246"/>
        <v>3.3333333333333335E-3</v>
      </c>
      <c r="Q3917" s="9">
        <f t="shared" si="247"/>
        <v>5</v>
      </c>
      <c r="R3917" s="7" t="s">
        <v>8274</v>
      </c>
      <c r="S3917" s="7" t="s">
        <v>8275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17">
        <f t="shared" si="244"/>
        <v>42524.263333333329</v>
      </c>
      <c r="K3918" s="7">
        <v>1462360752</v>
      </c>
      <c r="L3918" s="17">
        <f t="shared" si="245"/>
        <v>42494.263333333329</v>
      </c>
      <c r="M3918" s="7" t="b">
        <v>0</v>
      </c>
      <c r="N3918" s="7">
        <v>0</v>
      </c>
      <c r="O3918" s="7" t="b">
        <v>0</v>
      </c>
      <c r="P3918" s="14">
        <f t="shared" si="246"/>
        <v>0</v>
      </c>
      <c r="Q3918" s="9">
        <f t="shared" si="247"/>
        <v>0</v>
      </c>
      <c r="R3918" s="7" t="s">
        <v>8274</v>
      </c>
      <c r="S3918" s="7" t="s">
        <v>8275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17">
        <f t="shared" si="244"/>
        <v>41893.318993055553</v>
      </c>
      <c r="K3919" s="7">
        <v>1407847161</v>
      </c>
      <c r="L3919" s="17">
        <f t="shared" si="245"/>
        <v>41863.318993055553</v>
      </c>
      <c r="M3919" s="7" t="b">
        <v>0</v>
      </c>
      <c r="N3919" s="7">
        <v>1</v>
      </c>
      <c r="O3919" s="7" t="b">
        <v>0</v>
      </c>
      <c r="P3919" s="14">
        <f t="shared" si="246"/>
        <v>2.8571428571428571E-3</v>
      </c>
      <c r="Q3919" s="9">
        <f t="shared" si="247"/>
        <v>10</v>
      </c>
      <c r="R3919" s="7" t="s">
        <v>8274</v>
      </c>
      <c r="S3919" s="7" t="s">
        <v>8275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17">
        <f t="shared" si="244"/>
        <v>41855.458333333328</v>
      </c>
      <c r="K3920" s="7">
        <v>1406131023</v>
      </c>
      <c r="L3920" s="17">
        <f t="shared" si="245"/>
        <v>41843.456284722219</v>
      </c>
      <c r="M3920" s="7" t="b">
        <v>0</v>
      </c>
      <c r="N3920" s="7">
        <v>3</v>
      </c>
      <c r="O3920" s="7" t="b">
        <v>0</v>
      </c>
      <c r="P3920" s="14">
        <f t="shared" si="246"/>
        <v>2E-3</v>
      </c>
      <c r="Q3920" s="9">
        <f t="shared" si="247"/>
        <v>40</v>
      </c>
      <c r="R3920" s="7" t="s">
        <v>8274</v>
      </c>
      <c r="S3920" s="7" t="s">
        <v>8275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17">
        <f t="shared" si="244"/>
        <v>42386.791666666664</v>
      </c>
      <c r="K3921" s="7">
        <v>1450628773</v>
      </c>
      <c r="L3921" s="17">
        <f t="shared" si="245"/>
        <v>42358.476539351854</v>
      </c>
      <c r="M3921" s="7" t="b">
        <v>0</v>
      </c>
      <c r="N3921" s="7">
        <v>3</v>
      </c>
      <c r="O3921" s="7" t="b">
        <v>0</v>
      </c>
      <c r="P3921" s="14">
        <f t="shared" si="246"/>
        <v>1.7999999999999999E-2</v>
      </c>
      <c r="Q3921" s="9">
        <f t="shared" si="247"/>
        <v>30</v>
      </c>
      <c r="R3921" s="7" t="s">
        <v>8274</v>
      </c>
      <c r="S3921" s="7" t="s">
        <v>8275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17">
        <f t="shared" si="244"/>
        <v>42687.220601851855</v>
      </c>
      <c r="K3922" s="7">
        <v>1476436660</v>
      </c>
      <c r="L3922" s="17">
        <f t="shared" si="245"/>
        <v>42657.178935185184</v>
      </c>
      <c r="M3922" s="7" t="b">
        <v>0</v>
      </c>
      <c r="N3922" s="7">
        <v>3</v>
      </c>
      <c r="O3922" s="7" t="b">
        <v>0</v>
      </c>
      <c r="P3922" s="14">
        <f t="shared" si="246"/>
        <v>5.3999999999999999E-2</v>
      </c>
      <c r="Q3922" s="9">
        <f t="shared" si="247"/>
        <v>45</v>
      </c>
      <c r="R3922" s="7" t="s">
        <v>8274</v>
      </c>
      <c r="S3922" s="7" t="s">
        <v>8275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17">
        <f t="shared" si="244"/>
        <v>41938.541666666664</v>
      </c>
      <c r="K3923" s="7">
        <v>1413291655</v>
      </c>
      <c r="L3923" s="17">
        <f t="shared" si="245"/>
        <v>41926.333969907406</v>
      </c>
      <c r="M3923" s="7" t="b">
        <v>0</v>
      </c>
      <c r="N3923" s="7">
        <v>0</v>
      </c>
      <c r="O3923" s="7" t="b">
        <v>0</v>
      </c>
      <c r="P3923" s="14">
        <f t="shared" si="246"/>
        <v>0</v>
      </c>
      <c r="Q3923" s="9">
        <f t="shared" si="247"/>
        <v>0</v>
      </c>
      <c r="R3923" s="7" t="s">
        <v>8274</v>
      </c>
      <c r="S3923" s="7" t="s">
        <v>8275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17">
        <f t="shared" si="244"/>
        <v>42065.749999999993</v>
      </c>
      <c r="K3924" s="7">
        <v>1421432810</v>
      </c>
      <c r="L3924" s="17">
        <f t="shared" si="245"/>
        <v>42020.560300925928</v>
      </c>
      <c r="M3924" s="7" t="b">
        <v>0</v>
      </c>
      <c r="N3924" s="7">
        <v>6</v>
      </c>
      <c r="O3924" s="7" t="b">
        <v>0</v>
      </c>
      <c r="P3924" s="14">
        <f t="shared" si="246"/>
        <v>8.1333333333333327E-2</v>
      </c>
      <c r="Q3924" s="9">
        <f t="shared" si="247"/>
        <v>10.166666666666666</v>
      </c>
      <c r="R3924" s="7" t="s">
        <v>8274</v>
      </c>
      <c r="S3924" s="7" t="s">
        <v>8275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17">
        <f t="shared" si="244"/>
        <v>42103.771655092591</v>
      </c>
      <c r="K3925" s="7">
        <v>1426203071</v>
      </c>
      <c r="L3925" s="17">
        <f t="shared" si="245"/>
        <v>42075.771655092591</v>
      </c>
      <c r="M3925" s="7" t="b">
        <v>0</v>
      </c>
      <c r="N3925" s="7">
        <v>17</v>
      </c>
      <c r="O3925" s="7" t="b">
        <v>0</v>
      </c>
      <c r="P3925" s="14">
        <f t="shared" si="246"/>
        <v>0.12034782608695652</v>
      </c>
      <c r="Q3925" s="9">
        <f t="shared" si="247"/>
        <v>81.411764705882348</v>
      </c>
      <c r="R3925" s="7" t="s">
        <v>8274</v>
      </c>
      <c r="S3925" s="7" t="s">
        <v>8275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17">
        <f t="shared" si="244"/>
        <v>41816.751412037032</v>
      </c>
      <c r="K3926" s="7">
        <v>1401231722</v>
      </c>
      <c r="L3926" s="17">
        <f t="shared" si="245"/>
        <v>41786.751412037032</v>
      </c>
      <c r="M3926" s="7" t="b">
        <v>0</v>
      </c>
      <c r="N3926" s="7">
        <v>40</v>
      </c>
      <c r="O3926" s="7" t="b">
        <v>0</v>
      </c>
      <c r="P3926" s="14">
        <f t="shared" si="246"/>
        <v>0.15266666666666667</v>
      </c>
      <c r="Q3926" s="9">
        <f t="shared" si="247"/>
        <v>57.25</v>
      </c>
      <c r="R3926" s="7" t="s">
        <v>8274</v>
      </c>
      <c r="S3926" s="7" t="s">
        <v>8275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17">
        <f t="shared" si="244"/>
        <v>41850.662488425922</v>
      </c>
      <c r="K3927" s="7">
        <v>1404161639</v>
      </c>
      <c r="L3927" s="17">
        <f t="shared" si="245"/>
        <v>41820.662488425922</v>
      </c>
      <c r="M3927" s="7" t="b">
        <v>0</v>
      </c>
      <c r="N3927" s="7">
        <v>3</v>
      </c>
      <c r="O3927" s="7" t="b">
        <v>0</v>
      </c>
      <c r="P3927" s="14">
        <f t="shared" si="246"/>
        <v>0.1</v>
      </c>
      <c r="Q3927" s="9">
        <f t="shared" si="247"/>
        <v>5</v>
      </c>
      <c r="R3927" s="7" t="s">
        <v>8274</v>
      </c>
      <c r="S3927" s="7" t="s">
        <v>8275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17">
        <f t="shared" si="244"/>
        <v>41999.876712962963</v>
      </c>
      <c r="K3928" s="7">
        <v>1417053748</v>
      </c>
      <c r="L3928" s="17">
        <f t="shared" si="245"/>
        <v>41969.876712962963</v>
      </c>
      <c r="M3928" s="7" t="b">
        <v>0</v>
      </c>
      <c r="N3928" s="7">
        <v>1</v>
      </c>
      <c r="O3928" s="7" t="b">
        <v>0</v>
      </c>
      <c r="P3928" s="14">
        <f t="shared" si="246"/>
        <v>3.0000000000000001E-3</v>
      </c>
      <c r="Q3928" s="9">
        <f t="shared" si="247"/>
        <v>15</v>
      </c>
      <c r="R3928" s="7" t="s">
        <v>8274</v>
      </c>
      <c r="S3928" s="7" t="s">
        <v>8275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17">
        <f t="shared" si="244"/>
        <v>41860.059074074074</v>
      </c>
      <c r="K3929" s="7">
        <v>1404973504</v>
      </c>
      <c r="L3929" s="17">
        <f t="shared" si="245"/>
        <v>41830.059074074074</v>
      </c>
      <c r="M3929" s="7" t="b">
        <v>0</v>
      </c>
      <c r="N3929" s="7">
        <v>2</v>
      </c>
      <c r="O3929" s="7" t="b">
        <v>0</v>
      </c>
      <c r="P3929" s="14">
        <f t="shared" si="246"/>
        <v>0.01</v>
      </c>
      <c r="Q3929" s="9">
        <f t="shared" si="247"/>
        <v>12.5</v>
      </c>
      <c r="R3929" s="7" t="s">
        <v>8274</v>
      </c>
      <c r="S3929" s="7" t="s">
        <v>8275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17">
        <f t="shared" si="244"/>
        <v>42292.999305555553</v>
      </c>
      <c r="K3930" s="7">
        <v>1442593427</v>
      </c>
      <c r="L3930" s="17">
        <f t="shared" si="245"/>
        <v>42265.474849537037</v>
      </c>
      <c r="M3930" s="7" t="b">
        <v>0</v>
      </c>
      <c r="N3930" s="7">
        <v>7</v>
      </c>
      <c r="O3930" s="7" t="b">
        <v>0</v>
      </c>
      <c r="P3930" s="14">
        <f t="shared" si="246"/>
        <v>0.13020000000000001</v>
      </c>
      <c r="Q3930" s="9">
        <f t="shared" si="247"/>
        <v>93</v>
      </c>
      <c r="R3930" s="7" t="s">
        <v>8274</v>
      </c>
      <c r="S3930" s="7" t="s">
        <v>8275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17">
        <f t="shared" si="244"/>
        <v>42631.618807870364</v>
      </c>
      <c r="K3931" s="7">
        <v>1471636265</v>
      </c>
      <c r="L3931" s="17">
        <f t="shared" si="245"/>
        <v>42601.618807870364</v>
      </c>
      <c r="M3931" s="7" t="b">
        <v>0</v>
      </c>
      <c r="N3931" s="7">
        <v>14</v>
      </c>
      <c r="O3931" s="7" t="b">
        <v>0</v>
      </c>
      <c r="P3931" s="14">
        <f t="shared" si="246"/>
        <v>2.265E-2</v>
      </c>
      <c r="Q3931" s="9">
        <f t="shared" si="247"/>
        <v>32.357142857142854</v>
      </c>
      <c r="R3931" s="7" t="s">
        <v>8274</v>
      </c>
      <c r="S3931" s="7" t="s">
        <v>8275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17">
        <f t="shared" si="244"/>
        <v>42461.041666666664</v>
      </c>
      <c r="K3932" s="7">
        <v>1457078868</v>
      </c>
      <c r="L3932" s="17">
        <f t="shared" si="245"/>
        <v>42433.13041666666</v>
      </c>
      <c r="M3932" s="7" t="b">
        <v>0</v>
      </c>
      <c r="N3932" s="7">
        <v>0</v>
      </c>
      <c r="O3932" s="7" t="b">
        <v>0</v>
      </c>
      <c r="P3932" s="14">
        <f t="shared" si="246"/>
        <v>0</v>
      </c>
      <c r="Q3932" s="9">
        <f t="shared" si="247"/>
        <v>0</v>
      </c>
      <c r="R3932" s="7" t="s">
        <v>8274</v>
      </c>
      <c r="S3932" s="7" t="s">
        <v>8275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17">
        <f t="shared" si="244"/>
        <v>42252.943368055552</v>
      </c>
      <c r="K3933" s="7">
        <v>1439350707</v>
      </c>
      <c r="L3933" s="17">
        <f t="shared" si="245"/>
        <v>42227.943368055552</v>
      </c>
      <c r="M3933" s="7" t="b">
        <v>0</v>
      </c>
      <c r="N3933" s="7">
        <v>0</v>
      </c>
      <c r="O3933" s="7" t="b">
        <v>0</v>
      </c>
      <c r="P3933" s="14">
        <f t="shared" si="246"/>
        <v>0</v>
      </c>
      <c r="Q3933" s="9">
        <f t="shared" si="247"/>
        <v>0</v>
      </c>
      <c r="R3933" s="7" t="s">
        <v>8274</v>
      </c>
      <c r="S3933" s="7" t="s">
        <v>8275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17">
        <f t="shared" si="244"/>
        <v>42444.918564814812</v>
      </c>
      <c r="K3934" s="7">
        <v>1455508964</v>
      </c>
      <c r="L3934" s="17">
        <f t="shared" si="245"/>
        <v>42414.960231481477</v>
      </c>
      <c r="M3934" s="7" t="b">
        <v>0</v>
      </c>
      <c r="N3934" s="7">
        <v>1</v>
      </c>
      <c r="O3934" s="7" t="b">
        <v>0</v>
      </c>
      <c r="P3934" s="14">
        <f t="shared" si="246"/>
        <v>8.3333333333333331E-5</v>
      </c>
      <c r="Q3934" s="9">
        <f t="shared" si="247"/>
        <v>1</v>
      </c>
      <c r="R3934" s="7" t="s">
        <v>8274</v>
      </c>
      <c r="S3934" s="7" t="s">
        <v>8275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17">
        <f t="shared" si="244"/>
        <v>42567.821527777771</v>
      </c>
      <c r="K3935" s="7">
        <v>1466205262</v>
      </c>
      <c r="L3935" s="17">
        <f t="shared" si="245"/>
        <v>42538.759976851848</v>
      </c>
      <c r="M3935" s="7" t="b">
        <v>0</v>
      </c>
      <c r="N3935" s="7">
        <v>12</v>
      </c>
      <c r="O3935" s="7" t="b">
        <v>0</v>
      </c>
      <c r="P3935" s="14">
        <f t="shared" si="246"/>
        <v>0.15742857142857142</v>
      </c>
      <c r="Q3935" s="9">
        <f t="shared" si="247"/>
        <v>91.833333333333329</v>
      </c>
      <c r="R3935" s="7" t="s">
        <v>8274</v>
      </c>
      <c r="S3935" s="7" t="s">
        <v>8275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17">
        <f t="shared" si="244"/>
        <v>42278.333333333336</v>
      </c>
      <c r="K3936" s="7">
        <v>1439827639</v>
      </c>
      <c r="L3936" s="17">
        <f t="shared" si="245"/>
        <v>42233.463414351849</v>
      </c>
      <c r="M3936" s="7" t="b">
        <v>0</v>
      </c>
      <c r="N3936" s="7">
        <v>12</v>
      </c>
      <c r="O3936" s="7" t="b">
        <v>0</v>
      </c>
      <c r="P3936" s="14">
        <f t="shared" si="246"/>
        <v>0.11</v>
      </c>
      <c r="Q3936" s="9">
        <f t="shared" si="247"/>
        <v>45.833333333333336</v>
      </c>
      <c r="R3936" s="7" t="s">
        <v>8274</v>
      </c>
      <c r="S3936" s="7" t="s">
        <v>8275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17">
        <f t="shared" si="244"/>
        <v>42281.448449074065</v>
      </c>
      <c r="K3937" s="7">
        <v>1438789546</v>
      </c>
      <c r="L3937" s="17">
        <f t="shared" si="245"/>
        <v>42221.448449074065</v>
      </c>
      <c r="M3937" s="7" t="b">
        <v>0</v>
      </c>
      <c r="N3937" s="7">
        <v>23</v>
      </c>
      <c r="O3937" s="7" t="b">
        <v>0</v>
      </c>
      <c r="P3937" s="14">
        <f t="shared" si="246"/>
        <v>0.43833333333333335</v>
      </c>
      <c r="Q3937" s="9">
        <f t="shared" si="247"/>
        <v>57.173913043478258</v>
      </c>
      <c r="R3937" s="7" t="s">
        <v>8274</v>
      </c>
      <c r="S3937" s="7" t="s">
        <v>8275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17">
        <f t="shared" si="244"/>
        <v>42705.096296296295</v>
      </c>
      <c r="K3938" s="7">
        <v>1477981120</v>
      </c>
      <c r="L3938" s="17">
        <f t="shared" si="245"/>
        <v>42675.054629629631</v>
      </c>
      <c r="M3938" s="7" t="b">
        <v>0</v>
      </c>
      <c r="N3938" s="7">
        <v>0</v>
      </c>
      <c r="O3938" s="7" t="b">
        <v>0</v>
      </c>
      <c r="P3938" s="14">
        <f t="shared" si="246"/>
        <v>0</v>
      </c>
      <c r="Q3938" s="9">
        <f t="shared" si="247"/>
        <v>0</v>
      </c>
      <c r="R3938" s="7" t="s">
        <v>8274</v>
      </c>
      <c r="S3938" s="7" t="s">
        <v>8275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17">
        <f t="shared" si="244"/>
        <v>42562.423148148147</v>
      </c>
      <c r="K3939" s="7">
        <v>1465830560</v>
      </c>
      <c r="L3939" s="17">
        <f t="shared" si="245"/>
        <v>42534.423148148147</v>
      </c>
      <c r="M3939" s="7" t="b">
        <v>0</v>
      </c>
      <c r="N3939" s="7">
        <v>10</v>
      </c>
      <c r="O3939" s="7" t="b">
        <v>0</v>
      </c>
      <c r="P3939" s="14">
        <f t="shared" si="246"/>
        <v>0.86135181975736563</v>
      </c>
      <c r="Q3939" s="9">
        <f t="shared" si="247"/>
        <v>248.5</v>
      </c>
      <c r="R3939" s="7" t="s">
        <v>8274</v>
      </c>
      <c r="S3939" s="7" t="s">
        <v>8275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17">
        <f t="shared" si="244"/>
        <v>42182.697384259263</v>
      </c>
      <c r="K3940" s="7">
        <v>1432763054</v>
      </c>
      <c r="L3940" s="17">
        <f t="shared" si="245"/>
        <v>42151.697384259263</v>
      </c>
      <c r="M3940" s="7" t="b">
        <v>0</v>
      </c>
      <c r="N3940" s="7">
        <v>5</v>
      </c>
      <c r="O3940" s="7" t="b">
        <v>0</v>
      </c>
      <c r="P3940" s="14">
        <f t="shared" si="246"/>
        <v>0.12196620583717357</v>
      </c>
      <c r="Q3940" s="9">
        <f t="shared" si="247"/>
        <v>79.400000000000006</v>
      </c>
      <c r="R3940" s="7" t="s">
        <v>8274</v>
      </c>
      <c r="S3940" s="7" t="s">
        <v>8275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17">
        <f t="shared" si="244"/>
        <v>41918.979166666664</v>
      </c>
      <c r="K3941" s="7">
        <v>1412328979</v>
      </c>
      <c r="L3941" s="17">
        <f t="shared" si="245"/>
        <v>41915.191886574074</v>
      </c>
      <c r="M3941" s="7" t="b">
        <v>0</v>
      </c>
      <c r="N3941" s="7">
        <v>1</v>
      </c>
      <c r="O3941" s="7" t="b">
        <v>0</v>
      </c>
      <c r="P3941" s="14">
        <f t="shared" si="246"/>
        <v>1E-3</v>
      </c>
      <c r="Q3941" s="9">
        <f t="shared" si="247"/>
        <v>5</v>
      </c>
      <c r="R3941" s="7" t="s">
        <v>8274</v>
      </c>
      <c r="S3941" s="7" t="s">
        <v>8275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17">
        <f t="shared" si="244"/>
        <v>42006.284155092588</v>
      </c>
      <c r="K3942" s="7">
        <v>1416311351</v>
      </c>
      <c r="L3942" s="17">
        <f t="shared" si="245"/>
        <v>41961.284155092588</v>
      </c>
      <c r="M3942" s="7" t="b">
        <v>0</v>
      </c>
      <c r="N3942" s="7">
        <v>2</v>
      </c>
      <c r="O3942" s="7" t="b">
        <v>0</v>
      </c>
      <c r="P3942" s="14">
        <f t="shared" si="246"/>
        <v>2.2000000000000001E-3</v>
      </c>
      <c r="Q3942" s="9">
        <f t="shared" si="247"/>
        <v>5.5</v>
      </c>
      <c r="R3942" s="7" t="s">
        <v>8274</v>
      </c>
      <c r="S3942" s="7" t="s">
        <v>8275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17">
        <f t="shared" si="244"/>
        <v>41967.833333333336</v>
      </c>
      <c r="K3943" s="7">
        <v>1414505137</v>
      </c>
      <c r="L3943" s="17">
        <f t="shared" si="245"/>
        <v>41940.378900462958</v>
      </c>
      <c r="M3943" s="7" t="b">
        <v>0</v>
      </c>
      <c r="N3943" s="7">
        <v>2</v>
      </c>
      <c r="O3943" s="7" t="b">
        <v>0</v>
      </c>
      <c r="P3943" s="14">
        <f t="shared" si="246"/>
        <v>9.0909090909090905E-3</v>
      </c>
      <c r="Q3943" s="9">
        <f t="shared" si="247"/>
        <v>25</v>
      </c>
      <c r="R3943" s="7" t="s">
        <v>8274</v>
      </c>
      <c r="S3943" s="7" t="s">
        <v>8275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17">
        <f t="shared" si="244"/>
        <v>42171.695763888885</v>
      </c>
      <c r="K3944" s="7">
        <v>1429306914</v>
      </c>
      <c r="L3944" s="17">
        <f t="shared" si="245"/>
        <v>42111.695763888885</v>
      </c>
      <c r="M3944" s="7" t="b">
        <v>0</v>
      </c>
      <c r="N3944" s="7">
        <v>0</v>
      </c>
      <c r="O3944" s="7" t="b">
        <v>0</v>
      </c>
      <c r="P3944" s="14">
        <f t="shared" si="246"/>
        <v>0</v>
      </c>
      <c r="Q3944" s="9">
        <f t="shared" si="247"/>
        <v>0</v>
      </c>
      <c r="R3944" s="7" t="s">
        <v>8274</v>
      </c>
      <c r="S3944" s="7" t="s">
        <v>8275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17">
        <f t="shared" si="244"/>
        <v>42310.493055555555</v>
      </c>
      <c r="K3945" s="7">
        <v>1443811268</v>
      </c>
      <c r="L3945" s="17">
        <f t="shared" si="245"/>
        <v>42279.570231481477</v>
      </c>
      <c r="M3945" s="7" t="b">
        <v>0</v>
      </c>
      <c r="N3945" s="7">
        <v>13</v>
      </c>
      <c r="O3945" s="7" t="b">
        <v>0</v>
      </c>
      <c r="P3945" s="14">
        <f t="shared" si="246"/>
        <v>0.35639999999999999</v>
      </c>
      <c r="Q3945" s="9">
        <f t="shared" si="247"/>
        <v>137.07692307692307</v>
      </c>
      <c r="R3945" s="7" t="s">
        <v>8274</v>
      </c>
      <c r="S3945" s="7" t="s">
        <v>8275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17">
        <f t="shared" si="244"/>
        <v>42243.454571759255</v>
      </c>
      <c r="K3946" s="7">
        <v>1438098875</v>
      </c>
      <c r="L3946" s="17">
        <f t="shared" si="245"/>
        <v>42213.454571759255</v>
      </c>
      <c r="M3946" s="7" t="b">
        <v>0</v>
      </c>
      <c r="N3946" s="7">
        <v>0</v>
      </c>
      <c r="O3946" s="7" t="b">
        <v>0</v>
      </c>
      <c r="P3946" s="14">
        <f t="shared" si="246"/>
        <v>0</v>
      </c>
      <c r="Q3946" s="9">
        <f t="shared" si="247"/>
        <v>0</v>
      </c>
      <c r="R3946" s="7" t="s">
        <v>8274</v>
      </c>
      <c r="S3946" s="7" t="s">
        <v>8275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17">
        <f t="shared" si="244"/>
        <v>42139.593379629623</v>
      </c>
      <c r="K3947" s="7">
        <v>1429125268</v>
      </c>
      <c r="L3947" s="17">
        <f t="shared" si="245"/>
        <v>42109.593379629623</v>
      </c>
      <c r="M3947" s="7" t="b">
        <v>0</v>
      </c>
      <c r="N3947" s="7">
        <v>1</v>
      </c>
      <c r="O3947" s="7" t="b">
        <v>0</v>
      </c>
      <c r="P3947" s="14">
        <f t="shared" si="246"/>
        <v>2.5000000000000001E-3</v>
      </c>
      <c r="Q3947" s="9">
        <f t="shared" si="247"/>
        <v>5</v>
      </c>
      <c r="R3947" s="7" t="s">
        <v>8274</v>
      </c>
      <c r="S3947" s="7" t="s">
        <v>8275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17">
        <f t="shared" si="244"/>
        <v>42063.124999999993</v>
      </c>
      <c r="K3948" s="7">
        <v>1422388822</v>
      </c>
      <c r="L3948" s="17">
        <f t="shared" si="245"/>
        <v>42031.625254629624</v>
      </c>
      <c r="M3948" s="7" t="b">
        <v>0</v>
      </c>
      <c r="N3948" s="7">
        <v>5</v>
      </c>
      <c r="O3948" s="7" t="b">
        <v>0</v>
      </c>
      <c r="P3948" s="14">
        <f t="shared" si="246"/>
        <v>3.2500000000000001E-2</v>
      </c>
      <c r="Q3948" s="9">
        <f t="shared" si="247"/>
        <v>39</v>
      </c>
      <c r="R3948" s="7" t="s">
        <v>8274</v>
      </c>
      <c r="S3948" s="7" t="s">
        <v>8275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17">
        <f t="shared" si="244"/>
        <v>42644.934537037036</v>
      </c>
      <c r="K3949" s="7">
        <v>1472786744</v>
      </c>
      <c r="L3949" s="17">
        <f t="shared" si="245"/>
        <v>42614.934537037036</v>
      </c>
      <c r="M3949" s="7" t="b">
        <v>0</v>
      </c>
      <c r="N3949" s="7">
        <v>2</v>
      </c>
      <c r="O3949" s="7" t="b">
        <v>0</v>
      </c>
      <c r="P3949" s="14">
        <f t="shared" si="246"/>
        <v>3.3666666666666664E-2</v>
      </c>
      <c r="Q3949" s="9">
        <f t="shared" si="247"/>
        <v>50.5</v>
      </c>
      <c r="R3949" s="7" t="s">
        <v>8274</v>
      </c>
      <c r="S3949" s="7" t="s">
        <v>8275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17">
        <f t="shared" si="244"/>
        <v>41889.117164351846</v>
      </c>
      <c r="K3950" s="7">
        <v>1404892123</v>
      </c>
      <c r="L3950" s="17">
        <f t="shared" si="245"/>
        <v>41829.117164351846</v>
      </c>
      <c r="M3950" s="7" t="b">
        <v>0</v>
      </c>
      <c r="N3950" s="7">
        <v>0</v>
      </c>
      <c r="O3950" s="7" t="b">
        <v>0</v>
      </c>
      <c r="P3950" s="14">
        <f t="shared" si="246"/>
        <v>0</v>
      </c>
      <c r="Q3950" s="9">
        <f t="shared" si="247"/>
        <v>0</v>
      </c>
      <c r="R3950" s="7" t="s">
        <v>8274</v>
      </c>
      <c r="S3950" s="7" t="s">
        <v>8275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17">
        <f t="shared" si="244"/>
        <v>42045.912280092591</v>
      </c>
      <c r="K3951" s="7">
        <v>1421031221</v>
      </c>
      <c r="L3951" s="17">
        <f t="shared" si="245"/>
        <v>42015.912280092591</v>
      </c>
      <c r="M3951" s="7" t="b">
        <v>0</v>
      </c>
      <c r="N3951" s="7">
        <v>32</v>
      </c>
      <c r="O3951" s="7" t="b">
        <v>0</v>
      </c>
      <c r="P3951" s="14">
        <f t="shared" si="246"/>
        <v>0.15770000000000001</v>
      </c>
      <c r="Q3951" s="9">
        <f t="shared" si="247"/>
        <v>49.28125</v>
      </c>
      <c r="R3951" s="7" t="s">
        <v>8274</v>
      </c>
      <c r="S3951" s="7" t="s">
        <v>8275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17">
        <f t="shared" si="244"/>
        <v>42468.565972222219</v>
      </c>
      <c r="K3952" s="7">
        <v>1457628680</v>
      </c>
      <c r="L3952" s="17">
        <f t="shared" si="245"/>
        <v>42439.493981481479</v>
      </c>
      <c r="M3952" s="7" t="b">
        <v>0</v>
      </c>
      <c r="N3952" s="7">
        <v>1</v>
      </c>
      <c r="O3952" s="7" t="b">
        <v>0</v>
      </c>
      <c r="P3952" s="14">
        <f t="shared" si="246"/>
        <v>6.2500000000000003E-3</v>
      </c>
      <c r="Q3952" s="9">
        <f t="shared" si="247"/>
        <v>25</v>
      </c>
      <c r="R3952" s="7" t="s">
        <v>8274</v>
      </c>
      <c r="S3952" s="7" t="s">
        <v>8275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17">
        <f t="shared" si="244"/>
        <v>42493.57571759259</v>
      </c>
      <c r="K3953" s="7">
        <v>1457120942</v>
      </c>
      <c r="L3953" s="17">
        <f t="shared" si="245"/>
        <v>42433.617384259262</v>
      </c>
      <c r="M3953" s="7" t="b">
        <v>0</v>
      </c>
      <c r="N3953" s="7">
        <v>1</v>
      </c>
      <c r="O3953" s="7" t="b">
        <v>0</v>
      </c>
      <c r="P3953" s="14">
        <f t="shared" si="246"/>
        <v>5.0000000000000004E-6</v>
      </c>
      <c r="Q3953" s="9">
        <f t="shared" si="247"/>
        <v>1</v>
      </c>
      <c r="R3953" s="7" t="s">
        <v>8274</v>
      </c>
      <c r="S3953" s="7" t="s">
        <v>8275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17">
        <f t="shared" si="244"/>
        <v>42303.582060185181</v>
      </c>
      <c r="K3954" s="7">
        <v>1440701890</v>
      </c>
      <c r="L3954" s="17">
        <f t="shared" si="245"/>
        <v>42243.582060185181</v>
      </c>
      <c r="M3954" s="7" t="b">
        <v>0</v>
      </c>
      <c r="N3954" s="7">
        <v>1</v>
      </c>
      <c r="O3954" s="7" t="b">
        <v>0</v>
      </c>
      <c r="P3954" s="14">
        <f t="shared" si="246"/>
        <v>9.6153846153846159E-4</v>
      </c>
      <c r="Q3954" s="9">
        <f t="shared" si="247"/>
        <v>25</v>
      </c>
      <c r="R3954" s="7" t="s">
        <v>8274</v>
      </c>
      <c r="S3954" s="7" t="s">
        <v>8275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17">
        <f t="shared" si="244"/>
        <v>42580.770138888889</v>
      </c>
      <c r="K3955" s="7">
        <v>1467162586</v>
      </c>
      <c r="L3955" s="17">
        <f t="shared" si="245"/>
        <v>42549.840115740742</v>
      </c>
      <c r="M3955" s="7" t="b">
        <v>0</v>
      </c>
      <c r="N3955" s="7">
        <v>0</v>
      </c>
      <c r="O3955" s="7" t="b">
        <v>0</v>
      </c>
      <c r="P3955" s="14">
        <f t="shared" si="246"/>
        <v>0</v>
      </c>
      <c r="Q3955" s="9">
        <f t="shared" si="247"/>
        <v>0</v>
      </c>
      <c r="R3955" s="7" t="s">
        <v>8274</v>
      </c>
      <c r="S3955" s="7" t="s">
        <v>8275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17">
        <f t="shared" si="244"/>
        <v>41834.442870370367</v>
      </c>
      <c r="K3956" s="7">
        <v>1400168264</v>
      </c>
      <c r="L3956" s="17">
        <f t="shared" si="245"/>
        <v>41774.442870370367</v>
      </c>
      <c r="M3956" s="7" t="b">
        <v>0</v>
      </c>
      <c r="N3956" s="7">
        <v>0</v>
      </c>
      <c r="O3956" s="7" t="b">
        <v>0</v>
      </c>
      <c r="P3956" s="14">
        <f t="shared" si="246"/>
        <v>0</v>
      </c>
      <c r="Q3956" s="9">
        <f t="shared" si="247"/>
        <v>0</v>
      </c>
      <c r="R3956" s="7" t="s">
        <v>8274</v>
      </c>
      <c r="S3956" s="7" t="s">
        <v>8275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17">
        <f t="shared" si="244"/>
        <v>42336.682187499995</v>
      </c>
      <c r="K3957" s="7">
        <v>1446150141</v>
      </c>
      <c r="L3957" s="17">
        <f t="shared" si="245"/>
        <v>42306.640520833331</v>
      </c>
      <c r="M3957" s="7" t="b">
        <v>0</v>
      </c>
      <c r="N3957" s="7">
        <v>8</v>
      </c>
      <c r="O3957" s="7" t="b">
        <v>0</v>
      </c>
      <c r="P3957" s="14">
        <f t="shared" si="246"/>
        <v>0.24285714285714285</v>
      </c>
      <c r="Q3957" s="9">
        <f t="shared" si="247"/>
        <v>53.125</v>
      </c>
      <c r="R3957" s="7" t="s">
        <v>8274</v>
      </c>
      <c r="S3957" s="7" t="s">
        <v>8275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17">
        <f t="shared" si="244"/>
        <v>42484.805555555555</v>
      </c>
      <c r="K3958" s="7">
        <v>1459203727</v>
      </c>
      <c r="L3958" s="17">
        <f t="shared" si="245"/>
        <v>42457.723692129628</v>
      </c>
      <c r="M3958" s="7" t="b">
        <v>0</v>
      </c>
      <c r="N3958" s="7">
        <v>0</v>
      </c>
      <c r="O3958" s="7" t="b">
        <v>0</v>
      </c>
      <c r="P3958" s="14">
        <f t="shared" si="246"/>
        <v>0</v>
      </c>
      <c r="Q3958" s="9">
        <f t="shared" si="247"/>
        <v>0</v>
      </c>
      <c r="R3958" s="7" t="s">
        <v>8274</v>
      </c>
      <c r="S3958" s="7" t="s">
        <v>8275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17">
        <f t="shared" si="244"/>
        <v>42559.767986111103</v>
      </c>
      <c r="K3959" s="7">
        <v>1464045954</v>
      </c>
      <c r="L3959" s="17">
        <f t="shared" si="245"/>
        <v>42513.767986111103</v>
      </c>
      <c r="M3959" s="7" t="b">
        <v>0</v>
      </c>
      <c r="N3959" s="7">
        <v>1</v>
      </c>
      <c r="O3959" s="7" t="b">
        <v>0</v>
      </c>
      <c r="P3959" s="14">
        <f t="shared" si="246"/>
        <v>2.5000000000000001E-4</v>
      </c>
      <c r="Q3959" s="9">
        <f t="shared" si="247"/>
        <v>7</v>
      </c>
      <c r="R3959" s="7" t="s">
        <v>8274</v>
      </c>
      <c r="S3959" s="7" t="s">
        <v>8275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17">
        <f t="shared" si="244"/>
        <v>41853.375</v>
      </c>
      <c r="K3960" s="7">
        <v>1403822912</v>
      </c>
      <c r="L3960" s="17">
        <f t="shared" si="245"/>
        <v>41816.742037037038</v>
      </c>
      <c r="M3960" s="7" t="b">
        <v>0</v>
      </c>
      <c r="N3960" s="7">
        <v>16</v>
      </c>
      <c r="O3960" s="7" t="b">
        <v>0</v>
      </c>
      <c r="P3960" s="14">
        <f t="shared" si="246"/>
        <v>0.32050000000000001</v>
      </c>
      <c r="Q3960" s="9">
        <f t="shared" si="247"/>
        <v>40.0625</v>
      </c>
      <c r="R3960" s="7" t="s">
        <v>8274</v>
      </c>
      <c r="S3960" s="7" t="s">
        <v>8275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17">
        <f t="shared" si="244"/>
        <v>41910.580509259256</v>
      </c>
      <c r="K3961" s="7">
        <v>1409338556</v>
      </c>
      <c r="L3961" s="17">
        <f t="shared" si="245"/>
        <v>41880.580509259256</v>
      </c>
      <c r="M3961" s="7" t="b">
        <v>0</v>
      </c>
      <c r="N3961" s="7">
        <v>12</v>
      </c>
      <c r="O3961" s="7" t="b">
        <v>0</v>
      </c>
      <c r="P3961" s="14">
        <f t="shared" si="246"/>
        <v>0.24333333333333335</v>
      </c>
      <c r="Q3961" s="9">
        <f t="shared" si="247"/>
        <v>24.333333333333332</v>
      </c>
      <c r="R3961" s="7" t="s">
        <v>8274</v>
      </c>
      <c r="S3961" s="7" t="s">
        <v>8275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17">
        <f t="shared" si="244"/>
        <v>42372.63722222222</v>
      </c>
      <c r="K3962" s="7">
        <v>1449260256</v>
      </c>
      <c r="L3962" s="17">
        <f t="shared" si="245"/>
        <v>42342.63722222222</v>
      </c>
      <c r="M3962" s="7" t="b">
        <v>0</v>
      </c>
      <c r="N3962" s="7">
        <v>4</v>
      </c>
      <c r="O3962" s="7" t="b">
        <v>0</v>
      </c>
      <c r="P3962" s="14">
        <f t="shared" si="246"/>
        <v>1.4999999999999999E-2</v>
      </c>
      <c r="Q3962" s="9">
        <f t="shared" si="247"/>
        <v>11.25</v>
      </c>
      <c r="R3962" s="7" t="s">
        <v>8274</v>
      </c>
      <c r="S3962" s="7" t="s">
        <v>8275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17">
        <f t="shared" si="244"/>
        <v>41767.682986111111</v>
      </c>
      <c r="K3963" s="7">
        <v>1397683410</v>
      </c>
      <c r="L3963" s="17">
        <f t="shared" si="245"/>
        <v>41745.682986111111</v>
      </c>
      <c r="M3963" s="7" t="b">
        <v>0</v>
      </c>
      <c r="N3963" s="7">
        <v>2</v>
      </c>
      <c r="O3963" s="7" t="b">
        <v>0</v>
      </c>
      <c r="P3963" s="14">
        <f t="shared" si="246"/>
        <v>4.1999999999999997E-3</v>
      </c>
      <c r="Q3963" s="9">
        <f t="shared" si="247"/>
        <v>10.5</v>
      </c>
      <c r="R3963" s="7" t="s">
        <v>8274</v>
      </c>
      <c r="S3963" s="7" t="s">
        <v>8275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17">
        <f t="shared" si="244"/>
        <v>42336.413124999999</v>
      </c>
      <c r="K3964" s="7">
        <v>1446562494</v>
      </c>
      <c r="L3964" s="17">
        <f t="shared" si="245"/>
        <v>42311.413124999999</v>
      </c>
      <c r="M3964" s="7" t="b">
        <v>0</v>
      </c>
      <c r="N3964" s="7">
        <v>3</v>
      </c>
      <c r="O3964" s="7" t="b">
        <v>0</v>
      </c>
      <c r="P3964" s="14">
        <f t="shared" si="246"/>
        <v>3.214285714285714E-2</v>
      </c>
      <c r="Q3964" s="9">
        <f t="shared" si="247"/>
        <v>15</v>
      </c>
      <c r="R3964" s="7" t="s">
        <v>8274</v>
      </c>
      <c r="S3964" s="7" t="s">
        <v>8275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17">
        <f t="shared" si="244"/>
        <v>42325.987465277773</v>
      </c>
      <c r="K3965" s="7">
        <v>1445226117</v>
      </c>
      <c r="L3965" s="17">
        <f t="shared" si="245"/>
        <v>42295.945798611108</v>
      </c>
      <c r="M3965" s="7" t="b">
        <v>0</v>
      </c>
      <c r="N3965" s="7">
        <v>0</v>
      </c>
      <c r="O3965" s="7" t="b">
        <v>0</v>
      </c>
      <c r="P3965" s="14">
        <f t="shared" si="246"/>
        <v>0</v>
      </c>
      <c r="Q3965" s="9">
        <f t="shared" si="247"/>
        <v>0</v>
      </c>
      <c r="R3965" s="7" t="s">
        <v>8274</v>
      </c>
      <c r="S3965" s="7" t="s">
        <v>8275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17">
        <f t="shared" si="244"/>
        <v>42113.47206018518</v>
      </c>
      <c r="K3966" s="7">
        <v>1424279986</v>
      </c>
      <c r="L3966" s="17">
        <f t="shared" si="245"/>
        <v>42053.513726851852</v>
      </c>
      <c r="M3966" s="7" t="b">
        <v>0</v>
      </c>
      <c r="N3966" s="7">
        <v>3</v>
      </c>
      <c r="O3966" s="7" t="b">
        <v>0</v>
      </c>
      <c r="P3966" s="14">
        <f t="shared" si="246"/>
        <v>6.3E-2</v>
      </c>
      <c r="Q3966" s="9">
        <f t="shared" si="247"/>
        <v>42</v>
      </c>
      <c r="R3966" s="7" t="s">
        <v>8274</v>
      </c>
      <c r="S3966" s="7" t="s">
        <v>8275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17">
        <f t="shared" si="244"/>
        <v>42473.985879629625</v>
      </c>
      <c r="K3967" s="7">
        <v>1455428380</v>
      </c>
      <c r="L3967" s="17">
        <f t="shared" si="245"/>
        <v>42414.027546296296</v>
      </c>
      <c r="M3967" s="7" t="b">
        <v>0</v>
      </c>
      <c r="N3967" s="7">
        <v>4</v>
      </c>
      <c r="O3967" s="7" t="b">
        <v>0</v>
      </c>
      <c r="P3967" s="14">
        <f t="shared" si="246"/>
        <v>0.14249999999999999</v>
      </c>
      <c r="Q3967" s="9">
        <f t="shared" si="247"/>
        <v>71.25</v>
      </c>
      <c r="R3967" s="7" t="s">
        <v>8274</v>
      </c>
      <c r="S3967" s="7" t="s">
        <v>8275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17">
        <f t="shared" si="244"/>
        <v>41843.915972222218</v>
      </c>
      <c r="K3968" s="7">
        <v>1402506278</v>
      </c>
      <c r="L3968" s="17">
        <f t="shared" si="245"/>
        <v>41801.503217592588</v>
      </c>
      <c r="M3968" s="7" t="b">
        <v>0</v>
      </c>
      <c r="N3968" s="7">
        <v>2</v>
      </c>
      <c r="O3968" s="7" t="b">
        <v>0</v>
      </c>
      <c r="P3968" s="14">
        <f t="shared" si="246"/>
        <v>6.0000000000000001E-3</v>
      </c>
      <c r="Q3968" s="9">
        <f t="shared" si="247"/>
        <v>22.5</v>
      </c>
      <c r="R3968" s="7" t="s">
        <v>8274</v>
      </c>
      <c r="S3968" s="7" t="s">
        <v>8275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17">
        <f t="shared" si="244"/>
        <v>42800.082256944443</v>
      </c>
      <c r="K3969" s="7">
        <v>1486191507</v>
      </c>
      <c r="L3969" s="17">
        <f t="shared" si="245"/>
        <v>42770.082256944443</v>
      </c>
      <c r="M3969" s="7" t="b">
        <v>0</v>
      </c>
      <c r="N3969" s="7">
        <v>10</v>
      </c>
      <c r="O3969" s="7" t="b">
        <v>0</v>
      </c>
      <c r="P3969" s="14">
        <f t="shared" si="246"/>
        <v>0.2411764705882353</v>
      </c>
      <c r="Q3969" s="9">
        <f t="shared" si="247"/>
        <v>41</v>
      </c>
      <c r="R3969" s="7" t="s">
        <v>8274</v>
      </c>
      <c r="S3969" s="7" t="s">
        <v>8275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17">
        <f t="shared" si="244"/>
        <v>42512.60732638889</v>
      </c>
      <c r="K3970" s="7">
        <v>1458761673</v>
      </c>
      <c r="L3970" s="17">
        <f t="shared" si="245"/>
        <v>42452.60732638889</v>
      </c>
      <c r="M3970" s="7" t="b">
        <v>0</v>
      </c>
      <c r="N3970" s="7">
        <v>11</v>
      </c>
      <c r="O3970" s="7" t="b">
        <v>0</v>
      </c>
      <c r="P3970" s="14">
        <f t="shared" si="246"/>
        <v>0.10539999999999999</v>
      </c>
      <c r="Q3970" s="9">
        <f t="shared" si="247"/>
        <v>47.909090909090907</v>
      </c>
      <c r="R3970" s="7" t="s">
        <v>8274</v>
      </c>
      <c r="S3970" s="7" t="s">
        <v>8275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17">
        <f t="shared" ref="J3971:J4034" si="248">(((I3971/60)/60)/24)+DATE(1970,1,1)+(-5/24)</f>
        <v>42610.954861111109</v>
      </c>
      <c r="K3971" s="7">
        <v>1471638646</v>
      </c>
      <c r="L3971" s="17">
        <f t="shared" ref="L3971:L4034" si="249">(((K3971/60)/60)/24)+DATE(1970,1,1)+(-5/24)</f>
        <v>42601.646365740737</v>
      </c>
      <c r="M3971" s="7" t="b">
        <v>0</v>
      </c>
      <c r="N3971" s="7">
        <v>6</v>
      </c>
      <c r="O3971" s="7" t="b">
        <v>0</v>
      </c>
      <c r="P3971" s="14">
        <f t="shared" ref="P3971:P4034" si="250">IFERROR(E3971/D3971,0)</f>
        <v>7.4690265486725665E-2</v>
      </c>
      <c r="Q3971" s="9">
        <f t="shared" ref="Q3971:Q4034" si="251">IFERROR(E3971/N3971,0)</f>
        <v>35.166666666666664</v>
      </c>
      <c r="R3971" s="7" t="s">
        <v>8274</v>
      </c>
      <c r="S3971" s="7" t="s">
        <v>8275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17">
        <f t="shared" si="248"/>
        <v>42477.655219907399</v>
      </c>
      <c r="K3972" s="7">
        <v>1458333811</v>
      </c>
      <c r="L3972" s="17">
        <f t="shared" si="249"/>
        <v>42447.655219907399</v>
      </c>
      <c r="M3972" s="7" t="b">
        <v>0</v>
      </c>
      <c r="N3972" s="7">
        <v>2</v>
      </c>
      <c r="O3972" s="7" t="b">
        <v>0</v>
      </c>
      <c r="P3972" s="14">
        <f t="shared" si="250"/>
        <v>7.3333333333333334E-4</v>
      </c>
      <c r="Q3972" s="9">
        <f t="shared" si="251"/>
        <v>5.5</v>
      </c>
      <c r="R3972" s="7" t="s">
        <v>8274</v>
      </c>
      <c r="S3972" s="7" t="s">
        <v>8275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17">
        <f t="shared" si="248"/>
        <v>41841.327847222223</v>
      </c>
      <c r="K3973" s="7">
        <v>1403355126</v>
      </c>
      <c r="L3973" s="17">
        <f t="shared" si="249"/>
        <v>41811.327847222223</v>
      </c>
      <c r="M3973" s="7" t="b">
        <v>0</v>
      </c>
      <c r="N3973" s="7">
        <v>6</v>
      </c>
      <c r="O3973" s="7" t="b">
        <v>0</v>
      </c>
      <c r="P3973" s="14">
        <f t="shared" si="250"/>
        <v>9.7142857142857135E-3</v>
      </c>
      <c r="Q3973" s="9">
        <f t="shared" si="251"/>
        <v>22.666666666666668</v>
      </c>
      <c r="R3973" s="7" t="s">
        <v>8274</v>
      </c>
      <c r="S3973" s="7" t="s">
        <v>8275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17">
        <f t="shared" si="248"/>
        <v>42040.859189814808</v>
      </c>
      <c r="K3974" s="7">
        <v>1418002634</v>
      </c>
      <c r="L3974" s="17">
        <f t="shared" si="249"/>
        <v>41980.859189814808</v>
      </c>
      <c r="M3974" s="7" t="b">
        <v>0</v>
      </c>
      <c r="N3974" s="7">
        <v>8</v>
      </c>
      <c r="O3974" s="7" t="b">
        <v>0</v>
      </c>
      <c r="P3974" s="14">
        <f t="shared" si="250"/>
        <v>0.21099999999999999</v>
      </c>
      <c r="Q3974" s="9">
        <f t="shared" si="251"/>
        <v>26.375</v>
      </c>
      <c r="R3974" s="7" t="s">
        <v>8274</v>
      </c>
      <c r="S3974" s="7" t="s">
        <v>8275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17">
        <f t="shared" si="248"/>
        <v>42498.958333333336</v>
      </c>
      <c r="K3975" s="7">
        <v>1460219110</v>
      </c>
      <c r="L3975" s="17">
        <f t="shared" si="249"/>
        <v>42469.475810185184</v>
      </c>
      <c r="M3975" s="7" t="b">
        <v>0</v>
      </c>
      <c r="N3975" s="7">
        <v>37</v>
      </c>
      <c r="O3975" s="7" t="b">
        <v>0</v>
      </c>
      <c r="P3975" s="14">
        <f t="shared" si="250"/>
        <v>0.78100000000000003</v>
      </c>
      <c r="Q3975" s="9">
        <f t="shared" si="251"/>
        <v>105.54054054054055</v>
      </c>
      <c r="R3975" s="7" t="s">
        <v>8274</v>
      </c>
      <c r="S3975" s="7" t="s">
        <v>8275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17">
        <f t="shared" si="248"/>
        <v>42523.338518518511</v>
      </c>
      <c r="K3976" s="7">
        <v>1462280848</v>
      </c>
      <c r="L3976" s="17">
        <f t="shared" si="249"/>
        <v>42493.338518518511</v>
      </c>
      <c r="M3976" s="7" t="b">
        <v>0</v>
      </c>
      <c r="N3976" s="7">
        <v>11</v>
      </c>
      <c r="O3976" s="7" t="b">
        <v>0</v>
      </c>
      <c r="P3976" s="14">
        <f t="shared" si="250"/>
        <v>0.32</v>
      </c>
      <c r="Q3976" s="9">
        <f t="shared" si="251"/>
        <v>29.09090909090909</v>
      </c>
      <c r="R3976" s="7" t="s">
        <v>8274</v>
      </c>
      <c r="S3976" s="7" t="s">
        <v>8275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17">
        <f t="shared" si="248"/>
        <v>42564.658541666664</v>
      </c>
      <c r="K3977" s="7">
        <v>1465850898</v>
      </c>
      <c r="L3977" s="17">
        <f t="shared" si="249"/>
        <v>42534.658541666664</v>
      </c>
      <c r="M3977" s="7" t="b">
        <v>0</v>
      </c>
      <c r="N3977" s="7">
        <v>0</v>
      </c>
      <c r="O3977" s="7" t="b">
        <v>0</v>
      </c>
      <c r="P3977" s="14">
        <f t="shared" si="250"/>
        <v>0</v>
      </c>
      <c r="Q3977" s="9">
        <f t="shared" si="251"/>
        <v>0</v>
      </c>
      <c r="R3977" s="7" t="s">
        <v>8274</v>
      </c>
      <c r="S3977" s="7" t="s">
        <v>8275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17">
        <f t="shared" si="248"/>
        <v>41852.083333333328</v>
      </c>
      <c r="K3978" s="7">
        <v>1405024561</v>
      </c>
      <c r="L3978" s="17">
        <f t="shared" si="249"/>
        <v>41830.650011574071</v>
      </c>
      <c r="M3978" s="7" t="b">
        <v>0</v>
      </c>
      <c r="N3978" s="7">
        <v>10</v>
      </c>
      <c r="O3978" s="7" t="b">
        <v>0</v>
      </c>
      <c r="P3978" s="14">
        <f t="shared" si="250"/>
        <v>0.47692307692307695</v>
      </c>
      <c r="Q3978" s="9">
        <f t="shared" si="251"/>
        <v>62</v>
      </c>
      <c r="R3978" s="7" t="s">
        <v>8274</v>
      </c>
      <c r="S3978" s="7" t="s">
        <v>8275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17">
        <f t="shared" si="248"/>
        <v>42573.580231481479</v>
      </c>
      <c r="K3979" s="7">
        <v>1466621732</v>
      </c>
      <c r="L3979" s="17">
        <f t="shared" si="249"/>
        <v>42543.580231481479</v>
      </c>
      <c r="M3979" s="7" t="b">
        <v>0</v>
      </c>
      <c r="N3979" s="7">
        <v>6</v>
      </c>
      <c r="O3979" s="7" t="b">
        <v>0</v>
      </c>
      <c r="P3979" s="14">
        <f t="shared" si="250"/>
        <v>1.4500000000000001E-2</v>
      </c>
      <c r="Q3979" s="9">
        <f t="shared" si="251"/>
        <v>217.5</v>
      </c>
      <c r="R3979" s="7" t="s">
        <v>8274</v>
      </c>
      <c r="S3979" s="7" t="s">
        <v>8275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17">
        <f t="shared" si="248"/>
        <v>42035.434641203705</v>
      </c>
      <c r="K3980" s="7">
        <v>1417533953</v>
      </c>
      <c r="L3980" s="17">
        <f t="shared" si="249"/>
        <v>41975.434641203705</v>
      </c>
      <c r="M3980" s="7" t="b">
        <v>0</v>
      </c>
      <c r="N3980" s="7">
        <v>8</v>
      </c>
      <c r="O3980" s="7" t="b">
        <v>0</v>
      </c>
      <c r="P3980" s="14">
        <f t="shared" si="250"/>
        <v>0.107</v>
      </c>
      <c r="Q3980" s="9">
        <f t="shared" si="251"/>
        <v>26.75</v>
      </c>
      <c r="R3980" s="7" t="s">
        <v>8274</v>
      </c>
      <c r="S3980" s="7" t="s">
        <v>8275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17">
        <f t="shared" si="248"/>
        <v>42092.624999999993</v>
      </c>
      <c r="K3981" s="7">
        <v>1425678057</v>
      </c>
      <c r="L3981" s="17">
        <f t="shared" si="249"/>
        <v>42069.695104166669</v>
      </c>
      <c r="M3981" s="7" t="b">
        <v>0</v>
      </c>
      <c r="N3981" s="7">
        <v>6</v>
      </c>
      <c r="O3981" s="7" t="b">
        <v>0</v>
      </c>
      <c r="P3981" s="14">
        <f t="shared" si="250"/>
        <v>1.8333333333333333E-2</v>
      </c>
      <c r="Q3981" s="9">
        <f t="shared" si="251"/>
        <v>18.333333333333332</v>
      </c>
      <c r="R3981" s="7" t="s">
        <v>8274</v>
      </c>
      <c r="S3981" s="7" t="s">
        <v>8275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17">
        <f t="shared" si="248"/>
        <v>41825.390590277777</v>
      </c>
      <c r="K3982" s="7">
        <v>1401978147</v>
      </c>
      <c r="L3982" s="17">
        <f t="shared" si="249"/>
        <v>41795.390590277777</v>
      </c>
      <c r="M3982" s="7" t="b">
        <v>0</v>
      </c>
      <c r="N3982" s="7">
        <v>7</v>
      </c>
      <c r="O3982" s="7" t="b">
        <v>0</v>
      </c>
      <c r="P3982" s="14">
        <f t="shared" si="250"/>
        <v>0.18</v>
      </c>
      <c r="Q3982" s="9">
        <f t="shared" si="251"/>
        <v>64.285714285714292</v>
      </c>
      <c r="R3982" s="7" t="s">
        <v>8274</v>
      </c>
      <c r="S3982" s="7" t="s">
        <v>8275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17">
        <f t="shared" si="248"/>
        <v>42567.971631944441</v>
      </c>
      <c r="K3983" s="7">
        <v>1463545149</v>
      </c>
      <c r="L3983" s="17">
        <f t="shared" si="249"/>
        <v>42507.971631944441</v>
      </c>
      <c r="M3983" s="7" t="b">
        <v>0</v>
      </c>
      <c r="N3983" s="7">
        <v>7</v>
      </c>
      <c r="O3983" s="7" t="b">
        <v>0</v>
      </c>
      <c r="P3983" s="14">
        <f t="shared" si="250"/>
        <v>4.0833333333333333E-2</v>
      </c>
      <c r="Q3983" s="9">
        <f t="shared" si="251"/>
        <v>175</v>
      </c>
      <c r="R3983" s="7" t="s">
        <v>8274</v>
      </c>
      <c r="S3983" s="7" t="s">
        <v>8275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17">
        <f t="shared" si="248"/>
        <v>42192.601620370369</v>
      </c>
      <c r="K3984" s="7">
        <v>1431113180</v>
      </c>
      <c r="L3984" s="17">
        <f t="shared" si="249"/>
        <v>42132.601620370369</v>
      </c>
      <c r="M3984" s="7" t="b">
        <v>0</v>
      </c>
      <c r="N3984" s="7">
        <v>5</v>
      </c>
      <c r="O3984" s="7" t="b">
        <v>0</v>
      </c>
      <c r="P3984" s="14">
        <f t="shared" si="250"/>
        <v>0.2</v>
      </c>
      <c r="Q3984" s="9">
        <f t="shared" si="251"/>
        <v>34</v>
      </c>
      <c r="R3984" s="7" t="s">
        <v>8274</v>
      </c>
      <c r="S3984" s="7" t="s">
        <v>8275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17">
        <f t="shared" si="248"/>
        <v>41779.082638888889</v>
      </c>
      <c r="K3985" s="7">
        <v>1397854356</v>
      </c>
      <c r="L3985" s="17">
        <f t="shared" si="249"/>
        <v>41747.661527777775</v>
      </c>
      <c r="M3985" s="7" t="b">
        <v>0</v>
      </c>
      <c r="N3985" s="7">
        <v>46</v>
      </c>
      <c r="O3985" s="7" t="b">
        <v>0</v>
      </c>
      <c r="P3985" s="14">
        <f t="shared" si="250"/>
        <v>0.34802513464991025</v>
      </c>
      <c r="Q3985" s="9">
        <f t="shared" si="251"/>
        <v>84.282608695652172</v>
      </c>
      <c r="R3985" s="7" t="s">
        <v>8274</v>
      </c>
      <c r="S3985" s="7" t="s">
        <v>8275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17">
        <f t="shared" si="248"/>
        <v>41950.791666666664</v>
      </c>
      <c r="K3986" s="7">
        <v>1412809644</v>
      </c>
      <c r="L3986" s="17">
        <f t="shared" si="249"/>
        <v>41920.755138888882</v>
      </c>
      <c r="M3986" s="7" t="b">
        <v>0</v>
      </c>
      <c r="N3986" s="7">
        <v>10</v>
      </c>
      <c r="O3986" s="7" t="b">
        <v>0</v>
      </c>
      <c r="P3986" s="14">
        <f t="shared" si="250"/>
        <v>6.3333333333333339E-2</v>
      </c>
      <c r="Q3986" s="9">
        <f t="shared" si="251"/>
        <v>9.5</v>
      </c>
      <c r="R3986" s="7" t="s">
        <v>8274</v>
      </c>
      <c r="S3986" s="7" t="s">
        <v>8275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17">
        <f t="shared" si="248"/>
        <v>42420.670138888883</v>
      </c>
      <c r="K3987" s="7">
        <v>1454173120</v>
      </c>
      <c r="L3987" s="17">
        <f t="shared" si="249"/>
        <v>42399.499074074069</v>
      </c>
      <c r="M3987" s="7" t="b">
        <v>0</v>
      </c>
      <c r="N3987" s="7">
        <v>19</v>
      </c>
      <c r="O3987" s="7" t="b">
        <v>0</v>
      </c>
      <c r="P3987" s="14">
        <f t="shared" si="250"/>
        <v>0.32050000000000001</v>
      </c>
      <c r="Q3987" s="9">
        <f t="shared" si="251"/>
        <v>33.736842105263158</v>
      </c>
      <c r="R3987" s="7" t="s">
        <v>8274</v>
      </c>
      <c r="S3987" s="7" t="s">
        <v>8275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17">
        <f t="shared" si="248"/>
        <v>42496.336111111108</v>
      </c>
      <c r="K3988" s="7">
        <v>1460034594</v>
      </c>
      <c r="L3988" s="17">
        <f t="shared" si="249"/>
        <v>42467.340208333328</v>
      </c>
      <c r="M3988" s="7" t="b">
        <v>0</v>
      </c>
      <c r="N3988" s="7">
        <v>13</v>
      </c>
      <c r="O3988" s="7" t="b">
        <v>0</v>
      </c>
      <c r="P3988" s="14">
        <f t="shared" si="250"/>
        <v>9.7600000000000006E-2</v>
      </c>
      <c r="Q3988" s="9">
        <f t="shared" si="251"/>
        <v>37.53846153846154</v>
      </c>
      <c r="R3988" s="7" t="s">
        <v>8274</v>
      </c>
      <c r="S3988" s="7" t="s">
        <v>8275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17">
        <f t="shared" si="248"/>
        <v>41775.716319444444</v>
      </c>
      <c r="K3989" s="7">
        <v>1399414290</v>
      </c>
      <c r="L3989" s="17">
        <f t="shared" si="249"/>
        <v>41765.716319444444</v>
      </c>
      <c r="M3989" s="7" t="b">
        <v>0</v>
      </c>
      <c r="N3989" s="7">
        <v>13</v>
      </c>
      <c r="O3989" s="7" t="b">
        <v>0</v>
      </c>
      <c r="P3989" s="14">
        <f t="shared" si="250"/>
        <v>0.3775</v>
      </c>
      <c r="Q3989" s="9">
        <f t="shared" si="251"/>
        <v>11.615384615384615</v>
      </c>
      <c r="R3989" s="7" t="s">
        <v>8274</v>
      </c>
      <c r="S3989" s="7" t="s">
        <v>8275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17">
        <f t="shared" si="248"/>
        <v>42244.872835648144</v>
      </c>
      <c r="K3990" s="7">
        <v>1439517413</v>
      </c>
      <c r="L3990" s="17">
        <f t="shared" si="249"/>
        <v>42229.872835648144</v>
      </c>
      <c r="M3990" s="7" t="b">
        <v>0</v>
      </c>
      <c r="N3990" s="7">
        <v>4</v>
      </c>
      <c r="O3990" s="7" t="b">
        <v>0</v>
      </c>
      <c r="P3990" s="14">
        <f t="shared" si="250"/>
        <v>2.1333333333333333E-2</v>
      </c>
      <c r="Q3990" s="9">
        <f t="shared" si="251"/>
        <v>8</v>
      </c>
      <c r="R3990" s="7" t="s">
        <v>8274</v>
      </c>
      <c r="S3990" s="7" t="s">
        <v>8275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17">
        <f t="shared" si="248"/>
        <v>42316.583113425928</v>
      </c>
      <c r="K3991" s="7">
        <v>1444413581</v>
      </c>
      <c r="L3991" s="17">
        <f t="shared" si="249"/>
        <v>42286.541446759256</v>
      </c>
      <c r="M3991" s="7" t="b">
        <v>0</v>
      </c>
      <c r="N3991" s="7">
        <v>0</v>
      </c>
      <c r="O3991" s="7" t="b">
        <v>0</v>
      </c>
      <c r="P3991" s="14">
        <f t="shared" si="250"/>
        <v>0</v>
      </c>
      <c r="Q3991" s="9">
        <f t="shared" si="251"/>
        <v>0</v>
      </c>
      <c r="R3991" s="7" t="s">
        <v>8274</v>
      </c>
      <c r="S3991" s="7" t="s">
        <v>8275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17">
        <f t="shared" si="248"/>
        <v>42431.464039351849</v>
      </c>
      <c r="K3992" s="7">
        <v>1454342893</v>
      </c>
      <c r="L3992" s="17">
        <f t="shared" si="249"/>
        <v>42401.464039351849</v>
      </c>
      <c r="M3992" s="7" t="b">
        <v>0</v>
      </c>
      <c r="N3992" s="7">
        <v>3</v>
      </c>
      <c r="O3992" s="7" t="b">
        <v>0</v>
      </c>
      <c r="P3992" s="14">
        <f t="shared" si="250"/>
        <v>4.1818181818181817E-2</v>
      </c>
      <c r="Q3992" s="9">
        <f t="shared" si="251"/>
        <v>23</v>
      </c>
      <c r="R3992" s="7" t="s">
        <v>8274</v>
      </c>
      <c r="S3992" s="7" t="s">
        <v>8275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17">
        <f t="shared" si="248"/>
        <v>42155.436134259253</v>
      </c>
      <c r="K3993" s="7">
        <v>1430494082</v>
      </c>
      <c r="L3993" s="17">
        <f t="shared" si="249"/>
        <v>42125.436134259253</v>
      </c>
      <c r="M3993" s="7" t="b">
        <v>0</v>
      </c>
      <c r="N3993" s="7">
        <v>1</v>
      </c>
      <c r="O3993" s="7" t="b">
        <v>0</v>
      </c>
      <c r="P3993" s="14">
        <f t="shared" si="250"/>
        <v>0.2</v>
      </c>
      <c r="Q3993" s="9">
        <f t="shared" si="251"/>
        <v>100</v>
      </c>
      <c r="R3993" s="7" t="s">
        <v>8274</v>
      </c>
      <c r="S3993" s="7" t="s">
        <v>8275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17">
        <f t="shared" si="248"/>
        <v>42349.773831018516</v>
      </c>
      <c r="K3994" s="7">
        <v>1444689259</v>
      </c>
      <c r="L3994" s="17">
        <f t="shared" si="249"/>
        <v>42289.732164351844</v>
      </c>
      <c r="M3994" s="7" t="b">
        <v>0</v>
      </c>
      <c r="N3994" s="7">
        <v>9</v>
      </c>
      <c r="O3994" s="7" t="b">
        <v>0</v>
      </c>
      <c r="P3994" s="14">
        <f t="shared" si="250"/>
        <v>5.4100000000000002E-2</v>
      </c>
      <c r="Q3994" s="9">
        <f t="shared" si="251"/>
        <v>60.111111111111114</v>
      </c>
      <c r="R3994" s="7" t="s">
        <v>8274</v>
      </c>
      <c r="S3994" s="7" t="s">
        <v>8275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17">
        <f t="shared" si="248"/>
        <v>42137.656388888885</v>
      </c>
      <c r="K3995" s="7">
        <v>1428957912</v>
      </c>
      <c r="L3995" s="17">
        <f t="shared" si="249"/>
        <v>42107.656388888885</v>
      </c>
      <c r="M3995" s="7" t="b">
        <v>0</v>
      </c>
      <c r="N3995" s="7">
        <v>1</v>
      </c>
      <c r="O3995" s="7" t="b">
        <v>0</v>
      </c>
      <c r="P3995" s="14">
        <f t="shared" si="250"/>
        <v>6.0000000000000002E-5</v>
      </c>
      <c r="Q3995" s="9">
        <f t="shared" si="251"/>
        <v>3</v>
      </c>
      <c r="R3995" s="7" t="s">
        <v>8274</v>
      </c>
      <c r="S3995" s="7" t="s">
        <v>8275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17">
        <f t="shared" si="248"/>
        <v>41839.181597222218</v>
      </c>
      <c r="K3996" s="7">
        <v>1403169690</v>
      </c>
      <c r="L3996" s="17">
        <f t="shared" si="249"/>
        <v>41809.181597222218</v>
      </c>
      <c r="M3996" s="7" t="b">
        <v>0</v>
      </c>
      <c r="N3996" s="7">
        <v>1</v>
      </c>
      <c r="O3996" s="7" t="b">
        <v>0</v>
      </c>
      <c r="P3996" s="14">
        <f t="shared" si="250"/>
        <v>2.5000000000000001E-3</v>
      </c>
      <c r="Q3996" s="9">
        <f t="shared" si="251"/>
        <v>5</v>
      </c>
      <c r="R3996" s="7" t="s">
        <v>8274</v>
      </c>
      <c r="S3996" s="7" t="s">
        <v>8275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17">
        <f t="shared" si="248"/>
        <v>42049.268749999996</v>
      </c>
      <c r="K3997" s="7">
        <v>1421339077</v>
      </c>
      <c r="L3997" s="17">
        <f t="shared" si="249"/>
        <v>42019.475428240738</v>
      </c>
      <c r="M3997" s="7" t="b">
        <v>0</v>
      </c>
      <c r="N3997" s="7">
        <v>4</v>
      </c>
      <c r="O3997" s="7" t="b">
        <v>0</v>
      </c>
      <c r="P3997" s="14">
        <f t="shared" si="250"/>
        <v>0.35</v>
      </c>
      <c r="Q3997" s="9">
        <f t="shared" si="251"/>
        <v>17.5</v>
      </c>
      <c r="R3997" s="7" t="s">
        <v>8274</v>
      </c>
      <c r="S3997" s="7" t="s">
        <v>8275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17">
        <f t="shared" si="248"/>
        <v>41963.461111111108</v>
      </c>
      <c r="K3998" s="7">
        <v>1415341464</v>
      </c>
      <c r="L3998" s="17">
        <f t="shared" si="249"/>
        <v>41950.058611111104</v>
      </c>
      <c r="M3998" s="7" t="b">
        <v>0</v>
      </c>
      <c r="N3998" s="7">
        <v>17</v>
      </c>
      <c r="O3998" s="7" t="b">
        <v>0</v>
      </c>
      <c r="P3998" s="14">
        <f t="shared" si="250"/>
        <v>0.16566666666666666</v>
      </c>
      <c r="Q3998" s="9">
        <f t="shared" si="251"/>
        <v>29.235294117647058</v>
      </c>
      <c r="R3998" s="7" t="s">
        <v>8274</v>
      </c>
      <c r="S3998" s="7" t="s">
        <v>8275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17">
        <f t="shared" si="248"/>
        <v>42099.141446759262</v>
      </c>
      <c r="K3999" s="7">
        <v>1425633821</v>
      </c>
      <c r="L3999" s="17">
        <f t="shared" si="249"/>
        <v>42069.183113425919</v>
      </c>
      <c r="M3999" s="7" t="b">
        <v>0</v>
      </c>
      <c r="N3999" s="7">
        <v>0</v>
      </c>
      <c r="O3999" s="7" t="b">
        <v>0</v>
      </c>
      <c r="P3999" s="14">
        <f t="shared" si="250"/>
        <v>0</v>
      </c>
      <c r="Q3999" s="9">
        <f t="shared" si="251"/>
        <v>0</v>
      </c>
      <c r="R3999" s="7" t="s">
        <v>8274</v>
      </c>
      <c r="S3999" s="7" t="s">
        <v>8275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17">
        <f t="shared" si="248"/>
        <v>42091.713263888887</v>
      </c>
      <c r="K4000" s="7">
        <v>1424992026</v>
      </c>
      <c r="L4000" s="17">
        <f t="shared" si="249"/>
        <v>42061.754930555551</v>
      </c>
      <c r="M4000" s="7" t="b">
        <v>0</v>
      </c>
      <c r="N4000" s="7">
        <v>12</v>
      </c>
      <c r="O4000" s="7" t="b">
        <v>0</v>
      </c>
      <c r="P4000" s="14">
        <f t="shared" si="250"/>
        <v>0.57199999999999995</v>
      </c>
      <c r="Q4000" s="9">
        <f t="shared" si="251"/>
        <v>59.583333333333336</v>
      </c>
      <c r="R4000" s="7" t="s">
        <v>8274</v>
      </c>
      <c r="S4000" s="7" t="s">
        <v>8275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17">
        <f t="shared" si="248"/>
        <v>41882.619317129625</v>
      </c>
      <c r="K4001" s="7">
        <v>1406058798</v>
      </c>
      <c r="L4001" s="17">
        <f t="shared" si="249"/>
        <v>41842.620347222219</v>
      </c>
      <c r="M4001" s="7" t="b">
        <v>0</v>
      </c>
      <c r="N4001" s="7">
        <v>14</v>
      </c>
      <c r="O4001" s="7" t="b">
        <v>0</v>
      </c>
      <c r="P4001" s="14">
        <f t="shared" si="250"/>
        <v>0.16514285714285715</v>
      </c>
      <c r="Q4001" s="9">
        <f t="shared" si="251"/>
        <v>82.571428571428569</v>
      </c>
      <c r="R4001" s="7" t="s">
        <v>8274</v>
      </c>
      <c r="S4001" s="7" t="s">
        <v>8275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17">
        <f t="shared" si="248"/>
        <v>42497.39534722222</v>
      </c>
      <c r="K4002" s="7">
        <v>1457450958</v>
      </c>
      <c r="L4002" s="17">
        <f t="shared" si="249"/>
        <v>42437.437013888884</v>
      </c>
      <c r="M4002" s="7" t="b">
        <v>0</v>
      </c>
      <c r="N4002" s="7">
        <v>1</v>
      </c>
      <c r="O4002" s="7" t="b">
        <v>0</v>
      </c>
      <c r="P4002" s="14">
        <f t="shared" si="250"/>
        <v>1.25E-3</v>
      </c>
      <c r="Q4002" s="9">
        <f t="shared" si="251"/>
        <v>10</v>
      </c>
      <c r="R4002" s="7" t="s">
        <v>8274</v>
      </c>
      <c r="S4002" s="7" t="s">
        <v>8275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17">
        <f t="shared" si="248"/>
        <v>42795.583333333336</v>
      </c>
      <c r="K4003" s="7">
        <v>1486681708</v>
      </c>
      <c r="L4003" s="17">
        <f t="shared" si="249"/>
        <v>42775.755879629629</v>
      </c>
      <c r="M4003" s="7" t="b">
        <v>0</v>
      </c>
      <c r="N4003" s="7">
        <v>14</v>
      </c>
      <c r="O4003" s="7" t="b">
        <v>0</v>
      </c>
      <c r="P4003" s="14">
        <f t="shared" si="250"/>
        <v>0.3775</v>
      </c>
      <c r="Q4003" s="9">
        <f t="shared" si="251"/>
        <v>32.357142857142854</v>
      </c>
      <c r="R4003" s="7" t="s">
        <v>8274</v>
      </c>
      <c r="S4003" s="7" t="s">
        <v>8275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17">
        <f t="shared" si="248"/>
        <v>41908.835196759253</v>
      </c>
      <c r="K4004" s="7">
        <v>1409187761</v>
      </c>
      <c r="L4004" s="17">
        <f t="shared" si="249"/>
        <v>41878.835196759253</v>
      </c>
      <c r="M4004" s="7" t="b">
        <v>0</v>
      </c>
      <c r="N4004" s="7">
        <v>4</v>
      </c>
      <c r="O4004" s="7" t="b">
        <v>0</v>
      </c>
      <c r="P4004" s="14">
        <f t="shared" si="250"/>
        <v>1.84E-2</v>
      </c>
      <c r="Q4004" s="9">
        <f t="shared" si="251"/>
        <v>5.75</v>
      </c>
      <c r="R4004" s="7" t="s">
        <v>8274</v>
      </c>
      <c r="S4004" s="7" t="s">
        <v>8275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17">
        <f t="shared" si="248"/>
        <v>42050.379016203697</v>
      </c>
      <c r="K4005" s="7">
        <v>1421417147</v>
      </c>
      <c r="L4005" s="17">
        <f t="shared" si="249"/>
        <v>42020.379016203697</v>
      </c>
      <c r="M4005" s="7" t="b">
        <v>0</v>
      </c>
      <c r="N4005" s="7">
        <v>2</v>
      </c>
      <c r="O4005" s="7" t="b">
        <v>0</v>
      </c>
      <c r="P4005" s="14">
        <f t="shared" si="250"/>
        <v>0.10050000000000001</v>
      </c>
      <c r="Q4005" s="9">
        <f t="shared" si="251"/>
        <v>100.5</v>
      </c>
      <c r="R4005" s="7" t="s">
        <v>8274</v>
      </c>
      <c r="S4005" s="7" t="s">
        <v>8275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17">
        <f t="shared" si="248"/>
        <v>41919.954363425924</v>
      </c>
      <c r="K4006" s="7">
        <v>1410148457</v>
      </c>
      <c r="L4006" s="17">
        <f t="shared" si="249"/>
        <v>41889.954363425924</v>
      </c>
      <c r="M4006" s="7" t="b">
        <v>0</v>
      </c>
      <c r="N4006" s="7">
        <v>1</v>
      </c>
      <c r="O4006" s="7" t="b">
        <v>0</v>
      </c>
      <c r="P4006" s="14">
        <f t="shared" si="250"/>
        <v>2E-3</v>
      </c>
      <c r="Q4006" s="9">
        <f t="shared" si="251"/>
        <v>1</v>
      </c>
      <c r="R4006" s="7" t="s">
        <v>8274</v>
      </c>
      <c r="S4006" s="7" t="s">
        <v>8275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17">
        <f t="shared" si="248"/>
        <v>41932.599363425921</v>
      </c>
      <c r="K4007" s="7">
        <v>1408648985</v>
      </c>
      <c r="L4007" s="17">
        <f t="shared" si="249"/>
        <v>41872.599363425921</v>
      </c>
      <c r="M4007" s="7" t="b">
        <v>0</v>
      </c>
      <c r="N4007" s="7">
        <v>2</v>
      </c>
      <c r="O4007" s="7" t="b">
        <v>0</v>
      </c>
      <c r="P4007" s="14">
        <f t="shared" si="250"/>
        <v>1.3333333333333334E-2</v>
      </c>
      <c r="Q4007" s="9">
        <f t="shared" si="251"/>
        <v>20</v>
      </c>
      <c r="R4007" s="7" t="s">
        <v>8274</v>
      </c>
      <c r="S4007" s="7" t="s">
        <v>8275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17">
        <f t="shared" si="248"/>
        <v>42416.564664351848</v>
      </c>
      <c r="K4008" s="7">
        <v>1453487587</v>
      </c>
      <c r="L4008" s="17">
        <f t="shared" si="249"/>
        <v>42391.564664351848</v>
      </c>
      <c r="M4008" s="7" t="b">
        <v>0</v>
      </c>
      <c r="N4008" s="7">
        <v>1</v>
      </c>
      <c r="O4008" s="7" t="b">
        <v>0</v>
      </c>
      <c r="P4008" s="14">
        <f t="shared" si="250"/>
        <v>6.666666666666667E-5</v>
      </c>
      <c r="Q4008" s="9">
        <f t="shared" si="251"/>
        <v>2</v>
      </c>
      <c r="R4008" s="7" t="s">
        <v>8274</v>
      </c>
      <c r="S4008" s="7" t="s">
        <v>8275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17">
        <f t="shared" si="248"/>
        <v>41877.477777777778</v>
      </c>
      <c r="K4009" s="7">
        <v>1406572381</v>
      </c>
      <c r="L4009" s="17">
        <f t="shared" si="249"/>
        <v>41848.564594907402</v>
      </c>
      <c r="M4009" s="7" t="b">
        <v>0</v>
      </c>
      <c r="N4009" s="7">
        <v>1</v>
      </c>
      <c r="O4009" s="7" t="b">
        <v>0</v>
      </c>
      <c r="P4009" s="14">
        <f t="shared" si="250"/>
        <v>2.5000000000000001E-3</v>
      </c>
      <c r="Q4009" s="9">
        <f t="shared" si="251"/>
        <v>5</v>
      </c>
      <c r="R4009" s="7" t="s">
        <v>8274</v>
      </c>
      <c r="S4009" s="7" t="s">
        <v>8275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17">
        <f t="shared" si="248"/>
        <v>42207.755868055552</v>
      </c>
      <c r="K4010" s="7">
        <v>1435014507</v>
      </c>
      <c r="L4010" s="17">
        <f t="shared" si="249"/>
        <v>42177.755868055552</v>
      </c>
      <c r="M4010" s="7" t="b">
        <v>0</v>
      </c>
      <c r="N4010" s="7">
        <v>4</v>
      </c>
      <c r="O4010" s="7" t="b">
        <v>0</v>
      </c>
      <c r="P4010" s="14">
        <f t="shared" si="250"/>
        <v>0.06</v>
      </c>
      <c r="Q4010" s="9">
        <f t="shared" si="251"/>
        <v>15</v>
      </c>
      <c r="R4010" s="7" t="s">
        <v>8274</v>
      </c>
      <c r="S4010" s="7" t="s">
        <v>8275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17">
        <f t="shared" si="248"/>
        <v>41891.492592592593</v>
      </c>
      <c r="K4011" s="7">
        <v>1406825360</v>
      </c>
      <c r="L4011" s="17">
        <f t="shared" si="249"/>
        <v>41851.492592592593</v>
      </c>
      <c r="M4011" s="7" t="b">
        <v>0</v>
      </c>
      <c r="N4011" s="7">
        <v>3</v>
      </c>
      <c r="O4011" s="7" t="b">
        <v>0</v>
      </c>
      <c r="P4011" s="14">
        <f t="shared" si="250"/>
        <v>3.8860103626943004E-2</v>
      </c>
      <c r="Q4011" s="9">
        <f t="shared" si="251"/>
        <v>25</v>
      </c>
      <c r="R4011" s="7" t="s">
        <v>8274</v>
      </c>
      <c r="S4011" s="7" t="s">
        <v>8275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17">
        <f t="shared" si="248"/>
        <v>41938.562106481477</v>
      </c>
      <c r="K4012" s="7">
        <v>1412879366</v>
      </c>
      <c r="L4012" s="17">
        <f t="shared" si="249"/>
        <v>41921.562106481477</v>
      </c>
      <c r="M4012" s="7" t="b">
        <v>0</v>
      </c>
      <c r="N4012" s="7">
        <v>38</v>
      </c>
      <c r="O4012" s="7" t="b">
        <v>0</v>
      </c>
      <c r="P4012" s="14">
        <f t="shared" si="250"/>
        <v>0.24194444444444443</v>
      </c>
      <c r="Q4012" s="9">
        <f t="shared" si="251"/>
        <v>45.842105263157897</v>
      </c>
      <c r="R4012" s="7" t="s">
        <v>8274</v>
      </c>
      <c r="S4012" s="7" t="s">
        <v>8275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17">
        <f t="shared" si="248"/>
        <v>42032.336550925924</v>
      </c>
      <c r="K4013" s="7">
        <v>1419858278</v>
      </c>
      <c r="L4013" s="17">
        <f t="shared" si="249"/>
        <v>42002.336550925924</v>
      </c>
      <c r="M4013" s="7" t="b">
        <v>0</v>
      </c>
      <c r="N4013" s="7">
        <v>4</v>
      </c>
      <c r="O4013" s="7" t="b">
        <v>0</v>
      </c>
      <c r="P4013" s="14">
        <f t="shared" si="250"/>
        <v>7.5999999999999998E-2</v>
      </c>
      <c r="Q4013" s="9">
        <f t="shared" si="251"/>
        <v>4.75</v>
      </c>
      <c r="R4013" s="7" t="s">
        <v>8274</v>
      </c>
      <c r="S4013" s="7" t="s">
        <v>8275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17">
        <f t="shared" si="248"/>
        <v>42126.336215277777</v>
      </c>
      <c r="K4014" s="7">
        <v>1427979849</v>
      </c>
      <c r="L4014" s="17">
        <f t="shared" si="249"/>
        <v>42096.336215277777</v>
      </c>
      <c r="M4014" s="7" t="b">
        <v>0</v>
      </c>
      <c r="N4014" s="7">
        <v>0</v>
      </c>
      <c r="O4014" s="7" t="b">
        <v>0</v>
      </c>
      <c r="P4014" s="14">
        <f t="shared" si="250"/>
        <v>0</v>
      </c>
      <c r="Q4014" s="9">
        <f t="shared" si="251"/>
        <v>0</v>
      </c>
      <c r="R4014" s="7" t="s">
        <v>8274</v>
      </c>
      <c r="S4014" s="7" t="s">
        <v>8275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17">
        <f t="shared" si="248"/>
        <v>42051.092858796292</v>
      </c>
      <c r="K4015" s="7">
        <v>1421478823</v>
      </c>
      <c r="L4015" s="17">
        <f t="shared" si="249"/>
        <v>42021.092858796292</v>
      </c>
      <c r="M4015" s="7" t="b">
        <v>0</v>
      </c>
      <c r="N4015" s="7">
        <v>2</v>
      </c>
      <c r="O4015" s="7" t="b">
        <v>0</v>
      </c>
      <c r="P4015" s="14">
        <f t="shared" si="250"/>
        <v>1.2999999999999999E-2</v>
      </c>
      <c r="Q4015" s="9">
        <f t="shared" si="251"/>
        <v>13</v>
      </c>
      <c r="R4015" s="7" t="s">
        <v>8274</v>
      </c>
      <c r="S4015" s="7" t="s">
        <v>8275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17">
        <f t="shared" si="248"/>
        <v>42434.037835648145</v>
      </c>
      <c r="K4016" s="7">
        <v>1455861269</v>
      </c>
      <c r="L4016" s="17">
        <f t="shared" si="249"/>
        <v>42419.037835648145</v>
      </c>
      <c r="M4016" s="7" t="b">
        <v>0</v>
      </c>
      <c r="N4016" s="7">
        <v>0</v>
      </c>
      <c r="O4016" s="7" t="b">
        <v>0</v>
      </c>
      <c r="P4016" s="14">
        <f t="shared" si="250"/>
        <v>0</v>
      </c>
      <c r="Q4016" s="9">
        <f t="shared" si="251"/>
        <v>0</v>
      </c>
      <c r="R4016" s="7" t="s">
        <v>8274</v>
      </c>
      <c r="S4016" s="7" t="s">
        <v>8275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17">
        <f t="shared" si="248"/>
        <v>42204.572488425918</v>
      </c>
      <c r="K4017" s="7">
        <v>1434739463</v>
      </c>
      <c r="L4017" s="17">
        <f t="shared" si="249"/>
        <v>42174.572488425918</v>
      </c>
      <c r="M4017" s="7" t="b">
        <v>0</v>
      </c>
      <c r="N4017" s="7">
        <v>1</v>
      </c>
      <c r="O4017" s="7" t="b">
        <v>0</v>
      </c>
      <c r="P4017" s="14">
        <f t="shared" si="250"/>
        <v>1.4285714285714287E-4</v>
      </c>
      <c r="Q4017" s="9">
        <f t="shared" si="251"/>
        <v>1</v>
      </c>
      <c r="R4017" s="7" t="s">
        <v>8274</v>
      </c>
      <c r="S4017" s="7" t="s">
        <v>8275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17">
        <f t="shared" si="248"/>
        <v>41899.664351851847</v>
      </c>
      <c r="K4018" s="7">
        <v>1408395400</v>
      </c>
      <c r="L4018" s="17">
        <f t="shared" si="249"/>
        <v>41869.664351851847</v>
      </c>
      <c r="M4018" s="7" t="b">
        <v>0</v>
      </c>
      <c r="N4018" s="7">
        <v>7</v>
      </c>
      <c r="O4018" s="7" t="b">
        <v>0</v>
      </c>
      <c r="P4018" s="14">
        <f t="shared" si="250"/>
        <v>0.14000000000000001</v>
      </c>
      <c r="Q4018" s="9">
        <f t="shared" si="251"/>
        <v>10</v>
      </c>
      <c r="R4018" s="7" t="s">
        <v>8274</v>
      </c>
      <c r="S4018" s="7" t="s">
        <v>8275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17">
        <f t="shared" si="248"/>
        <v>41886.463819444441</v>
      </c>
      <c r="K4019" s="7">
        <v>1407254874</v>
      </c>
      <c r="L4019" s="17">
        <f t="shared" si="249"/>
        <v>41856.463819444441</v>
      </c>
      <c r="M4019" s="7" t="b">
        <v>0</v>
      </c>
      <c r="N4019" s="7">
        <v>2</v>
      </c>
      <c r="O4019" s="7" t="b">
        <v>0</v>
      </c>
      <c r="P4019" s="14">
        <f t="shared" si="250"/>
        <v>1.0500000000000001E-2</v>
      </c>
      <c r="Q4019" s="9">
        <f t="shared" si="251"/>
        <v>52.5</v>
      </c>
      <c r="R4019" s="7" t="s">
        <v>8274</v>
      </c>
      <c r="S4019" s="7" t="s">
        <v>8275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17">
        <f t="shared" si="248"/>
        <v>42650.702638888884</v>
      </c>
      <c r="K4020" s="7">
        <v>1473285108</v>
      </c>
      <c r="L4020" s="17">
        <f t="shared" si="249"/>
        <v>42620.702638888884</v>
      </c>
      <c r="M4020" s="7" t="b">
        <v>0</v>
      </c>
      <c r="N4020" s="7">
        <v>4</v>
      </c>
      <c r="O4020" s="7" t="b">
        <v>0</v>
      </c>
      <c r="P4020" s="14">
        <f t="shared" si="250"/>
        <v>8.666666666666667E-2</v>
      </c>
      <c r="Q4020" s="9">
        <f t="shared" si="251"/>
        <v>32.5</v>
      </c>
      <c r="R4020" s="7" t="s">
        <v>8274</v>
      </c>
      <c r="S4020" s="7" t="s">
        <v>8275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17">
        <f t="shared" si="248"/>
        <v>42475.477777777771</v>
      </c>
      <c r="K4021" s="7">
        <v>1455725596</v>
      </c>
      <c r="L4021" s="17">
        <f t="shared" si="249"/>
        <v>42417.467546296299</v>
      </c>
      <c r="M4021" s="7" t="b">
        <v>0</v>
      </c>
      <c r="N4021" s="7">
        <v>4</v>
      </c>
      <c r="O4021" s="7" t="b">
        <v>0</v>
      </c>
      <c r="P4021" s="14">
        <f t="shared" si="250"/>
        <v>8.2857142857142851E-3</v>
      </c>
      <c r="Q4021" s="9">
        <f t="shared" si="251"/>
        <v>7.25</v>
      </c>
      <c r="R4021" s="7" t="s">
        <v>8274</v>
      </c>
      <c r="S4021" s="7" t="s">
        <v>8275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17">
        <f t="shared" si="248"/>
        <v>42086.940960648142</v>
      </c>
      <c r="K4022" s="7">
        <v>1424579699</v>
      </c>
      <c r="L4022" s="17">
        <f t="shared" si="249"/>
        <v>42056.982627314814</v>
      </c>
      <c r="M4022" s="7" t="b">
        <v>0</v>
      </c>
      <c r="N4022" s="7">
        <v>3</v>
      </c>
      <c r="O4022" s="7" t="b">
        <v>0</v>
      </c>
      <c r="P4022" s="14">
        <f t="shared" si="250"/>
        <v>0.16666666666666666</v>
      </c>
      <c r="Q4022" s="9">
        <f t="shared" si="251"/>
        <v>33.333333333333336</v>
      </c>
      <c r="R4022" s="7" t="s">
        <v>8274</v>
      </c>
      <c r="S4022" s="7" t="s">
        <v>8275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17">
        <f t="shared" si="248"/>
        <v>41938.703217592592</v>
      </c>
      <c r="K4023" s="7">
        <v>1409176358</v>
      </c>
      <c r="L4023" s="17">
        <f t="shared" si="249"/>
        <v>41878.703217592592</v>
      </c>
      <c r="M4023" s="7" t="b">
        <v>0</v>
      </c>
      <c r="N4023" s="7">
        <v>2</v>
      </c>
      <c r="O4023" s="7" t="b">
        <v>0</v>
      </c>
      <c r="P4023" s="14">
        <f t="shared" si="250"/>
        <v>8.3333333333333332E-3</v>
      </c>
      <c r="Q4023" s="9">
        <f t="shared" si="251"/>
        <v>62.5</v>
      </c>
      <c r="R4023" s="7" t="s">
        <v>8274</v>
      </c>
      <c r="S4023" s="7" t="s">
        <v>8275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17">
        <f t="shared" si="248"/>
        <v>42035.912499999999</v>
      </c>
      <c r="K4024" s="7">
        <v>1418824867</v>
      </c>
      <c r="L4024" s="17">
        <f t="shared" si="249"/>
        <v>41990.375775462955</v>
      </c>
      <c r="M4024" s="7" t="b">
        <v>0</v>
      </c>
      <c r="N4024" s="7">
        <v>197</v>
      </c>
      <c r="O4024" s="7" t="b">
        <v>0</v>
      </c>
      <c r="P4024" s="14">
        <f t="shared" si="250"/>
        <v>0.69561111111111107</v>
      </c>
      <c r="Q4024" s="9">
        <f t="shared" si="251"/>
        <v>63.558375634517766</v>
      </c>
      <c r="R4024" s="7" t="s">
        <v>8274</v>
      </c>
      <c r="S4024" s="7" t="s">
        <v>8275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17">
        <f t="shared" si="248"/>
        <v>42453.749571759261</v>
      </c>
      <c r="K4025" s="7">
        <v>1454975963</v>
      </c>
      <c r="L4025" s="17">
        <f t="shared" si="249"/>
        <v>42408.791238425918</v>
      </c>
      <c r="M4025" s="7" t="b">
        <v>0</v>
      </c>
      <c r="N4025" s="7">
        <v>0</v>
      </c>
      <c r="O4025" s="7" t="b">
        <v>0</v>
      </c>
      <c r="P4025" s="14">
        <f t="shared" si="250"/>
        <v>0</v>
      </c>
      <c r="Q4025" s="9">
        <f t="shared" si="251"/>
        <v>0</v>
      </c>
      <c r="R4025" s="7" t="s">
        <v>8274</v>
      </c>
      <c r="S4025" s="7" t="s">
        <v>8275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17">
        <f t="shared" si="248"/>
        <v>42247.461770833332</v>
      </c>
      <c r="K4026" s="7">
        <v>1438445097</v>
      </c>
      <c r="L4026" s="17">
        <f t="shared" si="249"/>
        <v>42217.461770833332</v>
      </c>
      <c r="M4026" s="7" t="b">
        <v>0</v>
      </c>
      <c r="N4026" s="7">
        <v>1</v>
      </c>
      <c r="O4026" s="7" t="b">
        <v>0</v>
      </c>
      <c r="P4026" s="14">
        <f t="shared" si="250"/>
        <v>1.2500000000000001E-2</v>
      </c>
      <c r="Q4026" s="9">
        <f t="shared" si="251"/>
        <v>10</v>
      </c>
      <c r="R4026" s="7" t="s">
        <v>8274</v>
      </c>
      <c r="S4026" s="7" t="s">
        <v>8275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17">
        <f t="shared" si="248"/>
        <v>42211.029351851852</v>
      </c>
      <c r="K4027" s="7">
        <v>1432705336</v>
      </c>
      <c r="L4027" s="17">
        <f t="shared" si="249"/>
        <v>42151.029351851852</v>
      </c>
      <c r="M4027" s="7" t="b">
        <v>0</v>
      </c>
      <c r="N4027" s="7">
        <v>4</v>
      </c>
      <c r="O4027" s="7" t="b">
        <v>0</v>
      </c>
      <c r="P4027" s="14">
        <f t="shared" si="250"/>
        <v>0.05</v>
      </c>
      <c r="Q4027" s="9">
        <f t="shared" si="251"/>
        <v>62.5</v>
      </c>
      <c r="R4027" s="7" t="s">
        <v>8274</v>
      </c>
      <c r="S4027" s="7" t="s">
        <v>8275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17">
        <f t="shared" si="248"/>
        <v>42342.488877314812</v>
      </c>
      <c r="K4028" s="7">
        <v>1444059839</v>
      </c>
      <c r="L4028" s="17">
        <f t="shared" si="249"/>
        <v>42282.447210648148</v>
      </c>
      <c r="M4028" s="7" t="b">
        <v>0</v>
      </c>
      <c r="N4028" s="7">
        <v>0</v>
      </c>
      <c r="O4028" s="7" t="b">
        <v>0</v>
      </c>
      <c r="P4028" s="14">
        <f t="shared" si="250"/>
        <v>0</v>
      </c>
      <c r="Q4028" s="9">
        <f t="shared" si="251"/>
        <v>0</v>
      </c>
      <c r="R4028" s="7" t="s">
        <v>8274</v>
      </c>
      <c r="S4028" s="7" t="s">
        <v>8275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17">
        <f t="shared" si="248"/>
        <v>42788.833333333336</v>
      </c>
      <c r="K4029" s="7">
        <v>1486077481</v>
      </c>
      <c r="L4029" s="17">
        <f t="shared" si="249"/>
        <v>42768.762511574074</v>
      </c>
      <c r="M4029" s="7" t="b">
        <v>0</v>
      </c>
      <c r="N4029" s="7">
        <v>7</v>
      </c>
      <c r="O4029" s="7" t="b">
        <v>0</v>
      </c>
      <c r="P4029" s="14">
        <f t="shared" si="250"/>
        <v>7.166666666666667E-2</v>
      </c>
      <c r="Q4029" s="9">
        <f t="shared" si="251"/>
        <v>30.714285714285715</v>
      </c>
      <c r="R4029" s="7" t="s">
        <v>8274</v>
      </c>
      <c r="S4029" s="7" t="s">
        <v>8275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17">
        <f t="shared" si="248"/>
        <v>41795.730324074073</v>
      </c>
      <c r="K4030" s="7">
        <v>1399415500</v>
      </c>
      <c r="L4030" s="17">
        <f t="shared" si="249"/>
        <v>41765.730324074073</v>
      </c>
      <c r="M4030" s="7" t="b">
        <v>0</v>
      </c>
      <c r="N4030" s="7">
        <v>11</v>
      </c>
      <c r="O4030" s="7" t="b">
        <v>0</v>
      </c>
      <c r="P4030" s="14">
        <f t="shared" si="250"/>
        <v>0.28050000000000003</v>
      </c>
      <c r="Q4030" s="9">
        <f t="shared" si="251"/>
        <v>51</v>
      </c>
      <c r="R4030" s="7" t="s">
        <v>8274</v>
      </c>
      <c r="S4030" s="7" t="s">
        <v>8275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17">
        <f t="shared" si="248"/>
        <v>42351.816782407412</v>
      </c>
      <c r="K4031" s="7">
        <v>1447461370</v>
      </c>
      <c r="L4031" s="17">
        <f t="shared" si="249"/>
        <v>42321.816782407412</v>
      </c>
      <c r="M4031" s="7" t="b">
        <v>0</v>
      </c>
      <c r="N4031" s="7">
        <v>0</v>
      </c>
      <c r="O4031" s="7" t="b">
        <v>0</v>
      </c>
      <c r="P4031" s="14">
        <f t="shared" si="250"/>
        <v>0</v>
      </c>
      <c r="Q4031" s="9">
        <f t="shared" si="251"/>
        <v>0</v>
      </c>
      <c r="R4031" s="7" t="s">
        <v>8274</v>
      </c>
      <c r="S4031" s="7" t="s">
        <v>8275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17">
        <f t="shared" si="248"/>
        <v>42403.575694444437</v>
      </c>
      <c r="K4032" s="7">
        <v>1452008599</v>
      </c>
      <c r="L4032" s="17">
        <f t="shared" si="249"/>
        <v>42374.446747685179</v>
      </c>
      <c r="M4032" s="7" t="b">
        <v>0</v>
      </c>
      <c r="N4032" s="7">
        <v>6</v>
      </c>
      <c r="O4032" s="7" t="b">
        <v>0</v>
      </c>
      <c r="P4032" s="14">
        <f t="shared" si="250"/>
        <v>0.16</v>
      </c>
      <c r="Q4032" s="9">
        <f t="shared" si="251"/>
        <v>66.666666666666671</v>
      </c>
      <c r="R4032" s="7" t="s">
        <v>8274</v>
      </c>
      <c r="S4032" s="7" t="s">
        <v>8275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17">
        <f t="shared" si="248"/>
        <v>41991.418564814812</v>
      </c>
      <c r="K4033" s="7">
        <v>1414591364</v>
      </c>
      <c r="L4033" s="17">
        <f t="shared" si="249"/>
        <v>41941.376898148148</v>
      </c>
      <c r="M4033" s="7" t="b">
        <v>0</v>
      </c>
      <c r="N4033" s="7">
        <v>0</v>
      </c>
      <c r="O4033" s="7" t="b">
        <v>0</v>
      </c>
      <c r="P4033" s="14">
        <f t="shared" si="250"/>
        <v>0</v>
      </c>
      <c r="Q4033" s="9">
        <f t="shared" si="251"/>
        <v>0</v>
      </c>
      <c r="R4033" s="7" t="s">
        <v>8274</v>
      </c>
      <c r="S4033" s="7" t="s">
        <v>8275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17">
        <f t="shared" si="248"/>
        <v>42353.642546296294</v>
      </c>
      <c r="K4034" s="7">
        <v>1445023516</v>
      </c>
      <c r="L4034" s="17">
        <f t="shared" si="249"/>
        <v>42293.60087962963</v>
      </c>
      <c r="M4034" s="7" t="b">
        <v>0</v>
      </c>
      <c r="N4034" s="7">
        <v>7</v>
      </c>
      <c r="O4034" s="7" t="b">
        <v>0</v>
      </c>
      <c r="P4034" s="14">
        <f t="shared" si="250"/>
        <v>6.8287037037037035E-2</v>
      </c>
      <c r="Q4034" s="9">
        <f t="shared" si="251"/>
        <v>59</v>
      </c>
      <c r="R4034" s="7" t="s">
        <v>8274</v>
      </c>
      <c r="S4034" s="7" t="s">
        <v>8275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17">
        <f t="shared" ref="J4035:J4098" si="252">(((I4035/60)/60)/24)+DATE(1970,1,1)+(-5/24)</f>
        <v>42645.166666666664</v>
      </c>
      <c r="K4035" s="7">
        <v>1472711224</v>
      </c>
      <c r="L4035" s="17">
        <f t="shared" ref="L4035:L4098" si="253">(((K4035/60)/60)/24)+DATE(1970,1,1)+(-5/24)</f>
        <v>42614.06046296296</v>
      </c>
      <c r="M4035" s="7" t="b">
        <v>0</v>
      </c>
      <c r="N4035" s="7">
        <v>94</v>
      </c>
      <c r="O4035" s="7" t="b">
        <v>0</v>
      </c>
      <c r="P4035" s="14">
        <f t="shared" ref="P4035:P4098" si="254">IFERROR(E4035/D4035,0)</f>
        <v>0.25698702928870293</v>
      </c>
      <c r="Q4035" s="9">
        <f t="shared" ref="Q4035:Q4098" si="255">IFERROR(E4035/N4035,0)</f>
        <v>65.340319148936175</v>
      </c>
      <c r="R4035" s="7" t="s">
        <v>8274</v>
      </c>
      <c r="S4035" s="7" t="s">
        <v>8275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17">
        <f t="shared" si="252"/>
        <v>42097.697337962956</v>
      </c>
      <c r="K4036" s="7">
        <v>1425509050</v>
      </c>
      <c r="L4036" s="17">
        <f t="shared" si="253"/>
        <v>42067.739004629628</v>
      </c>
      <c r="M4036" s="7" t="b">
        <v>0</v>
      </c>
      <c r="N4036" s="7">
        <v>2</v>
      </c>
      <c r="O4036" s="7" t="b">
        <v>0</v>
      </c>
      <c r="P4036" s="14">
        <f t="shared" si="254"/>
        <v>1.4814814814814815E-2</v>
      </c>
      <c r="Q4036" s="9">
        <f t="shared" si="255"/>
        <v>100</v>
      </c>
      <c r="R4036" s="7" t="s">
        <v>8274</v>
      </c>
      <c r="S4036" s="7" t="s">
        <v>8275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17">
        <f t="shared" si="252"/>
        <v>41933.674618055549</v>
      </c>
      <c r="K4037" s="7">
        <v>1411333887</v>
      </c>
      <c r="L4037" s="17">
        <f t="shared" si="253"/>
        <v>41903.674618055549</v>
      </c>
      <c r="M4037" s="7" t="b">
        <v>0</v>
      </c>
      <c r="N4037" s="7">
        <v>25</v>
      </c>
      <c r="O4037" s="7" t="b">
        <v>0</v>
      </c>
      <c r="P4037" s="14">
        <f t="shared" si="254"/>
        <v>0.36849999999999999</v>
      </c>
      <c r="Q4037" s="9">
        <f t="shared" si="255"/>
        <v>147.4</v>
      </c>
      <c r="R4037" s="7" t="s">
        <v>8274</v>
      </c>
      <c r="S4037" s="7" t="s">
        <v>8275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17">
        <f t="shared" si="252"/>
        <v>41821.729166666664</v>
      </c>
      <c r="K4038" s="7">
        <v>1402784964</v>
      </c>
      <c r="L4038" s="17">
        <f t="shared" si="253"/>
        <v>41804.728749999995</v>
      </c>
      <c r="M4038" s="7" t="b">
        <v>0</v>
      </c>
      <c r="N4038" s="7">
        <v>17</v>
      </c>
      <c r="O4038" s="7" t="b">
        <v>0</v>
      </c>
      <c r="P4038" s="14">
        <f t="shared" si="254"/>
        <v>0.47049999999999997</v>
      </c>
      <c r="Q4038" s="9">
        <f t="shared" si="255"/>
        <v>166.05882352941177</v>
      </c>
      <c r="R4038" s="7" t="s">
        <v>8274</v>
      </c>
      <c r="S4038" s="7" t="s">
        <v>8275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17">
        <f t="shared" si="252"/>
        <v>42514.392361111109</v>
      </c>
      <c r="K4039" s="7">
        <v>1462585315</v>
      </c>
      <c r="L4039" s="17">
        <f t="shared" si="253"/>
        <v>42496.862442129634</v>
      </c>
      <c r="M4039" s="7" t="b">
        <v>0</v>
      </c>
      <c r="N4039" s="7">
        <v>2</v>
      </c>
      <c r="O4039" s="7" t="b">
        <v>0</v>
      </c>
      <c r="P4039" s="14">
        <f t="shared" si="254"/>
        <v>0.11428571428571428</v>
      </c>
      <c r="Q4039" s="9">
        <f t="shared" si="255"/>
        <v>40</v>
      </c>
      <c r="R4039" s="7" t="s">
        <v>8274</v>
      </c>
      <c r="S4039" s="7" t="s">
        <v>8275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17">
        <f t="shared" si="252"/>
        <v>41929.59039351852</v>
      </c>
      <c r="K4040" s="7">
        <v>1408389010</v>
      </c>
      <c r="L4040" s="17">
        <f t="shared" si="253"/>
        <v>41869.59039351852</v>
      </c>
      <c r="M4040" s="7" t="b">
        <v>0</v>
      </c>
      <c r="N4040" s="7">
        <v>4</v>
      </c>
      <c r="O4040" s="7" t="b">
        <v>0</v>
      </c>
      <c r="P4040" s="14">
        <f t="shared" si="254"/>
        <v>0.12039999999999999</v>
      </c>
      <c r="Q4040" s="9">
        <f t="shared" si="255"/>
        <v>75.25</v>
      </c>
      <c r="R4040" s="7" t="s">
        <v>8274</v>
      </c>
      <c r="S4040" s="7" t="s">
        <v>8275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17">
        <f t="shared" si="252"/>
        <v>42339.040972222218</v>
      </c>
      <c r="K4041" s="7">
        <v>1446048367</v>
      </c>
      <c r="L4041" s="17">
        <f t="shared" si="253"/>
        <v>42305.462581018517</v>
      </c>
      <c r="M4041" s="7" t="b">
        <v>0</v>
      </c>
      <c r="N4041" s="7">
        <v>5</v>
      </c>
      <c r="O4041" s="7" t="b">
        <v>0</v>
      </c>
      <c r="P4041" s="14">
        <f t="shared" si="254"/>
        <v>0.6</v>
      </c>
      <c r="Q4041" s="9">
        <f t="shared" si="255"/>
        <v>60</v>
      </c>
      <c r="R4041" s="7" t="s">
        <v>8274</v>
      </c>
      <c r="S4041" s="7" t="s">
        <v>8275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17">
        <f t="shared" si="252"/>
        <v>42202.916666666664</v>
      </c>
      <c r="K4042" s="7">
        <v>1432100004</v>
      </c>
      <c r="L4042" s="17">
        <f t="shared" si="253"/>
        <v>42144.023194444446</v>
      </c>
      <c r="M4042" s="7" t="b">
        <v>0</v>
      </c>
      <c r="N4042" s="7">
        <v>2</v>
      </c>
      <c r="O4042" s="7" t="b">
        <v>0</v>
      </c>
      <c r="P4042" s="14">
        <f t="shared" si="254"/>
        <v>0.3125</v>
      </c>
      <c r="Q4042" s="9">
        <f t="shared" si="255"/>
        <v>1250</v>
      </c>
      <c r="R4042" s="7" t="s">
        <v>8274</v>
      </c>
      <c r="S4042" s="7" t="s">
        <v>8275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17">
        <f t="shared" si="252"/>
        <v>42619.265671296293</v>
      </c>
      <c r="K4043" s="7">
        <v>1467976954</v>
      </c>
      <c r="L4043" s="17">
        <f t="shared" si="253"/>
        <v>42559.265671296293</v>
      </c>
      <c r="M4043" s="7" t="b">
        <v>0</v>
      </c>
      <c r="N4043" s="7">
        <v>2</v>
      </c>
      <c r="O4043" s="7" t="b">
        <v>0</v>
      </c>
      <c r="P4043" s="14">
        <f t="shared" si="254"/>
        <v>4.1999999999999997E-3</v>
      </c>
      <c r="Q4043" s="9">
        <f t="shared" si="255"/>
        <v>10.5</v>
      </c>
      <c r="R4043" s="7" t="s">
        <v>8274</v>
      </c>
      <c r="S4043" s="7" t="s">
        <v>8275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17">
        <f t="shared" si="252"/>
        <v>42024.594444444439</v>
      </c>
      <c r="K4044" s="7">
        <v>1419213664</v>
      </c>
      <c r="L4044" s="17">
        <f t="shared" si="253"/>
        <v>41994.875740740739</v>
      </c>
      <c r="M4044" s="7" t="b">
        <v>0</v>
      </c>
      <c r="N4044" s="7">
        <v>3</v>
      </c>
      <c r="O4044" s="7" t="b">
        <v>0</v>
      </c>
      <c r="P4044" s="14">
        <f t="shared" si="254"/>
        <v>2.0999999999999999E-3</v>
      </c>
      <c r="Q4044" s="9">
        <f t="shared" si="255"/>
        <v>7</v>
      </c>
      <c r="R4044" s="7" t="s">
        <v>8274</v>
      </c>
      <c r="S4044" s="7" t="s">
        <v>8275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17">
        <f t="shared" si="252"/>
        <v>41963.749131944445</v>
      </c>
      <c r="K4045" s="7">
        <v>1415228325</v>
      </c>
      <c r="L4045" s="17">
        <f t="shared" si="253"/>
        <v>41948.749131944445</v>
      </c>
      <c r="M4045" s="7" t="b">
        <v>0</v>
      </c>
      <c r="N4045" s="7">
        <v>0</v>
      </c>
      <c r="O4045" s="7" t="b">
        <v>0</v>
      </c>
      <c r="P4045" s="14">
        <f t="shared" si="254"/>
        <v>0</v>
      </c>
      <c r="Q4045" s="9">
        <f t="shared" si="255"/>
        <v>0</v>
      </c>
      <c r="R4045" s="7" t="s">
        <v>8274</v>
      </c>
      <c r="S4045" s="7" t="s">
        <v>8275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17">
        <f t="shared" si="252"/>
        <v>42103.999999999993</v>
      </c>
      <c r="K4046" s="7">
        <v>1426050982</v>
      </c>
      <c r="L4046" s="17">
        <f t="shared" si="253"/>
        <v>42074.011365740742</v>
      </c>
      <c r="M4046" s="7" t="b">
        <v>0</v>
      </c>
      <c r="N4046" s="7">
        <v>4</v>
      </c>
      <c r="O4046" s="7" t="b">
        <v>0</v>
      </c>
      <c r="P4046" s="14">
        <f t="shared" si="254"/>
        <v>0.375</v>
      </c>
      <c r="Q4046" s="9">
        <f t="shared" si="255"/>
        <v>56.25</v>
      </c>
      <c r="R4046" s="7" t="s">
        <v>8274</v>
      </c>
      <c r="S4046" s="7" t="s">
        <v>8275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17">
        <f t="shared" si="252"/>
        <v>41871.992928240739</v>
      </c>
      <c r="K4047" s="7">
        <v>1406004589</v>
      </c>
      <c r="L4047" s="17">
        <f t="shared" si="253"/>
        <v>41841.992928240739</v>
      </c>
      <c r="M4047" s="7" t="b">
        <v>0</v>
      </c>
      <c r="N4047" s="7">
        <v>1</v>
      </c>
      <c r="O4047" s="7" t="b">
        <v>0</v>
      </c>
      <c r="P4047" s="14">
        <f t="shared" si="254"/>
        <v>2.0000000000000001E-4</v>
      </c>
      <c r="Q4047" s="9">
        <f t="shared" si="255"/>
        <v>1</v>
      </c>
      <c r="R4047" s="7" t="s">
        <v>8274</v>
      </c>
      <c r="S4047" s="7" t="s">
        <v>8275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17">
        <f t="shared" si="252"/>
        <v>41934.442245370366</v>
      </c>
      <c r="K4048" s="7">
        <v>1411400210</v>
      </c>
      <c r="L4048" s="17">
        <f t="shared" si="253"/>
        <v>41904.442245370366</v>
      </c>
      <c r="M4048" s="7" t="b">
        <v>0</v>
      </c>
      <c r="N4048" s="7">
        <v>12</v>
      </c>
      <c r="O4048" s="7" t="b">
        <v>0</v>
      </c>
      <c r="P4048" s="14">
        <f t="shared" si="254"/>
        <v>8.2142857142857142E-2</v>
      </c>
      <c r="Q4048" s="9">
        <f t="shared" si="255"/>
        <v>38.333333333333336</v>
      </c>
      <c r="R4048" s="7" t="s">
        <v>8274</v>
      </c>
      <c r="S4048" s="7" t="s">
        <v>8275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17">
        <f t="shared" si="252"/>
        <v>42014.833333333336</v>
      </c>
      <c r="K4049" s="7">
        <v>1418862743</v>
      </c>
      <c r="L4049" s="17">
        <f t="shared" si="253"/>
        <v>41990.814155092587</v>
      </c>
      <c r="M4049" s="7" t="b">
        <v>0</v>
      </c>
      <c r="N4049" s="7">
        <v>4</v>
      </c>
      <c r="O4049" s="7" t="b">
        <v>0</v>
      </c>
      <c r="P4049" s="14">
        <f t="shared" si="254"/>
        <v>2.1999999999999999E-2</v>
      </c>
      <c r="Q4049" s="9">
        <f t="shared" si="255"/>
        <v>27.5</v>
      </c>
      <c r="R4049" s="7" t="s">
        <v>8274</v>
      </c>
      <c r="S4049" s="7" t="s">
        <v>8275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17">
        <f t="shared" si="252"/>
        <v>42471.259108796294</v>
      </c>
      <c r="K4050" s="7">
        <v>1457352787</v>
      </c>
      <c r="L4050" s="17">
        <f t="shared" si="253"/>
        <v>42436.300775462958</v>
      </c>
      <c r="M4050" s="7" t="b">
        <v>0</v>
      </c>
      <c r="N4050" s="7">
        <v>91</v>
      </c>
      <c r="O4050" s="7" t="b">
        <v>0</v>
      </c>
      <c r="P4050" s="14">
        <f t="shared" si="254"/>
        <v>0.17652941176470588</v>
      </c>
      <c r="Q4050" s="9">
        <f t="shared" si="255"/>
        <v>32.978021978021978</v>
      </c>
      <c r="R4050" s="7" t="s">
        <v>8274</v>
      </c>
      <c r="S4050" s="7" t="s">
        <v>8275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17">
        <f t="shared" si="252"/>
        <v>42199.750173611108</v>
      </c>
      <c r="K4051" s="7">
        <v>1434322815</v>
      </c>
      <c r="L4051" s="17">
        <f t="shared" si="253"/>
        <v>42169.750173611108</v>
      </c>
      <c r="M4051" s="7" t="b">
        <v>0</v>
      </c>
      <c r="N4051" s="7">
        <v>1</v>
      </c>
      <c r="O4051" s="7" t="b">
        <v>0</v>
      </c>
      <c r="P4051" s="14">
        <f t="shared" si="254"/>
        <v>8.0000000000000004E-4</v>
      </c>
      <c r="Q4051" s="9">
        <f t="shared" si="255"/>
        <v>16</v>
      </c>
      <c r="R4051" s="7" t="s">
        <v>8274</v>
      </c>
      <c r="S4051" s="7" t="s">
        <v>8275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17">
        <f t="shared" si="252"/>
        <v>41935.428136574068</v>
      </c>
      <c r="K4052" s="7">
        <v>1411485391</v>
      </c>
      <c r="L4052" s="17">
        <f t="shared" si="253"/>
        <v>41905.428136574068</v>
      </c>
      <c r="M4052" s="7" t="b">
        <v>0</v>
      </c>
      <c r="N4052" s="7">
        <v>1</v>
      </c>
      <c r="O4052" s="7" t="b">
        <v>0</v>
      </c>
      <c r="P4052" s="14">
        <f t="shared" si="254"/>
        <v>6.6666666666666664E-4</v>
      </c>
      <c r="Q4052" s="9">
        <f t="shared" si="255"/>
        <v>1</v>
      </c>
      <c r="R4052" s="7" t="s">
        <v>8274</v>
      </c>
      <c r="S4052" s="7" t="s">
        <v>8275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17">
        <f t="shared" si="252"/>
        <v>41768.078472222223</v>
      </c>
      <c r="K4053" s="7">
        <v>1399058797</v>
      </c>
      <c r="L4053" s="17">
        <f t="shared" si="253"/>
        <v>41761.601817129631</v>
      </c>
      <c r="M4053" s="7" t="b">
        <v>0</v>
      </c>
      <c r="N4053" s="7">
        <v>0</v>
      </c>
      <c r="O4053" s="7" t="b">
        <v>0</v>
      </c>
      <c r="P4053" s="14">
        <f t="shared" si="254"/>
        <v>0</v>
      </c>
      <c r="Q4053" s="9">
        <f t="shared" si="255"/>
        <v>0</v>
      </c>
      <c r="R4053" s="7" t="s">
        <v>8274</v>
      </c>
      <c r="S4053" s="7" t="s">
        <v>8275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17">
        <f t="shared" si="252"/>
        <v>41925.670324074068</v>
      </c>
      <c r="K4054" s="7">
        <v>1408050316</v>
      </c>
      <c r="L4054" s="17">
        <f t="shared" si="253"/>
        <v>41865.670324074068</v>
      </c>
      <c r="M4054" s="7" t="b">
        <v>0</v>
      </c>
      <c r="N4054" s="7">
        <v>13</v>
      </c>
      <c r="O4054" s="7" t="b">
        <v>0</v>
      </c>
      <c r="P4054" s="14">
        <f t="shared" si="254"/>
        <v>0.37533333333333335</v>
      </c>
      <c r="Q4054" s="9">
        <f t="shared" si="255"/>
        <v>86.615384615384613</v>
      </c>
      <c r="R4054" s="7" t="s">
        <v>8274</v>
      </c>
      <c r="S4054" s="7" t="s">
        <v>8275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17">
        <f t="shared" si="252"/>
        <v>41958.624999999993</v>
      </c>
      <c r="K4055" s="7">
        <v>1413477228</v>
      </c>
      <c r="L4055" s="17">
        <f t="shared" si="253"/>
        <v>41928.481805555552</v>
      </c>
      <c r="M4055" s="7" t="b">
        <v>0</v>
      </c>
      <c r="N4055" s="7">
        <v>2</v>
      </c>
      <c r="O4055" s="7" t="b">
        <v>0</v>
      </c>
      <c r="P4055" s="14">
        <f t="shared" si="254"/>
        <v>0.22</v>
      </c>
      <c r="Q4055" s="9">
        <f t="shared" si="255"/>
        <v>55</v>
      </c>
      <c r="R4055" s="7" t="s">
        <v>8274</v>
      </c>
      <c r="S4055" s="7" t="s">
        <v>8275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17">
        <f t="shared" si="252"/>
        <v>42643.958333333336</v>
      </c>
      <c r="K4056" s="7">
        <v>1472674285</v>
      </c>
      <c r="L4056" s="17">
        <f t="shared" si="253"/>
        <v>42613.632928240739</v>
      </c>
      <c r="M4056" s="7" t="b">
        <v>0</v>
      </c>
      <c r="N4056" s="7">
        <v>0</v>
      </c>
      <c r="O4056" s="7" t="b">
        <v>0</v>
      </c>
      <c r="P4056" s="14">
        <f t="shared" si="254"/>
        <v>0</v>
      </c>
      <c r="Q4056" s="9">
        <f t="shared" si="255"/>
        <v>0</v>
      </c>
      <c r="R4056" s="7" t="s">
        <v>8274</v>
      </c>
      <c r="S4056" s="7" t="s">
        <v>8275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17">
        <f t="shared" si="252"/>
        <v>41809.44017361111</v>
      </c>
      <c r="K4057" s="7">
        <v>1400600031</v>
      </c>
      <c r="L4057" s="17">
        <f t="shared" si="253"/>
        <v>41779.44017361111</v>
      </c>
      <c r="M4057" s="7" t="b">
        <v>0</v>
      </c>
      <c r="N4057" s="7">
        <v>21</v>
      </c>
      <c r="O4057" s="7" t="b">
        <v>0</v>
      </c>
      <c r="P4057" s="14">
        <f t="shared" si="254"/>
        <v>0.1762</v>
      </c>
      <c r="Q4057" s="9">
        <f t="shared" si="255"/>
        <v>41.952380952380949</v>
      </c>
      <c r="R4057" s="7" t="s">
        <v>8274</v>
      </c>
      <c r="S4057" s="7" t="s">
        <v>8275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17">
        <f t="shared" si="252"/>
        <v>42554.624305555553</v>
      </c>
      <c r="K4058" s="7">
        <v>1465856639</v>
      </c>
      <c r="L4058" s="17">
        <f t="shared" si="253"/>
        <v>42534.724988425929</v>
      </c>
      <c r="M4058" s="7" t="b">
        <v>0</v>
      </c>
      <c r="N4058" s="7">
        <v>9</v>
      </c>
      <c r="O4058" s="7" t="b">
        <v>0</v>
      </c>
      <c r="P4058" s="14">
        <f t="shared" si="254"/>
        <v>0.53</v>
      </c>
      <c r="Q4058" s="9">
        <f t="shared" si="255"/>
        <v>88.333333333333329</v>
      </c>
      <c r="R4058" s="7" t="s">
        <v>8274</v>
      </c>
      <c r="S4058" s="7" t="s">
        <v>8275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17">
        <f t="shared" si="252"/>
        <v>42333.749999999993</v>
      </c>
      <c r="K4059" s="7">
        <v>1446506080</v>
      </c>
      <c r="L4059" s="17">
        <f t="shared" si="253"/>
        <v>42310.760185185187</v>
      </c>
      <c r="M4059" s="7" t="b">
        <v>0</v>
      </c>
      <c r="N4059" s="7">
        <v>6</v>
      </c>
      <c r="O4059" s="7" t="b">
        <v>0</v>
      </c>
      <c r="P4059" s="14">
        <f t="shared" si="254"/>
        <v>0.22142857142857142</v>
      </c>
      <c r="Q4059" s="9">
        <f t="shared" si="255"/>
        <v>129.16666666666666</v>
      </c>
      <c r="R4059" s="7" t="s">
        <v>8274</v>
      </c>
      <c r="S4059" s="7" t="s">
        <v>8275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17">
        <f t="shared" si="252"/>
        <v>42460.957638888889</v>
      </c>
      <c r="K4060" s="7">
        <v>1458178044</v>
      </c>
      <c r="L4060" s="17">
        <f t="shared" si="253"/>
        <v>42445.852361111109</v>
      </c>
      <c r="M4060" s="7" t="b">
        <v>0</v>
      </c>
      <c r="N4060" s="7">
        <v>4</v>
      </c>
      <c r="O4060" s="7" t="b">
        <v>0</v>
      </c>
      <c r="P4060" s="14">
        <f t="shared" si="254"/>
        <v>2.5333333333333333E-2</v>
      </c>
      <c r="Q4060" s="9">
        <f t="shared" si="255"/>
        <v>23.75</v>
      </c>
      <c r="R4060" s="7" t="s">
        <v>8274</v>
      </c>
      <c r="S4060" s="7" t="s">
        <v>8275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17">
        <f t="shared" si="252"/>
        <v>41897.916666666664</v>
      </c>
      <c r="K4061" s="7">
        <v>1408116152</v>
      </c>
      <c r="L4061" s="17">
        <f t="shared" si="253"/>
        <v>41866.432314814811</v>
      </c>
      <c r="M4061" s="7" t="b">
        <v>0</v>
      </c>
      <c r="N4061" s="7">
        <v>7</v>
      </c>
      <c r="O4061" s="7" t="b">
        <v>0</v>
      </c>
      <c r="P4061" s="14">
        <f t="shared" si="254"/>
        <v>2.5000000000000001E-2</v>
      </c>
      <c r="Q4061" s="9">
        <f t="shared" si="255"/>
        <v>35.714285714285715</v>
      </c>
      <c r="R4061" s="7" t="s">
        <v>8274</v>
      </c>
      <c r="S4061" s="7" t="s">
        <v>8275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17">
        <f t="shared" si="252"/>
        <v>41813.458333333328</v>
      </c>
      <c r="K4062" s="7">
        <v>1400604056</v>
      </c>
      <c r="L4062" s="17">
        <f t="shared" si="253"/>
        <v>41779.486759259256</v>
      </c>
      <c r="M4062" s="7" t="b">
        <v>0</v>
      </c>
      <c r="N4062" s="7">
        <v>5</v>
      </c>
      <c r="O4062" s="7" t="b">
        <v>0</v>
      </c>
      <c r="P4062" s="14">
        <f t="shared" si="254"/>
        <v>2.8500000000000001E-2</v>
      </c>
      <c r="Q4062" s="9">
        <f t="shared" si="255"/>
        <v>57</v>
      </c>
      <c r="R4062" s="7" t="s">
        <v>8274</v>
      </c>
      <c r="S4062" s="7" t="s">
        <v>8275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17">
        <f t="shared" si="252"/>
        <v>42480.891469907401</v>
      </c>
      <c r="K4063" s="7">
        <v>1456025023</v>
      </c>
      <c r="L4063" s="17">
        <f t="shared" si="253"/>
        <v>42420.933136574073</v>
      </c>
      <c r="M4063" s="7" t="b">
        <v>0</v>
      </c>
      <c r="N4063" s="7">
        <v>0</v>
      </c>
      <c r="O4063" s="7" t="b">
        <v>0</v>
      </c>
      <c r="P4063" s="14">
        <f t="shared" si="254"/>
        <v>0</v>
      </c>
      <c r="Q4063" s="9">
        <f t="shared" si="255"/>
        <v>0</v>
      </c>
      <c r="R4063" s="7" t="s">
        <v>8274</v>
      </c>
      <c r="S4063" s="7" t="s">
        <v>8275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17">
        <f t="shared" si="252"/>
        <v>42553.530879629623</v>
      </c>
      <c r="K4064" s="7">
        <v>1464889468</v>
      </c>
      <c r="L4064" s="17">
        <f t="shared" si="253"/>
        <v>42523.530879629623</v>
      </c>
      <c r="M4064" s="7" t="b">
        <v>0</v>
      </c>
      <c r="N4064" s="7">
        <v>3</v>
      </c>
      <c r="O4064" s="7" t="b">
        <v>0</v>
      </c>
      <c r="P4064" s="14">
        <f t="shared" si="254"/>
        <v>2.4500000000000001E-2</v>
      </c>
      <c r="Q4064" s="9">
        <f t="shared" si="255"/>
        <v>163.33333333333334</v>
      </c>
      <c r="R4064" s="7" t="s">
        <v>8274</v>
      </c>
      <c r="S4064" s="7" t="s">
        <v>8275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17">
        <f t="shared" si="252"/>
        <v>41817.473194444443</v>
      </c>
      <c r="K4065" s="7">
        <v>1401294084</v>
      </c>
      <c r="L4065" s="17">
        <f t="shared" si="253"/>
        <v>41787.473194444443</v>
      </c>
      <c r="M4065" s="7" t="b">
        <v>0</v>
      </c>
      <c r="N4065" s="7">
        <v>9</v>
      </c>
      <c r="O4065" s="7" t="b">
        <v>0</v>
      </c>
      <c r="P4065" s="14">
        <f t="shared" si="254"/>
        <v>1.4210526315789474E-2</v>
      </c>
      <c r="Q4065" s="9">
        <f t="shared" si="255"/>
        <v>15</v>
      </c>
      <c r="R4065" s="7" t="s">
        <v>8274</v>
      </c>
      <c r="S4065" s="7" t="s">
        <v>8275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17">
        <f t="shared" si="252"/>
        <v>42123.379930555551</v>
      </c>
      <c r="K4066" s="7">
        <v>1427724426</v>
      </c>
      <c r="L4066" s="17">
        <f t="shared" si="253"/>
        <v>42093.379930555551</v>
      </c>
      <c r="M4066" s="7" t="b">
        <v>0</v>
      </c>
      <c r="N4066" s="7">
        <v>6</v>
      </c>
      <c r="O4066" s="7" t="b">
        <v>0</v>
      </c>
      <c r="P4066" s="14">
        <f t="shared" si="254"/>
        <v>0.1925</v>
      </c>
      <c r="Q4066" s="9">
        <f t="shared" si="255"/>
        <v>64.166666666666671</v>
      </c>
      <c r="R4066" s="7" t="s">
        <v>8274</v>
      </c>
      <c r="S4066" s="7" t="s">
        <v>8275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17">
        <f t="shared" si="252"/>
        <v>41863.74318287037</v>
      </c>
      <c r="K4067" s="7">
        <v>1405291811</v>
      </c>
      <c r="L4067" s="17">
        <f t="shared" si="253"/>
        <v>41833.74318287037</v>
      </c>
      <c r="M4067" s="7" t="b">
        <v>0</v>
      </c>
      <c r="N4067" s="7">
        <v>4</v>
      </c>
      <c r="O4067" s="7" t="b">
        <v>0</v>
      </c>
      <c r="P4067" s="14">
        <f t="shared" si="254"/>
        <v>6.7499999999999999E-3</v>
      </c>
      <c r="Q4067" s="9">
        <f t="shared" si="255"/>
        <v>6.75</v>
      </c>
      <c r="R4067" s="7" t="s">
        <v>8274</v>
      </c>
      <c r="S4067" s="7" t="s">
        <v>8275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17">
        <f t="shared" si="252"/>
        <v>42508.830879629626</v>
      </c>
      <c r="K4068" s="7">
        <v>1461027388</v>
      </c>
      <c r="L4068" s="17">
        <f t="shared" si="253"/>
        <v>42478.830879629626</v>
      </c>
      <c r="M4068" s="7" t="b">
        <v>0</v>
      </c>
      <c r="N4068" s="7">
        <v>1</v>
      </c>
      <c r="O4068" s="7" t="b">
        <v>0</v>
      </c>
      <c r="P4068" s="14">
        <f t="shared" si="254"/>
        <v>1.6666666666666668E-3</v>
      </c>
      <c r="Q4068" s="9">
        <f t="shared" si="255"/>
        <v>25</v>
      </c>
      <c r="R4068" s="7" t="s">
        <v>8274</v>
      </c>
      <c r="S4068" s="7" t="s">
        <v>8275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17">
        <f t="shared" si="252"/>
        <v>42274.909143518518</v>
      </c>
      <c r="K4069" s="7">
        <v>1439952550</v>
      </c>
      <c r="L4069" s="17">
        <f t="shared" si="253"/>
        <v>42234.909143518518</v>
      </c>
      <c r="M4069" s="7" t="b">
        <v>0</v>
      </c>
      <c r="N4069" s="7">
        <v>17</v>
      </c>
      <c r="O4069" s="7" t="b">
        <v>0</v>
      </c>
      <c r="P4069" s="14">
        <f t="shared" si="254"/>
        <v>0.60899999999999999</v>
      </c>
      <c r="Q4069" s="9">
        <f t="shared" si="255"/>
        <v>179.11764705882354</v>
      </c>
      <c r="R4069" s="7" t="s">
        <v>8274</v>
      </c>
      <c r="S4069" s="7" t="s">
        <v>8275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17">
        <f t="shared" si="252"/>
        <v>42748.753472222219</v>
      </c>
      <c r="K4070" s="7">
        <v>1481756855</v>
      </c>
      <c r="L4070" s="17">
        <f t="shared" si="253"/>
        <v>42718.755266203698</v>
      </c>
      <c r="M4070" s="7" t="b">
        <v>0</v>
      </c>
      <c r="N4070" s="7">
        <v>1</v>
      </c>
      <c r="O4070" s="7" t="b">
        <v>0</v>
      </c>
      <c r="P4070" s="14">
        <f t="shared" si="254"/>
        <v>0.01</v>
      </c>
      <c r="Q4070" s="9">
        <f t="shared" si="255"/>
        <v>34.950000000000003</v>
      </c>
      <c r="R4070" s="7" t="s">
        <v>8274</v>
      </c>
      <c r="S4070" s="7" t="s">
        <v>8275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17">
        <f t="shared" si="252"/>
        <v>42063.291666666664</v>
      </c>
      <c r="K4071" s="7">
        <v>1421596356</v>
      </c>
      <c r="L4071" s="17">
        <f t="shared" si="253"/>
        <v>42022.453194444439</v>
      </c>
      <c r="M4071" s="7" t="b">
        <v>0</v>
      </c>
      <c r="N4071" s="7">
        <v>13</v>
      </c>
      <c r="O4071" s="7" t="b">
        <v>0</v>
      </c>
      <c r="P4071" s="14">
        <f t="shared" si="254"/>
        <v>0.34399999999999997</v>
      </c>
      <c r="Q4071" s="9">
        <f t="shared" si="255"/>
        <v>33.07692307692308</v>
      </c>
      <c r="R4071" s="7" t="s">
        <v>8274</v>
      </c>
      <c r="S4071" s="7" t="s">
        <v>8275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17">
        <f t="shared" si="252"/>
        <v>42063.916666666664</v>
      </c>
      <c r="K4072" s="7">
        <v>1422374420</v>
      </c>
      <c r="L4072" s="17">
        <f t="shared" si="253"/>
        <v>42031.458564814813</v>
      </c>
      <c r="M4072" s="7" t="b">
        <v>0</v>
      </c>
      <c r="N4072" s="7">
        <v>6</v>
      </c>
      <c r="O4072" s="7" t="b">
        <v>0</v>
      </c>
      <c r="P4072" s="14">
        <f t="shared" si="254"/>
        <v>0.16500000000000001</v>
      </c>
      <c r="Q4072" s="9">
        <f t="shared" si="255"/>
        <v>27.5</v>
      </c>
      <c r="R4072" s="7" t="s">
        <v>8274</v>
      </c>
      <c r="S4072" s="7" t="s">
        <v>8275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17">
        <f t="shared" si="252"/>
        <v>42730.59642361111</v>
      </c>
      <c r="K4073" s="7">
        <v>1480187931</v>
      </c>
      <c r="L4073" s="17">
        <f t="shared" si="253"/>
        <v>42700.59642361111</v>
      </c>
      <c r="M4073" s="7" t="b">
        <v>0</v>
      </c>
      <c r="N4073" s="7">
        <v>0</v>
      </c>
      <c r="O4073" s="7" t="b">
        <v>0</v>
      </c>
      <c r="P4073" s="14">
        <f t="shared" si="254"/>
        <v>0</v>
      </c>
      <c r="Q4073" s="9">
        <f t="shared" si="255"/>
        <v>0</v>
      </c>
      <c r="R4073" s="7" t="s">
        <v>8274</v>
      </c>
      <c r="S4073" s="7" t="s">
        <v>8275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17">
        <f t="shared" si="252"/>
        <v>41872.566099537034</v>
      </c>
      <c r="K4074" s="7">
        <v>1403462111</v>
      </c>
      <c r="L4074" s="17">
        <f t="shared" si="253"/>
        <v>41812.566099537034</v>
      </c>
      <c r="M4074" s="7" t="b">
        <v>0</v>
      </c>
      <c r="N4074" s="7">
        <v>2</v>
      </c>
      <c r="O4074" s="7" t="b">
        <v>0</v>
      </c>
      <c r="P4074" s="14">
        <f t="shared" si="254"/>
        <v>4.0000000000000001E-3</v>
      </c>
      <c r="Q4074" s="9">
        <f t="shared" si="255"/>
        <v>2</v>
      </c>
      <c r="R4074" s="7" t="s">
        <v>8274</v>
      </c>
      <c r="S4074" s="7" t="s">
        <v>8275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17">
        <f t="shared" si="252"/>
        <v>42132.958333333336</v>
      </c>
      <c r="K4075" s="7">
        <v>1426407426</v>
      </c>
      <c r="L4075" s="17">
        <f t="shared" si="253"/>
        <v>42078.136875000004</v>
      </c>
      <c r="M4075" s="7" t="b">
        <v>0</v>
      </c>
      <c r="N4075" s="7">
        <v>2</v>
      </c>
      <c r="O4075" s="7" t="b">
        <v>0</v>
      </c>
      <c r="P4075" s="14">
        <f t="shared" si="254"/>
        <v>1.0571428571428572E-2</v>
      </c>
      <c r="Q4075" s="9">
        <f t="shared" si="255"/>
        <v>18.5</v>
      </c>
      <c r="R4075" s="7" t="s">
        <v>8274</v>
      </c>
      <c r="S4075" s="7" t="s">
        <v>8275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17">
        <f t="shared" si="252"/>
        <v>42313.386284722219</v>
      </c>
      <c r="K4076" s="7">
        <v>1444137375</v>
      </c>
      <c r="L4076" s="17">
        <f t="shared" si="253"/>
        <v>42283.344618055555</v>
      </c>
      <c r="M4076" s="7" t="b">
        <v>0</v>
      </c>
      <c r="N4076" s="7">
        <v>21</v>
      </c>
      <c r="O4076" s="7" t="b">
        <v>0</v>
      </c>
      <c r="P4076" s="14">
        <f t="shared" si="254"/>
        <v>0.26727272727272727</v>
      </c>
      <c r="Q4076" s="9">
        <f t="shared" si="255"/>
        <v>35</v>
      </c>
      <c r="R4076" s="7" t="s">
        <v>8274</v>
      </c>
      <c r="S4076" s="7" t="s">
        <v>8275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17">
        <f t="shared" si="252"/>
        <v>41820.519444444442</v>
      </c>
      <c r="K4077" s="7">
        <v>1400547969</v>
      </c>
      <c r="L4077" s="17">
        <f t="shared" si="253"/>
        <v>41778.837604166663</v>
      </c>
      <c r="M4077" s="7" t="b">
        <v>0</v>
      </c>
      <c r="N4077" s="7">
        <v>13</v>
      </c>
      <c r="O4077" s="7" t="b">
        <v>0</v>
      </c>
      <c r="P4077" s="14">
        <f t="shared" si="254"/>
        <v>0.28799999999999998</v>
      </c>
      <c r="Q4077" s="9">
        <f t="shared" si="255"/>
        <v>44.307692307692307</v>
      </c>
      <c r="R4077" s="7" t="s">
        <v>8274</v>
      </c>
      <c r="S4077" s="7" t="s">
        <v>8275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17">
        <f t="shared" si="252"/>
        <v>41933.618749999994</v>
      </c>
      <c r="K4078" s="7">
        <v>1411499149</v>
      </c>
      <c r="L4078" s="17">
        <f t="shared" si="253"/>
        <v>41905.587372685186</v>
      </c>
      <c r="M4078" s="7" t="b">
        <v>0</v>
      </c>
      <c r="N4078" s="7">
        <v>0</v>
      </c>
      <c r="O4078" s="7" t="b">
        <v>0</v>
      </c>
      <c r="P4078" s="14">
        <f t="shared" si="254"/>
        <v>0</v>
      </c>
      <c r="Q4078" s="9">
        <f t="shared" si="255"/>
        <v>0</v>
      </c>
      <c r="R4078" s="7" t="s">
        <v>8274</v>
      </c>
      <c r="S4078" s="7" t="s">
        <v>8275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17">
        <f t="shared" si="252"/>
        <v>42725.502245370364</v>
      </c>
      <c r="K4079" s="7">
        <v>1479747794</v>
      </c>
      <c r="L4079" s="17">
        <f t="shared" si="253"/>
        <v>42695.502245370364</v>
      </c>
      <c r="M4079" s="7" t="b">
        <v>0</v>
      </c>
      <c r="N4079" s="7">
        <v>6</v>
      </c>
      <c r="O4079" s="7" t="b">
        <v>0</v>
      </c>
      <c r="P4079" s="14">
        <f t="shared" si="254"/>
        <v>8.8999999999999996E-2</v>
      </c>
      <c r="Q4079" s="9">
        <f t="shared" si="255"/>
        <v>222.5</v>
      </c>
      <c r="R4079" s="7" t="s">
        <v>8274</v>
      </c>
      <c r="S4079" s="7" t="s">
        <v>8275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17">
        <f t="shared" si="252"/>
        <v>42762.579189814809</v>
      </c>
      <c r="K4080" s="7">
        <v>1482951242</v>
      </c>
      <c r="L4080" s="17">
        <f t="shared" si="253"/>
        <v>42732.579189814809</v>
      </c>
      <c r="M4080" s="7" t="b">
        <v>0</v>
      </c>
      <c r="N4080" s="7">
        <v>0</v>
      </c>
      <c r="O4080" s="7" t="b">
        <v>0</v>
      </c>
      <c r="P4080" s="14">
        <f t="shared" si="254"/>
        <v>0</v>
      </c>
      <c r="Q4080" s="9">
        <f t="shared" si="255"/>
        <v>0</v>
      </c>
      <c r="R4080" s="7" t="s">
        <v>8274</v>
      </c>
      <c r="S4080" s="7" t="s">
        <v>8275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17">
        <f t="shared" si="252"/>
        <v>42540.730567129627</v>
      </c>
      <c r="K4081" s="7">
        <v>1463783521</v>
      </c>
      <c r="L4081" s="17">
        <f t="shared" si="253"/>
        <v>42510.730567129627</v>
      </c>
      <c r="M4081" s="7" t="b">
        <v>0</v>
      </c>
      <c r="N4081" s="7">
        <v>1</v>
      </c>
      <c r="O4081" s="7" t="b">
        <v>0</v>
      </c>
      <c r="P4081" s="14">
        <f t="shared" si="254"/>
        <v>1.6666666666666668E-3</v>
      </c>
      <c r="Q4081" s="9">
        <f t="shared" si="255"/>
        <v>5</v>
      </c>
      <c r="R4081" s="7" t="s">
        <v>8274</v>
      </c>
      <c r="S4081" s="7" t="s">
        <v>8275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17">
        <f t="shared" si="252"/>
        <v>42535.57916666667</v>
      </c>
      <c r="K4082" s="7">
        <v>1463849116</v>
      </c>
      <c r="L4082" s="17">
        <f t="shared" si="253"/>
        <v>42511.489768518521</v>
      </c>
      <c r="M4082" s="7" t="b">
        <v>0</v>
      </c>
      <c r="N4082" s="7">
        <v>0</v>
      </c>
      <c r="O4082" s="7" t="b">
        <v>0</v>
      </c>
      <c r="P4082" s="14">
        <f t="shared" si="254"/>
        <v>0</v>
      </c>
      <c r="Q4082" s="9">
        <f t="shared" si="255"/>
        <v>0</v>
      </c>
      <c r="R4082" s="7" t="s">
        <v>8274</v>
      </c>
      <c r="S4082" s="7" t="s">
        <v>8275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17">
        <f t="shared" si="252"/>
        <v>42071.331307870372</v>
      </c>
      <c r="K4083" s="7">
        <v>1423231025</v>
      </c>
      <c r="L4083" s="17">
        <f t="shared" si="253"/>
        <v>42041.372974537029</v>
      </c>
      <c r="M4083" s="7" t="b">
        <v>0</v>
      </c>
      <c r="N4083" s="7">
        <v>12</v>
      </c>
      <c r="O4083" s="7" t="b">
        <v>0</v>
      </c>
      <c r="P4083" s="14">
        <f t="shared" si="254"/>
        <v>0.15737410071942445</v>
      </c>
      <c r="Q4083" s="9">
        <f t="shared" si="255"/>
        <v>29.166666666666668</v>
      </c>
      <c r="R4083" s="7" t="s">
        <v>8274</v>
      </c>
      <c r="S4083" s="7" t="s">
        <v>8275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17">
        <f t="shared" si="252"/>
        <v>42322.749999999993</v>
      </c>
      <c r="K4084" s="7">
        <v>1446179553</v>
      </c>
      <c r="L4084" s="17">
        <f t="shared" si="253"/>
        <v>42306.980937499997</v>
      </c>
      <c r="M4084" s="7" t="b">
        <v>0</v>
      </c>
      <c r="N4084" s="7">
        <v>2</v>
      </c>
      <c r="O4084" s="7" t="b">
        <v>0</v>
      </c>
      <c r="P4084" s="14">
        <f t="shared" si="254"/>
        <v>0.02</v>
      </c>
      <c r="Q4084" s="9">
        <f t="shared" si="255"/>
        <v>1.5</v>
      </c>
      <c r="R4084" s="7" t="s">
        <v>8274</v>
      </c>
      <c r="S4084" s="7" t="s">
        <v>8275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17">
        <f t="shared" si="252"/>
        <v>42383.553425925922</v>
      </c>
      <c r="K4085" s="7">
        <v>1450203416</v>
      </c>
      <c r="L4085" s="17">
        <f t="shared" si="253"/>
        <v>42353.553425925922</v>
      </c>
      <c r="M4085" s="7" t="b">
        <v>0</v>
      </c>
      <c r="N4085" s="7">
        <v>6</v>
      </c>
      <c r="O4085" s="7" t="b">
        <v>0</v>
      </c>
      <c r="P4085" s="14">
        <f t="shared" si="254"/>
        <v>0.21685714285714286</v>
      </c>
      <c r="Q4085" s="9">
        <f t="shared" si="255"/>
        <v>126.5</v>
      </c>
      <c r="R4085" s="7" t="s">
        <v>8274</v>
      </c>
      <c r="S4085" s="7" t="s">
        <v>8275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17">
        <f t="shared" si="252"/>
        <v>42652.228078703702</v>
      </c>
      <c r="K4086" s="7">
        <v>1473416906</v>
      </c>
      <c r="L4086" s="17">
        <f t="shared" si="253"/>
        <v>42622.228078703702</v>
      </c>
      <c r="M4086" s="7" t="b">
        <v>0</v>
      </c>
      <c r="N4086" s="7">
        <v>1</v>
      </c>
      <c r="O4086" s="7" t="b">
        <v>0</v>
      </c>
      <c r="P4086" s="14">
        <f t="shared" si="254"/>
        <v>3.3333333333333335E-3</v>
      </c>
      <c r="Q4086" s="9">
        <f t="shared" si="255"/>
        <v>10</v>
      </c>
      <c r="R4086" s="7" t="s">
        <v>8274</v>
      </c>
      <c r="S4086" s="7" t="s">
        <v>8275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17">
        <f t="shared" si="252"/>
        <v>42086.957638888889</v>
      </c>
      <c r="K4087" s="7">
        <v>1424701775</v>
      </c>
      <c r="L4087" s="17">
        <f t="shared" si="253"/>
        <v>42058.395543981482</v>
      </c>
      <c r="M4087" s="7" t="b">
        <v>0</v>
      </c>
      <c r="N4087" s="7">
        <v>1</v>
      </c>
      <c r="O4087" s="7" t="b">
        <v>0</v>
      </c>
      <c r="P4087" s="14">
        <f t="shared" si="254"/>
        <v>2.8571428571428571E-3</v>
      </c>
      <c r="Q4087" s="9">
        <f t="shared" si="255"/>
        <v>10</v>
      </c>
      <c r="R4087" s="7" t="s">
        <v>8274</v>
      </c>
      <c r="S4087" s="7" t="s">
        <v>8275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17">
        <f t="shared" si="252"/>
        <v>42328.958333333336</v>
      </c>
      <c r="K4088" s="7">
        <v>1445985299</v>
      </c>
      <c r="L4088" s="17">
        <f t="shared" si="253"/>
        <v>42304.732627314814</v>
      </c>
      <c r="M4088" s="7" t="b">
        <v>0</v>
      </c>
      <c r="N4088" s="7">
        <v>5</v>
      </c>
      <c r="O4088" s="7" t="b">
        <v>0</v>
      </c>
      <c r="P4088" s="14">
        <f t="shared" si="254"/>
        <v>4.7E-2</v>
      </c>
      <c r="Q4088" s="9">
        <f t="shared" si="255"/>
        <v>9.4</v>
      </c>
      <c r="R4088" s="7" t="s">
        <v>8274</v>
      </c>
      <c r="S4088" s="7" t="s">
        <v>8275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17">
        <f t="shared" si="252"/>
        <v>42568.53456018518</v>
      </c>
      <c r="K4089" s="7">
        <v>1466185786</v>
      </c>
      <c r="L4089" s="17">
        <f t="shared" si="253"/>
        <v>42538.53456018518</v>
      </c>
      <c r="M4089" s="7" t="b">
        <v>0</v>
      </c>
      <c r="N4089" s="7">
        <v>0</v>
      </c>
      <c r="O4089" s="7" t="b">
        <v>0</v>
      </c>
      <c r="P4089" s="14">
        <f t="shared" si="254"/>
        <v>0</v>
      </c>
      <c r="Q4089" s="9">
        <f t="shared" si="255"/>
        <v>0</v>
      </c>
      <c r="R4089" s="7" t="s">
        <v>8274</v>
      </c>
      <c r="S4089" s="7" t="s">
        <v>8275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17">
        <f t="shared" si="252"/>
        <v>42020.226388888892</v>
      </c>
      <c r="K4090" s="7">
        <v>1418827324</v>
      </c>
      <c r="L4090" s="17">
        <f t="shared" si="253"/>
        <v>41990.40421296296</v>
      </c>
      <c r="M4090" s="7" t="b">
        <v>0</v>
      </c>
      <c r="N4090" s="7">
        <v>3</v>
      </c>
      <c r="O4090" s="7" t="b">
        <v>0</v>
      </c>
      <c r="P4090" s="14">
        <f t="shared" si="254"/>
        <v>0.108</v>
      </c>
      <c r="Q4090" s="9">
        <f t="shared" si="255"/>
        <v>72</v>
      </c>
      <c r="R4090" s="7" t="s">
        <v>8274</v>
      </c>
      <c r="S4090" s="7" t="s">
        <v>8275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17">
        <f t="shared" si="252"/>
        <v>42155.524305555555</v>
      </c>
      <c r="K4091" s="7">
        <v>1430242488</v>
      </c>
      <c r="L4091" s="17">
        <f t="shared" si="253"/>
        <v>42122.524166666662</v>
      </c>
      <c r="M4091" s="7" t="b">
        <v>0</v>
      </c>
      <c r="N4091" s="7">
        <v>8</v>
      </c>
      <c r="O4091" s="7" t="b">
        <v>0</v>
      </c>
      <c r="P4091" s="14">
        <f t="shared" si="254"/>
        <v>4.8000000000000001E-2</v>
      </c>
      <c r="Q4091" s="9">
        <f t="shared" si="255"/>
        <v>30</v>
      </c>
      <c r="R4091" s="7" t="s">
        <v>8274</v>
      </c>
      <c r="S4091" s="7" t="s">
        <v>8275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17">
        <f t="shared" si="252"/>
        <v>42223.416666666664</v>
      </c>
      <c r="K4092" s="7">
        <v>1437754137</v>
      </c>
      <c r="L4092" s="17">
        <f t="shared" si="253"/>
        <v>42209.464548611104</v>
      </c>
      <c r="M4092" s="7" t="b">
        <v>0</v>
      </c>
      <c r="N4092" s="7">
        <v>3</v>
      </c>
      <c r="O4092" s="7" t="b">
        <v>0</v>
      </c>
      <c r="P4092" s="14">
        <f t="shared" si="254"/>
        <v>3.2000000000000001E-2</v>
      </c>
      <c r="Q4092" s="9">
        <f t="shared" si="255"/>
        <v>10.666666666666666</v>
      </c>
      <c r="R4092" s="7" t="s">
        <v>8274</v>
      </c>
      <c r="S4092" s="7" t="s">
        <v>8275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17">
        <f t="shared" si="252"/>
        <v>42020.298043981478</v>
      </c>
      <c r="K4093" s="7">
        <v>1418818151</v>
      </c>
      <c r="L4093" s="17">
        <f t="shared" si="253"/>
        <v>41990.298043981478</v>
      </c>
      <c r="M4093" s="7" t="b">
        <v>0</v>
      </c>
      <c r="N4093" s="7">
        <v>8</v>
      </c>
      <c r="O4093" s="7" t="b">
        <v>0</v>
      </c>
      <c r="P4093" s="14">
        <f t="shared" si="254"/>
        <v>0.1275</v>
      </c>
      <c r="Q4093" s="9">
        <f t="shared" si="255"/>
        <v>25.5</v>
      </c>
      <c r="R4093" s="7" t="s">
        <v>8274</v>
      </c>
      <c r="S4093" s="7" t="s">
        <v>8275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17">
        <f t="shared" si="252"/>
        <v>42098.94498842593</v>
      </c>
      <c r="K4094" s="7">
        <v>1423024847</v>
      </c>
      <c r="L4094" s="17">
        <f t="shared" si="253"/>
        <v>42038.986655092587</v>
      </c>
      <c r="M4094" s="7" t="b">
        <v>0</v>
      </c>
      <c r="N4094" s="7">
        <v>1</v>
      </c>
      <c r="O4094" s="7" t="b">
        <v>0</v>
      </c>
      <c r="P4094" s="14">
        <f t="shared" si="254"/>
        <v>1.8181818181818181E-4</v>
      </c>
      <c r="Q4094" s="9">
        <f t="shared" si="255"/>
        <v>20</v>
      </c>
      <c r="R4094" s="7" t="s">
        <v>8274</v>
      </c>
      <c r="S4094" s="7" t="s">
        <v>8275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17">
        <f t="shared" si="252"/>
        <v>42238.607557870368</v>
      </c>
      <c r="K4095" s="7">
        <v>1435088093</v>
      </c>
      <c r="L4095" s="17">
        <f t="shared" si="253"/>
        <v>42178.607557870368</v>
      </c>
      <c r="M4095" s="7" t="b">
        <v>0</v>
      </c>
      <c r="N4095" s="7">
        <v>4</v>
      </c>
      <c r="O4095" s="7" t="b">
        <v>0</v>
      </c>
      <c r="P4095" s="14">
        <f t="shared" si="254"/>
        <v>2.4E-2</v>
      </c>
      <c r="Q4095" s="9">
        <f t="shared" si="255"/>
        <v>15</v>
      </c>
      <c r="R4095" s="7" t="s">
        <v>8274</v>
      </c>
      <c r="S4095" s="7" t="s">
        <v>8275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17">
        <f t="shared" si="252"/>
        <v>41933.999305555553</v>
      </c>
      <c r="K4096" s="7">
        <v>1410141900</v>
      </c>
      <c r="L4096" s="17">
        <f t="shared" si="253"/>
        <v>41889.878472222219</v>
      </c>
      <c r="M4096" s="7" t="b">
        <v>0</v>
      </c>
      <c r="N4096" s="7">
        <v>8</v>
      </c>
      <c r="O4096" s="7" t="b">
        <v>0</v>
      </c>
      <c r="P4096" s="14">
        <f t="shared" si="254"/>
        <v>0.36499999999999999</v>
      </c>
      <c r="Q4096" s="9">
        <f t="shared" si="255"/>
        <v>91.25</v>
      </c>
      <c r="R4096" s="7" t="s">
        <v>8274</v>
      </c>
      <c r="S4096" s="7" t="s">
        <v>8275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17">
        <f t="shared" si="252"/>
        <v>42722.823495370372</v>
      </c>
      <c r="K4097" s="7">
        <v>1479516350</v>
      </c>
      <c r="L4097" s="17">
        <f t="shared" si="253"/>
        <v>42692.823495370372</v>
      </c>
      <c r="M4097" s="7" t="b">
        <v>0</v>
      </c>
      <c r="N4097" s="7">
        <v>1</v>
      </c>
      <c r="O4097" s="7" t="b">
        <v>0</v>
      </c>
      <c r="P4097" s="14">
        <f t="shared" si="254"/>
        <v>2.6666666666666668E-2</v>
      </c>
      <c r="Q4097" s="9">
        <f t="shared" si="255"/>
        <v>800</v>
      </c>
      <c r="R4097" s="7" t="s">
        <v>8274</v>
      </c>
      <c r="S4097" s="7" t="s">
        <v>8275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17">
        <f t="shared" si="252"/>
        <v>42794.160416666658</v>
      </c>
      <c r="K4098" s="7">
        <v>1484484219</v>
      </c>
      <c r="L4098" s="17">
        <f t="shared" si="253"/>
        <v>42750.321979166663</v>
      </c>
      <c r="M4098" s="7" t="b">
        <v>0</v>
      </c>
      <c r="N4098" s="7">
        <v>5</v>
      </c>
      <c r="O4098" s="7" t="b">
        <v>0</v>
      </c>
      <c r="P4098" s="14">
        <f t="shared" si="254"/>
        <v>0.11428571428571428</v>
      </c>
      <c r="Q4098" s="9">
        <f t="shared" si="255"/>
        <v>80</v>
      </c>
      <c r="R4098" s="7" t="s">
        <v>8274</v>
      </c>
      <c r="S4098" s="7" t="s">
        <v>8275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17">
        <f t="shared" ref="J4099:J4115" si="256">(((I4099/60)/60)/24)+DATE(1970,1,1)+(-5/24)</f>
        <v>42400.788194444445</v>
      </c>
      <c r="K4099" s="7">
        <v>1449431237</v>
      </c>
      <c r="L4099" s="17">
        <f t="shared" ref="L4099:L4115" si="257">(((K4099/60)/60)/24)+DATE(1970,1,1)+(-5/24)</f>
        <v>42344.616168981483</v>
      </c>
      <c r="M4099" s="7" t="b">
        <v>0</v>
      </c>
      <c r="N4099" s="7">
        <v>0</v>
      </c>
      <c r="O4099" s="7" t="b">
        <v>0</v>
      </c>
      <c r="P4099" s="14">
        <f t="shared" ref="P4099:P4115" si="258">IFERROR(E4099/D4099,0)</f>
        <v>0</v>
      </c>
      <c r="Q4099" s="9">
        <f t="shared" ref="Q4099:Q4115" si="259">IFERROR(E4099/N4099,0)</f>
        <v>0</v>
      </c>
      <c r="R4099" s="7" t="s">
        <v>8274</v>
      </c>
      <c r="S4099" s="7" t="s">
        <v>8275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17">
        <f t="shared" si="256"/>
        <v>42525.51385416666</v>
      </c>
      <c r="K4100" s="7">
        <v>1462468797</v>
      </c>
      <c r="L4100" s="17">
        <f t="shared" si="257"/>
        <v>42495.51385416666</v>
      </c>
      <c r="M4100" s="7" t="b">
        <v>0</v>
      </c>
      <c r="N4100" s="7">
        <v>0</v>
      </c>
      <c r="O4100" s="7" t="b">
        <v>0</v>
      </c>
      <c r="P4100" s="14">
        <f t="shared" si="258"/>
        <v>0</v>
      </c>
      <c r="Q4100" s="9">
        <f t="shared" si="259"/>
        <v>0</v>
      </c>
      <c r="R4100" s="7" t="s">
        <v>8274</v>
      </c>
      <c r="S4100" s="7" t="s">
        <v>8275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17">
        <f t="shared" si="256"/>
        <v>42615.642048611109</v>
      </c>
      <c r="K4101" s="7">
        <v>1468959873</v>
      </c>
      <c r="L4101" s="17">
        <f t="shared" si="257"/>
        <v>42570.642048611109</v>
      </c>
      <c r="M4101" s="7" t="b">
        <v>0</v>
      </c>
      <c r="N4101" s="7">
        <v>1</v>
      </c>
      <c r="O4101" s="7" t="b">
        <v>0</v>
      </c>
      <c r="P4101" s="14">
        <f t="shared" si="258"/>
        <v>1.1111111111111112E-2</v>
      </c>
      <c r="Q4101" s="9">
        <f t="shared" si="259"/>
        <v>50</v>
      </c>
      <c r="R4101" s="7" t="s">
        <v>8274</v>
      </c>
      <c r="S4101" s="7" t="s">
        <v>8275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17">
        <f t="shared" si="256"/>
        <v>41936.916550925926</v>
      </c>
      <c r="K4102" s="7">
        <v>1413341990</v>
      </c>
      <c r="L4102" s="17">
        <f t="shared" si="257"/>
        <v>41926.916550925926</v>
      </c>
      <c r="M4102" s="7" t="b">
        <v>0</v>
      </c>
      <c r="N4102" s="7">
        <v>0</v>
      </c>
      <c r="O4102" s="7" t="b">
        <v>0</v>
      </c>
      <c r="P4102" s="14">
        <f t="shared" si="258"/>
        <v>0</v>
      </c>
      <c r="Q4102" s="9">
        <f t="shared" si="259"/>
        <v>0</v>
      </c>
      <c r="R4102" s="7" t="s">
        <v>8274</v>
      </c>
      <c r="S4102" s="7" t="s">
        <v>8275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17">
        <f t="shared" si="256"/>
        <v>42760.695393518516</v>
      </c>
      <c r="K4103" s="7">
        <v>1482788482</v>
      </c>
      <c r="L4103" s="17">
        <f t="shared" si="257"/>
        <v>42730.695393518516</v>
      </c>
      <c r="M4103" s="7" t="b">
        <v>0</v>
      </c>
      <c r="N4103" s="7">
        <v>0</v>
      </c>
      <c r="O4103" s="7" t="b">
        <v>0</v>
      </c>
      <c r="P4103" s="14">
        <f t="shared" si="258"/>
        <v>0</v>
      </c>
      <c r="Q4103" s="9">
        <f t="shared" si="259"/>
        <v>0</v>
      </c>
      <c r="R4103" s="7" t="s">
        <v>8274</v>
      </c>
      <c r="S4103" s="7" t="s">
        <v>8275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17">
        <f t="shared" si="256"/>
        <v>42505.639733796292</v>
      </c>
      <c r="K4104" s="7">
        <v>1460751673</v>
      </c>
      <c r="L4104" s="17">
        <f t="shared" si="257"/>
        <v>42475.639733796292</v>
      </c>
      <c r="M4104" s="7" t="b">
        <v>0</v>
      </c>
      <c r="N4104" s="7">
        <v>6</v>
      </c>
      <c r="O4104" s="7" t="b">
        <v>0</v>
      </c>
      <c r="P4104" s="14">
        <f t="shared" si="258"/>
        <v>0.27400000000000002</v>
      </c>
      <c r="Q4104" s="9">
        <f t="shared" si="259"/>
        <v>22.833333333333332</v>
      </c>
      <c r="R4104" s="7" t="s">
        <v>8274</v>
      </c>
      <c r="S4104" s="7" t="s">
        <v>8275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17">
        <f t="shared" si="256"/>
        <v>42242.563888888886</v>
      </c>
      <c r="K4105" s="7">
        <v>1435953566</v>
      </c>
      <c r="L4105" s="17">
        <f t="shared" si="257"/>
        <v>42188.624606481484</v>
      </c>
      <c r="M4105" s="7" t="b">
        <v>0</v>
      </c>
      <c r="N4105" s="7">
        <v>6</v>
      </c>
      <c r="O4105" s="7" t="b">
        <v>0</v>
      </c>
      <c r="P4105" s="14">
        <f t="shared" si="258"/>
        <v>0.1</v>
      </c>
      <c r="Q4105" s="9">
        <f t="shared" si="259"/>
        <v>16.666666666666668</v>
      </c>
      <c r="R4105" s="7" t="s">
        <v>8274</v>
      </c>
      <c r="S4105" s="7" t="s">
        <v>8275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17">
        <f t="shared" si="256"/>
        <v>42670.069837962961</v>
      </c>
      <c r="K4106" s="7">
        <v>1474958434</v>
      </c>
      <c r="L4106" s="17">
        <f t="shared" si="257"/>
        <v>42640.069837962961</v>
      </c>
      <c r="M4106" s="7" t="b">
        <v>0</v>
      </c>
      <c r="N4106" s="7">
        <v>14</v>
      </c>
      <c r="O4106" s="7" t="b">
        <v>0</v>
      </c>
      <c r="P4106" s="14">
        <f t="shared" si="258"/>
        <v>0.21366666666666667</v>
      </c>
      <c r="Q4106" s="9">
        <f t="shared" si="259"/>
        <v>45.785714285714285</v>
      </c>
      <c r="R4106" s="7" t="s">
        <v>8274</v>
      </c>
      <c r="S4106" s="7" t="s">
        <v>8275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17">
        <f t="shared" si="256"/>
        <v>42729.802187499998</v>
      </c>
      <c r="K4107" s="7">
        <v>1479860109</v>
      </c>
      <c r="L4107" s="17">
        <f t="shared" si="257"/>
        <v>42696.802187499998</v>
      </c>
      <c r="M4107" s="7" t="b">
        <v>0</v>
      </c>
      <c r="N4107" s="7">
        <v>6</v>
      </c>
      <c r="O4107" s="7" t="b">
        <v>0</v>
      </c>
      <c r="P4107" s="14">
        <f t="shared" si="258"/>
        <v>6.9696969696969702E-2</v>
      </c>
      <c r="Q4107" s="9">
        <f t="shared" si="259"/>
        <v>383.33333333333331</v>
      </c>
      <c r="R4107" s="7" t="s">
        <v>8274</v>
      </c>
      <c r="S4107" s="7" t="s">
        <v>8275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17">
        <f t="shared" si="256"/>
        <v>42095.833333333336</v>
      </c>
      <c r="K4108" s="7">
        <v>1424221866</v>
      </c>
      <c r="L4108" s="17">
        <f t="shared" si="257"/>
        <v>42052.841041666667</v>
      </c>
      <c r="M4108" s="7" t="b">
        <v>0</v>
      </c>
      <c r="N4108" s="7">
        <v>33</v>
      </c>
      <c r="O4108" s="7" t="b">
        <v>0</v>
      </c>
      <c r="P4108" s="14">
        <f t="shared" si="258"/>
        <v>0.70599999999999996</v>
      </c>
      <c r="Q4108" s="9">
        <f t="shared" si="259"/>
        <v>106.96969696969697</v>
      </c>
      <c r="R4108" s="7" t="s">
        <v>8274</v>
      </c>
      <c r="S4108" s="7" t="s">
        <v>8275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17">
        <f t="shared" si="256"/>
        <v>41906.708344907405</v>
      </c>
      <c r="K4109" s="7">
        <v>1409608801</v>
      </c>
      <c r="L4109" s="17">
        <f t="shared" si="257"/>
        <v>41883.708344907405</v>
      </c>
      <c r="M4109" s="7" t="b">
        <v>0</v>
      </c>
      <c r="N4109" s="7">
        <v>4</v>
      </c>
      <c r="O4109" s="7" t="b">
        <v>0</v>
      </c>
      <c r="P4109" s="14">
        <f t="shared" si="258"/>
        <v>2.0500000000000001E-2</v>
      </c>
      <c r="Q4109" s="9">
        <f t="shared" si="259"/>
        <v>10.25</v>
      </c>
      <c r="R4109" s="7" t="s">
        <v>8274</v>
      </c>
      <c r="S4109" s="7" t="s">
        <v>8275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17">
        <f t="shared" si="256"/>
        <v>42796.999999999993</v>
      </c>
      <c r="K4110" s="7">
        <v>1485909937</v>
      </c>
      <c r="L4110" s="17">
        <f t="shared" si="257"/>
        <v>42766.823344907411</v>
      </c>
      <c r="M4110" s="7" t="b">
        <v>0</v>
      </c>
      <c r="N4110" s="7">
        <v>1</v>
      </c>
      <c r="O4110" s="7" t="b">
        <v>0</v>
      </c>
      <c r="P4110" s="14">
        <f t="shared" si="258"/>
        <v>1.9666666666666666E-2</v>
      </c>
      <c r="Q4110" s="9">
        <f t="shared" si="259"/>
        <v>59</v>
      </c>
      <c r="R4110" s="7" t="s">
        <v>8274</v>
      </c>
      <c r="S4110" s="7" t="s">
        <v>8275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17">
        <f t="shared" si="256"/>
        <v>42337.372731481482</v>
      </c>
      <c r="K4111" s="7">
        <v>1446209804</v>
      </c>
      <c r="L4111" s="17">
        <f t="shared" si="257"/>
        <v>42307.331064814811</v>
      </c>
      <c r="M4111" s="7" t="b">
        <v>0</v>
      </c>
      <c r="N4111" s="7">
        <v>0</v>
      </c>
      <c r="O4111" s="7" t="b">
        <v>0</v>
      </c>
      <c r="P4111" s="14">
        <f t="shared" si="258"/>
        <v>0</v>
      </c>
      <c r="Q4111" s="9">
        <f t="shared" si="259"/>
        <v>0</v>
      </c>
      <c r="R4111" s="7" t="s">
        <v>8274</v>
      </c>
      <c r="S4111" s="7" t="s">
        <v>8275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17">
        <f t="shared" si="256"/>
        <v>42572.418414351843</v>
      </c>
      <c r="K4112" s="7">
        <v>1463929351</v>
      </c>
      <c r="L4112" s="17">
        <f t="shared" si="257"/>
        <v>42512.418414351843</v>
      </c>
      <c r="M4112" s="7" t="b">
        <v>0</v>
      </c>
      <c r="N4112" s="7">
        <v>6</v>
      </c>
      <c r="O4112" s="7" t="b">
        <v>0</v>
      </c>
      <c r="P4112" s="14">
        <f t="shared" si="258"/>
        <v>0.28666666666666668</v>
      </c>
      <c r="Q4112" s="9">
        <f t="shared" si="259"/>
        <v>14.333333333333334</v>
      </c>
      <c r="R4112" s="7" t="s">
        <v>8274</v>
      </c>
      <c r="S4112" s="7" t="s">
        <v>8275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17">
        <f t="shared" si="256"/>
        <v>42058.927546296291</v>
      </c>
      <c r="K4113" s="7">
        <v>1422155740</v>
      </c>
      <c r="L4113" s="17">
        <f t="shared" si="257"/>
        <v>42028.927546296291</v>
      </c>
      <c r="M4113" s="7" t="b">
        <v>0</v>
      </c>
      <c r="N4113" s="7">
        <v>6</v>
      </c>
      <c r="O4113" s="7" t="b">
        <v>0</v>
      </c>
      <c r="P4113" s="14">
        <f t="shared" si="258"/>
        <v>3.1333333333333331E-2</v>
      </c>
      <c r="Q4113" s="9">
        <f t="shared" si="259"/>
        <v>15.666666666666666</v>
      </c>
      <c r="R4113" s="7" t="s">
        <v>8274</v>
      </c>
      <c r="S4113" s="7" t="s">
        <v>8275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17">
        <f t="shared" si="256"/>
        <v>42427.791666666664</v>
      </c>
      <c r="K4114" s="7">
        <v>1454280186</v>
      </c>
      <c r="L4114" s="17">
        <f t="shared" si="257"/>
        <v>42400.738263888888</v>
      </c>
      <c r="M4114" s="7" t="b">
        <v>0</v>
      </c>
      <c r="N4114" s="7">
        <v>1</v>
      </c>
      <c r="O4114" s="7" t="b">
        <v>0</v>
      </c>
      <c r="P4114" s="14">
        <f t="shared" si="258"/>
        <v>4.0000000000000002E-4</v>
      </c>
      <c r="Q4114" s="9">
        <f t="shared" si="259"/>
        <v>1</v>
      </c>
      <c r="R4114" s="7" t="s">
        <v>8274</v>
      </c>
      <c r="S4114" s="7" t="s">
        <v>8275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17">
        <f t="shared" si="256"/>
        <v>42377.06527777778</v>
      </c>
      <c r="K4115" s="7">
        <v>1450619123</v>
      </c>
      <c r="L4115" s="17">
        <f t="shared" si="257"/>
        <v>42358.364849537036</v>
      </c>
      <c r="M4115" s="7" t="b">
        <v>0</v>
      </c>
      <c r="N4115" s="7">
        <v>3</v>
      </c>
      <c r="O4115" s="7" t="b">
        <v>0</v>
      </c>
      <c r="P4115" s="14">
        <f t="shared" si="258"/>
        <v>2E-3</v>
      </c>
      <c r="Q4115" s="9">
        <f t="shared" si="259"/>
        <v>1</v>
      </c>
      <c r="R4115" s="7" t="s">
        <v>8274</v>
      </c>
      <c r="S4115" s="7" t="s">
        <v>8275</v>
      </c>
    </row>
  </sheetData>
  <conditionalFormatting sqref="F2:F4115">
    <cfRule type="containsText" dxfId="3" priority="6" operator="containsText" text="canceled">
      <formula>NOT(ISERROR(SEARCH("canceled",F2)))</formula>
    </cfRule>
    <cfRule type="containsText" dxfId="2" priority="7" operator="containsText" text="live">
      <formula>NOT(ISERROR(SEARCH("live",F2)))</formula>
    </cfRule>
    <cfRule type="containsText" dxfId="1" priority="8" operator="containsText" text="successful">
      <formula>NOT(ISERROR(SEARCH("successful",F2)))</formula>
    </cfRule>
    <cfRule type="containsText" dxfId="0" priority="9" operator="containsText" text="failed">
      <formula>NOT(ISERROR(SEARCH("failed",F2)))</formula>
    </cfRule>
  </conditionalFormatting>
  <conditionalFormatting sqref="P1:P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CC5A-8F02-4F8F-BDA2-4ED394617255}">
  <dimension ref="A1:B8"/>
  <sheetViews>
    <sheetView workbookViewId="0">
      <selection activeCell="C9" sqref="C9"/>
    </sheetView>
  </sheetViews>
  <sheetFormatPr defaultRowHeight="14.4" x14ac:dyDescent="0.3"/>
  <cols>
    <col min="1" max="1" width="12.77734375" bestFit="1" customWidth="1"/>
    <col min="2" max="2" width="16.5546875" bestFit="1" customWidth="1"/>
  </cols>
  <sheetData>
    <row r="1" spans="1:2" x14ac:dyDescent="0.3">
      <c r="A1" s="10" t="s">
        <v>8223</v>
      </c>
      <c r="B1" t="s">
        <v>8321</v>
      </c>
    </row>
    <row r="3" spans="1:2" x14ac:dyDescent="0.3">
      <c r="A3" s="10" t="s">
        <v>8318</v>
      </c>
      <c r="B3" t="s">
        <v>8320</v>
      </c>
    </row>
    <row r="4" spans="1:2" x14ac:dyDescent="0.3">
      <c r="A4" s="11" t="s">
        <v>8220</v>
      </c>
      <c r="B4" s="12">
        <v>349</v>
      </c>
    </row>
    <row r="5" spans="1:2" x14ac:dyDescent="0.3">
      <c r="A5" s="11" t="s">
        <v>8221</v>
      </c>
      <c r="B5" s="12">
        <v>1530</v>
      </c>
    </row>
    <row r="6" spans="1:2" x14ac:dyDescent="0.3">
      <c r="A6" s="11" t="s">
        <v>8222</v>
      </c>
      <c r="B6" s="12">
        <v>50</v>
      </c>
    </row>
    <row r="7" spans="1:2" x14ac:dyDescent="0.3">
      <c r="A7" s="11" t="s">
        <v>8219</v>
      </c>
      <c r="B7" s="12">
        <v>2185</v>
      </c>
    </row>
    <row r="8" spans="1:2" x14ac:dyDescent="0.3">
      <c r="A8" s="11" t="s">
        <v>8319</v>
      </c>
      <c r="B8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F2C1-BC0E-4E0B-8A2C-5360F206BC0A}">
  <dimension ref="A1:G15"/>
  <sheetViews>
    <sheetView workbookViewId="0">
      <selection activeCell="L30" sqref="L30"/>
    </sheetView>
  </sheetViews>
  <sheetFormatPr defaultRowHeight="14.4" x14ac:dyDescent="0.3"/>
  <cols>
    <col min="1" max="1" width="16.44140625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7" width="10.77734375" style="7" bestFit="1" customWidth="1"/>
  </cols>
  <sheetData>
    <row r="1" spans="1:7" x14ac:dyDescent="0.3">
      <c r="A1" s="10" t="s">
        <v>8223</v>
      </c>
      <c r="B1" s="7" t="s">
        <v>8321</v>
      </c>
    </row>
    <row r="3" spans="1:7" x14ac:dyDescent="0.3">
      <c r="A3" s="10" t="s">
        <v>8320</v>
      </c>
      <c r="B3" s="15" t="s">
        <v>8323</v>
      </c>
      <c r="G3"/>
    </row>
    <row r="4" spans="1:7" x14ac:dyDescent="0.3">
      <c r="A4" s="10" t="s">
        <v>8318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8319</v>
      </c>
      <c r="G4"/>
    </row>
    <row r="5" spans="1:7" x14ac:dyDescent="0.3">
      <c r="A5" s="11" t="s">
        <v>8267</v>
      </c>
      <c r="B5" s="8">
        <v>40</v>
      </c>
      <c r="C5" s="8">
        <v>180</v>
      </c>
      <c r="D5" s="8">
        <v>0</v>
      </c>
      <c r="E5" s="8">
        <v>300</v>
      </c>
      <c r="F5" s="8">
        <v>520</v>
      </c>
      <c r="G5"/>
    </row>
    <row r="6" spans="1:7" x14ac:dyDescent="0.3">
      <c r="A6" s="11" t="s">
        <v>8293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/>
    </row>
    <row r="7" spans="1:7" x14ac:dyDescent="0.3">
      <c r="A7" s="11" t="s">
        <v>8290</v>
      </c>
      <c r="B7" s="8">
        <v>0</v>
      </c>
      <c r="C7" s="8">
        <v>140</v>
      </c>
      <c r="D7" s="8">
        <v>0</v>
      </c>
      <c r="E7" s="8">
        <v>80</v>
      </c>
      <c r="F7" s="8">
        <v>220</v>
      </c>
      <c r="G7"/>
    </row>
    <row r="8" spans="1:7" x14ac:dyDescent="0.3">
      <c r="A8" s="11" t="s">
        <v>8288</v>
      </c>
      <c r="B8" s="8">
        <v>24</v>
      </c>
      <c r="C8" s="8">
        <v>0</v>
      </c>
      <c r="D8" s="8">
        <v>0</v>
      </c>
      <c r="E8" s="8">
        <v>0</v>
      </c>
      <c r="F8" s="8">
        <v>24</v>
      </c>
      <c r="G8"/>
    </row>
    <row r="9" spans="1:7" x14ac:dyDescent="0.3">
      <c r="A9" s="11" t="s">
        <v>8282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/>
    </row>
    <row r="10" spans="1:7" x14ac:dyDescent="0.3">
      <c r="A10" s="11" t="s">
        <v>8295</v>
      </c>
      <c r="B10" s="8">
        <v>0</v>
      </c>
      <c r="C10" s="8">
        <v>117</v>
      </c>
      <c r="D10" s="8">
        <v>0</v>
      </c>
      <c r="E10" s="8">
        <v>103</v>
      </c>
      <c r="F10" s="8">
        <v>220</v>
      </c>
      <c r="G10"/>
    </row>
    <row r="11" spans="1:7" x14ac:dyDescent="0.3">
      <c r="A11" s="11" t="s">
        <v>8279</v>
      </c>
      <c r="B11" s="8">
        <v>30</v>
      </c>
      <c r="C11" s="8">
        <v>127</v>
      </c>
      <c r="D11" s="8">
        <v>0</v>
      </c>
      <c r="E11" s="8">
        <v>80</v>
      </c>
      <c r="F11" s="8">
        <v>237</v>
      </c>
      <c r="G11"/>
    </row>
    <row r="12" spans="1:7" x14ac:dyDescent="0.3">
      <c r="A12" s="11" t="s">
        <v>8276</v>
      </c>
      <c r="B12" s="8">
        <v>178</v>
      </c>
      <c r="C12" s="8">
        <v>213</v>
      </c>
      <c r="D12" s="8">
        <v>0</v>
      </c>
      <c r="E12" s="8">
        <v>209</v>
      </c>
      <c r="F12" s="8">
        <v>600</v>
      </c>
      <c r="G12"/>
    </row>
    <row r="13" spans="1:7" x14ac:dyDescent="0.3">
      <c r="A13" s="11" t="s">
        <v>8274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/>
    </row>
    <row r="14" spans="1:7" x14ac:dyDescent="0.3">
      <c r="A14" s="11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G14"/>
    </row>
    <row r="15" spans="1:7" x14ac:dyDescent="0.3"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B505-542E-485E-8B7E-CDFA0FF3ED71}">
  <dimension ref="A1:G48"/>
  <sheetViews>
    <sheetView workbookViewId="0">
      <selection activeCell="B9" sqref="B9"/>
    </sheetView>
  </sheetViews>
  <sheetFormatPr defaultRowHeight="14.4" x14ac:dyDescent="0.3"/>
  <cols>
    <col min="1" max="1" width="20.44140625" style="11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7" width="10.77734375" style="7" bestFit="1" customWidth="1"/>
  </cols>
  <sheetData>
    <row r="1" spans="1:7" x14ac:dyDescent="0.3">
      <c r="A1" s="16" t="s">
        <v>8223</v>
      </c>
      <c r="B1" s="7" t="s">
        <v>8321</v>
      </c>
    </row>
    <row r="2" spans="1:7" x14ac:dyDescent="0.3">
      <c r="A2" s="16" t="s">
        <v>8325</v>
      </c>
      <c r="B2" s="7" t="s">
        <v>8321</v>
      </c>
    </row>
    <row r="3" spans="1:7" x14ac:dyDescent="0.3">
      <c r="A3"/>
      <c r="B3"/>
      <c r="C3"/>
      <c r="D3"/>
      <c r="E3"/>
      <c r="F3"/>
      <c r="G3"/>
    </row>
    <row r="4" spans="1:7" x14ac:dyDescent="0.3">
      <c r="A4" s="16" t="s">
        <v>8324</v>
      </c>
      <c r="B4" s="15" t="s">
        <v>8323</v>
      </c>
      <c r="G4"/>
    </row>
    <row r="5" spans="1:7" x14ac:dyDescent="0.3">
      <c r="A5" s="16" t="s">
        <v>8318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8319</v>
      </c>
      <c r="G5"/>
    </row>
    <row r="6" spans="1:7" x14ac:dyDescent="0.3">
      <c r="A6" s="11" t="s">
        <v>8273</v>
      </c>
      <c r="B6" s="8"/>
      <c r="C6" s="8">
        <v>100</v>
      </c>
      <c r="D6" s="8"/>
      <c r="E6" s="8"/>
      <c r="F6" s="8">
        <v>100</v>
      </c>
      <c r="G6"/>
    </row>
    <row r="7" spans="1:7" x14ac:dyDescent="0.3">
      <c r="A7" s="11" t="s">
        <v>8301</v>
      </c>
      <c r="B7" s="8">
        <v>20</v>
      </c>
      <c r="C7" s="8"/>
      <c r="D7" s="8"/>
      <c r="E7" s="8"/>
      <c r="F7" s="8">
        <v>20</v>
      </c>
      <c r="G7"/>
    </row>
    <row r="8" spans="1:7" x14ac:dyDescent="0.3">
      <c r="A8" s="11" t="s">
        <v>8289</v>
      </c>
      <c r="B8" s="8">
        <v>24</v>
      </c>
      <c r="C8" s="8"/>
      <c r="D8" s="8"/>
      <c r="E8" s="8"/>
      <c r="F8" s="8">
        <v>24</v>
      </c>
      <c r="G8"/>
    </row>
    <row r="9" spans="1:7" x14ac:dyDescent="0.3">
      <c r="A9" s="11" t="s">
        <v>8315</v>
      </c>
      <c r="B9" s="8"/>
      <c r="C9" s="8">
        <v>40</v>
      </c>
      <c r="D9" s="8"/>
      <c r="E9" s="8"/>
      <c r="F9" s="8">
        <v>40</v>
      </c>
      <c r="G9"/>
    </row>
    <row r="10" spans="1:7" x14ac:dyDescent="0.3">
      <c r="A10" s="11" t="s">
        <v>8311</v>
      </c>
      <c r="B10" s="8"/>
      <c r="C10" s="8"/>
      <c r="D10" s="8"/>
      <c r="E10" s="8">
        <v>40</v>
      </c>
      <c r="F10" s="8">
        <v>40</v>
      </c>
      <c r="G10"/>
    </row>
    <row r="11" spans="1:7" x14ac:dyDescent="0.3">
      <c r="A11" s="11" t="s">
        <v>8272</v>
      </c>
      <c r="B11" s="8"/>
      <c r="C11" s="8"/>
      <c r="D11" s="8"/>
      <c r="E11" s="8">
        <v>180</v>
      </c>
      <c r="F11" s="8">
        <v>180</v>
      </c>
      <c r="G11"/>
    </row>
    <row r="12" spans="1:7" x14ac:dyDescent="0.3">
      <c r="A12" s="11" t="s">
        <v>8271</v>
      </c>
      <c r="B12" s="8"/>
      <c r="C12" s="8">
        <v>80</v>
      </c>
      <c r="D12" s="8"/>
      <c r="E12" s="8"/>
      <c r="F12" s="8">
        <v>80</v>
      </c>
      <c r="G12"/>
    </row>
    <row r="13" spans="1:7" x14ac:dyDescent="0.3">
      <c r="A13" s="11" t="s">
        <v>8287</v>
      </c>
      <c r="B13" s="8"/>
      <c r="C13" s="8"/>
      <c r="D13" s="8"/>
      <c r="E13" s="8">
        <v>40</v>
      </c>
      <c r="F13" s="8">
        <v>40</v>
      </c>
      <c r="G13"/>
    </row>
    <row r="14" spans="1:7" x14ac:dyDescent="0.3">
      <c r="A14" s="11" t="s">
        <v>8304</v>
      </c>
      <c r="B14" s="8"/>
      <c r="C14" s="8">
        <v>40</v>
      </c>
      <c r="D14" s="8">
        <v>20</v>
      </c>
      <c r="E14" s="8"/>
      <c r="F14" s="8">
        <v>60</v>
      </c>
      <c r="G14"/>
    </row>
    <row r="15" spans="1:7" x14ac:dyDescent="0.3">
      <c r="A15" s="11" t="s">
        <v>8281</v>
      </c>
      <c r="B15" s="8"/>
      <c r="C15" s="8">
        <v>40</v>
      </c>
      <c r="D15" s="8"/>
      <c r="E15" s="8"/>
      <c r="F15" s="8">
        <v>40</v>
      </c>
      <c r="G15"/>
    </row>
    <row r="16" spans="1:7" x14ac:dyDescent="0.3">
      <c r="A16" s="11" t="s">
        <v>8294</v>
      </c>
      <c r="B16" s="8">
        <v>20</v>
      </c>
      <c r="C16" s="8">
        <v>120</v>
      </c>
      <c r="D16" s="8"/>
      <c r="E16" s="8"/>
      <c r="F16" s="8">
        <v>140</v>
      </c>
      <c r="G16"/>
    </row>
    <row r="17" spans="1:7" x14ac:dyDescent="0.3">
      <c r="A17" s="11" t="s">
        <v>8305</v>
      </c>
      <c r="B17" s="8"/>
      <c r="C17" s="8">
        <v>20</v>
      </c>
      <c r="D17" s="8"/>
      <c r="E17" s="8"/>
      <c r="F17" s="8">
        <v>20</v>
      </c>
      <c r="G17"/>
    </row>
    <row r="18" spans="1:7" x14ac:dyDescent="0.3">
      <c r="A18" s="11" t="s">
        <v>8306</v>
      </c>
      <c r="B18" s="8"/>
      <c r="C18" s="8"/>
      <c r="D18" s="8"/>
      <c r="E18" s="8">
        <v>140</v>
      </c>
      <c r="F18" s="8">
        <v>140</v>
      </c>
      <c r="G18"/>
    </row>
    <row r="19" spans="1:7" x14ac:dyDescent="0.3">
      <c r="A19" s="11" t="s">
        <v>8286</v>
      </c>
      <c r="B19" s="8"/>
      <c r="C19" s="8">
        <v>20</v>
      </c>
      <c r="D19" s="8"/>
      <c r="E19" s="8">
        <v>140</v>
      </c>
      <c r="F19" s="8">
        <v>160</v>
      </c>
      <c r="G19"/>
    </row>
    <row r="20" spans="1:7" x14ac:dyDescent="0.3">
      <c r="A20" s="11" t="s">
        <v>8285</v>
      </c>
      <c r="B20" s="8"/>
      <c r="C20" s="8">
        <v>60</v>
      </c>
      <c r="D20" s="8"/>
      <c r="E20" s="8"/>
      <c r="F20" s="8">
        <v>60</v>
      </c>
      <c r="G20"/>
    </row>
    <row r="21" spans="1:7" x14ac:dyDescent="0.3">
      <c r="A21" s="11" t="s">
        <v>8313</v>
      </c>
      <c r="B21" s="8"/>
      <c r="C21" s="8">
        <v>11</v>
      </c>
      <c r="D21" s="8"/>
      <c r="E21" s="8">
        <v>9</v>
      </c>
      <c r="F21" s="8">
        <v>20</v>
      </c>
      <c r="G21"/>
    </row>
    <row r="22" spans="1:7" x14ac:dyDescent="0.3">
      <c r="A22" s="11" t="s">
        <v>8284</v>
      </c>
      <c r="B22" s="8"/>
      <c r="C22" s="8"/>
      <c r="D22" s="8"/>
      <c r="E22" s="8">
        <v>20</v>
      </c>
      <c r="F22" s="8">
        <v>20</v>
      </c>
      <c r="G22"/>
    </row>
    <row r="23" spans="1:7" x14ac:dyDescent="0.3">
      <c r="A23" s="11" t="s">
        <v>8292</v>
      </c>
      <c r="B23" s="8"/>
      <c r="C23" s="8">
        <v>40</v>
      </c>
      <c r="D23" s="8"/>
      <c r="E23" s="8"/>
      <c r="F23" s="8">
        <v>40</v>
      </c>
      <c r="G23"/>
    </row>
    <row r="24" spans="1:7" x14ac:dyDescent="0.3">
      <c r="A24" s="11" t="s">
        <v>8316</v>
      </c>
      <c r="B24" s="8">
        <v>20</v>
      </c>
      <c r="C24" s="8">
        <v>60</v>
      </c>
      <c r="D24" s="8"/>
      <c r="E24" s="8">
        <v>60</v>
      </c>
      <c r="F24" s="8">
        <v>140</v>
      </c>
      <c r="G24"/>
    </row>
    <row r="25" spans="1:7" x14ac:dyDescent="0.3">
      <c r="A25" s="11" t="s">
        <v>8300</v>
      </c>
      <c r="B25" s="8"/>
      <c r="C25" s="8">
        <v>20</v>
      </c>
      <c r="D25" s="8"/>
      <c r="E25" s="8"/>
      <c r="F25" s="8">
        <v>20</v>
      </c>
      <c r="G25"/>
    </row>
    <row r="26" spans="1:7" x14ac:dyDescent="0.3">
      <c r="A26" s="11" t="s">
        <v>8280</v>
      </c>
      <c r="B26" s="8"/>
      <c r="C26" s="8"/>
      <c r="D26" s="8"/>
      <c r="E26" s="8">
        <v>60</v>
      </c>
      <c r="F26" s="8">
        <v>60</v>
      </c>
      <c r="G26"/>
    </row>
    <row r="27" spans="1:7" x14ac:dyDescent="0.3">
      <c r="A27" s="11" t="s">
        <v>8307</v>
      </c>
      <c r="B27" s="8"/>
      <c r="C27" s="8">
        <v>20</v>
      </c>
      <c r="D27" s="8"/>
      <c r="E27" s="8"/>
      <c r="F27" s="8">
        <v>20</v>
      </c>
      <c r="G27"/>
    </row>
    <row r="28" spans="1:7" x14ac:dyDescent="0.3">
      <c r="A28" s="11" t="s">
        <v>8296</v>
      </c>
      <c r="B28" s="8"/>
      <c r="C28" s="8">
        <v>57</v>
      </c>
      <c r="D28" s="8"/>
      <c r="E28" s="8">
        <v>103</v>
      </c>
      <c r="F28" s="8">
        <v>160</v>
      </c>
      <c r="G28"/>
    </row>
    <row r="29" spans="1:7" x14ac:dyDescent="0.3">
      <c r="A29" s="11" t="s">
        <v>8302</v>
      </c>
      <c r="B29" s="8"/>
      <c r="C29" s="8">
        <v>20</v>
      </c>
      <c r="D29" s="8"/>
      <c r="E29" s="8"/>
      <c r="F29" s="8">
        <v>20</v>
      </c>
      <c r="G29"/>
    </row>
    <row r="30" spans="1:7" x14ac:dyDescent="0.3">
      <c r="A30" s="11" t="s">
        <v>8275</v>
      </c>
      <c r="B30" s="8"/>
      <c r="C30" s="8">
        <v>353</v>
      </c>
      <c r="D30" s="8">
        <v>19</v>
      </c>
      <c r="E30" s="8">
        <v>694</v>
      </c>
      <c r="F30" s="8">
        <v>1066</v>
      </c>
      <c r="G30"/>
    </row>
    <row r="31" spans="1:7" x14ac:dyDescent="0.3">
      <c r="A31" s="11" t="s">
        <v>8303</v>
      </c>
      <c r="B31" s="8"/>
      <c r="C31" s="8"/>
      <c r="D31" s="8"/>
      <c r="E31" s="8">
        <v>40</v>
      </c>
      <c r="F31" s="8">
        <v>40</v>
      </c>
      <c r="G31"/>
    </row>
    <row r="32" spans="1:7" x14ac:dyDescent="0.3">
      <c r="A32" s="11" t="s">
        <v>8299</v>
      </c>
      <c r="B32" s="8"/>
      <c r="C32" s="8"/>
      <c r="D32" s="8"/>
      <c r="E32" s="8">
        <v>20</v>
      </c>
      <c r="F32" s="8">
        <v>20</v>
      </c>
      <c r="G32"/>
    </row>
    <row r="33" spans="1:7" x14ac:dyDescent="0.3">
      <c r="A33" s="11" t="s">
        <v>8310</v>
      </c>
      <c r="B33" s="8"/>
      <c r="C33" s="8">
        <v>20</v>
      </c>
      <c r="D33" s="8"/>
      <c r="E33" s="8"/>
      <c r="F33" s="8">
        <v>20</v>
      </c>
      <c r="G33"/>
    </row>
    <row r="34" spans="1:7" x14ac:dyDescent="0.3">
      <c r="A34" s="11" t="s">
        <v>8283</v>
      </c>
      <c r="B34" s="8"/>
      <c r="C34" s="8"/>
      <c r="D34" s="8"/>
      <c r="E34" s="8">
        <v>260</v>
      </c>
      <c r="F34" s="8">
        <v>260</v>
      </c>
      <c r="G34"/>
    </row>
    <row r="35" spans="1:7" x14ac:dyDescent="0.3">
      <c r="A35" s="11" t="s">
        <v>8270</v>
      </c>
      <c r="B35" s="8">
        <v>40</v>
      </c>
      <c r="C35" s="8"/>
      <c r="D35" s="8"/>
      <c r="E35" s="8"/>
      <c r="F35" s="8">
        <v>40</v>
      </c>
      <c r="G35"/>
    </row>
    <row r="36" spans="1:7" x14ac:dyDescent="0.3">
      <c r="A36" s="11" t="s">
        <v>8269</v>
      </c>
      <c r="B36" s="8"/>
      <c r="C36" s="8"/>
      <c r="D36" s="8"/>
      <c r="E36" s="8">
        <v>60</v>
      </c>
      <c r="F36" s="8">
        <v>60</v>
      </c>
      <c r="G36"/>
    </row>
    <row r="37" spans="1:7" x14ac:dyDescent="0.3">
      <c r="A37" s="11" t="s">
        <v>8309</v>
      </c>
      <c r="B37" s="8"/>
      <c r="C37" s="8"/>
      <c r="D37" s="8">
        <v>6</v>
      </c>
      <c r="E37" s="8">
        <v>34</v>
      </c>
      <c r="F37" s="8">
        <v>40</v>
      </c>
      <c r="G37"/>
    </row>
    <row r="38" spans="1:7" x14ac:dyDescent="0.3">
      <c r="A38" s="11" t="s">
        <v>8312</v>
      </c>
      <c r="B38" s="8">
        <v>18</v>
      </c>
      <c r="C38" s="8">
        <v>2</v>
      </c>
      <c r="D38" s="8"/>
      <c r="E38" s="8">
        <v>40</v>
      </c>
      <c r="F38" s="8">
        <v>60</v>
      </c>
      <c r="G38"/>
    </row>
    <row r="39" spans="1:7" x14ac:dyDescent="0.3">
      <c r="A39" s="11" t="s">
        <v>8314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  <c r="G39"/>
    </row>
    <row r="40" spans="1:7" x14ac:dyDescent="0.3">
      <c r="A40" s="11" t="s">
        <v>8308</v>
      </c>
      <c r="B40" s="8"/>
      <c r="C40" s="8"/>
      <c r="D40" s="8"/>
      <c r="E40" s="8">
        <v>80</v>
      </c>
      <c r="F40" s="8">
        <v>80</v>
      </c>
      <c r="G40"/>
    </row>
    <row r="41" spans="1:7" x14ac:dyDescent="0.3">
      <c r="A41" s="11" t="s">
        <v>8268</v>
      </c>
      <c r="B41" s="8"/>
      <c r="C41" s="8"/>
      <c r="D41" s="8"/>
      <c r="E41" s="8">
        <v>60</v>
      </c>
      <c r="F41" s="8">
        <v>60</v>
      </c>
      <c r="G41"/>
    </row>
    <row r="42" spans="1:7" x14ac:dyDescent="0.3">
      <c r="A42" s="11" t="s">
        <v>8298</v>
      </c>
      <c r="B42" s="8">
        <v>10</v>
      </c>
      <c r="C42" s="8">
        <v>47</v>
      </c>
      <c r="D42" s="8"/>
      <c r="E42" s="8"/>
      <c r="F42" s="8">
        <v>57</v>
      </c>
      <c r="G42"/>
    </row>
    <row r="43" spans="1:7" x14ac:dyDescent="0.3">
      <c r="A43" s="11" t="s">
        <v>8291</v>
      </c>
      <c r="B43" s="8"/>
      <c r="C43" s="8">
        <v>100</v>
      </c>
      <c r="D43" s="8"/>
      <c r="E43" s="8"/>
      <c r="F43" s="8">
        <v>100</v>
      </c>
      <c r="G43"/>
    </row>
    <row r="44" spans="1:7" x14ac:dyDescent="0.3">
      <c r="A44" s="11" t="s">
        <v>8278</v>
      </c>
      <c r="B44" s="8">
        <v>60</v>
      </c>
      <c r="C44" s="8">
        <v>120</v>
      </c>
      <c r="D44" s="8"/>
      <c r="E44" s="8">
        <v>20</v>
      </c>
      <c r="F44" s="8">
        <v>200</v>
      </c>
      <c r="G44"/>
    </row>
    <row r="45" spans="1:7" x14ac:dyDescent="0.3">
      <c r="A45" s="11" t="s">
        <v>8277</v>
      </c>
      <c r="B45" s="8">
        <v>100</v>
      </c>
      <c r="C45" s="8">
        <v>60</v>
      </c>
      <c r="D45" s="8"/>
      <c r="E45" s="8"/>
      <c r="F45" s="8">
        <v>160</v>
      </c>
      <c r="G45"/>
    </row>
    <row r="46" spans="1:7" x14ac:dyDescent="0.3">
      <c r="A46" s="11" t="s">
        <v>8297</v>
      </c>
      <c r="B46" s="8">
        <v>20</v>
      </c>
      <c r="C46" s="8"/>
      <c r="D46" s="8"/>
      <c r="E46" s="8"/>
      <c r="F46" s="8">
        <v>20</v>
      </c>
      <c r="G46"/>
    </row>
    <row r="47" spans="1:7" x14ac:dyDescent="0.3">
      <c r="A47" s="11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  <c r="G47"/>
    </row>
    <row r="48" spans="1:7" x14ac:dyDescent="0.3">
      <c r="A48"/>
      <c r="B48"/>
      <c r="C48"/>
      <c r="D48"/>
      <c r="E48"/>
      <c r="F48"/>
      <c r="G4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2CAB-2570-416E-8F50-B85DC0C1C0B2}">
  <dimension ref="A1:F8206"/>
  <sheetViews>
    <sheetView workbookViewId="0">
      <selection activeCell="O24" sqref="O24"/>
    </sheetView>
  </sheetViews>
  <sheetFormatPr defaultRowHeight="14.4" x14ac:dyDescent="0.3"/>
  <cols>
    <col min="1" max="1" width="21.6640625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6" width="10.77734375" style="7" bestFit="1" customWidth="1"/>
    <col min="7" max="7" width="10.77734375" bestFit="1" customWidth="1"/>
  </cols>
  <sheetData>
    <row r="1" spans="1:6" x14ac:dyDescent="0.3">
      <c r="A1" s="10" t="s">
        <v>8266</v>
      </c>
      <c r="B1" t="s" vm="1">
        <v>8337</v>
      </c>
    </row>
    <row r="2" spans="1:6" x14ac:dyDescent="0.3">
      <c r="A2" s="10" t="s">
        <v>8326</v>
      </c>
      <c r="B2" t="s" vm="2">
        <v>8337</v>
      </c>
    </row>
    <row r="3" spans="1:6" x14ac:dyDescent="0.3">
      <c r="B3"/>
      <c r="C3"/>
      <c r="D3"/>
      <c r="E3"/>
      <c r="F3"/>
    </row>
    <row r="4" spans="1:6" x14ac:dyDescent="0.3">
      <c r="A4" s="10" t="s">
        <v>8322</v>
      </c>
      <c r="B4" s="15" t="s">
        <v>8323</v>
      </c>
    </row>
    <row r="5" spans="1:6" x14ac:dyDescent="0.3">
      <c r="A5" s="10" t="s">
        <v>8318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8319</v>
      </c>
    </row>
    <row r="6" spans="1:6" x14ac:dyDescent="0.3">
      <c r="A6" s="11" t="s">
        <v>8328</v>
      </c>
      <c r="B6" s="8">
        <v>1</v>
      </c>
      <c r="C6" s="8">
        <v>4</v>
      </c>
      <c r="D6" s="8"/>
      <c r="E6" s="8">
        <v>7</v>
      </c>
      <c r="F6" s="8">
        <v>12</v>
      </c>
    </row>
    <row r="7" spans="1:6" x14ac:dyDescent="0.3">
      <c r="A7" s="11" t="s">
        <v>8329</v>
      </c>
      <c r="B7" s="8">
        <v>1</v>
      </c>
      <c r="C7" s="8">
        <v>14</v>
      </c>
      <c r="D7" s="8"/>
      <c r="E7" s="8">
        <v>43</v>
      </c>
      <c r="F7" s="8">
        <v>58</v>
      </c>
    </row>
    <row r="8" spans="1:6" x14ac:dyDescent="0.3">
      <c r="A8" s="11" t="s">
        <v>8330</v>
      </c>
      <c r="B8" s="8">
        <v>6</v>
      </c>
      <c r="C8" s="8">
        <v>24</v>
      </c>
      <c r="D8" s="8"/>
      <c r="E8" s="8">
        <v>128</v>
      </c>
      <c r="F8" s="8">
        <v>158</v>
      </c>
    </row>
    <row r="9" spans="1:6" x14ac:dyDescent="0.3">
      <c r="A9" s="11" t="s">
        <v>8331</v>
      </c>
      <c r="B9" s="8">
        <v>7</v>
      </c>
      <c r="C9" s="8">
        <v>58</v>
      </c>
      <c r="D9" s="8"/>
      <c r="E9" s="8">
        <v>221</v>
      </c>
      <c r="F9" s="8">
        <v>286</v>
      </c>
    </row>
    <row r="10" spans="1:6" x14ac:dyDescent="0.3">
      <c r="A10" s="11" t="s">
        <v>8332</v>
      </c>
      <c r="B10" s="8">
        <v>7</v>
      </c>
      <c r="C10" s="8">
        <v>67</v>
      </c>
      <c r="D10" s="8"/>
      <c r="E10" s="8">
        <v>198</v>
      </c>
      <c r="F10" s="8">
        <v>272</v>
      </c>
    </row>
    <row r="11" spans="1:6" x14ac:dyDescent="0.3">
      <c r="A11" s="11" t="s">
        <v>8333</v>
      </c>
      <c r="B11" s="8">
        <v>68</v>
      </c>
      <c r="C11" s="8">
        <v>381</v>
      </c>
      <c r="D11" s="8"/>
      <c r="E11" s="8">
        <v>458</v>
      </c>
      <c r="F11" s="8">
        <v>907</v>
      </c>
    </row>
    <row r="12" spans="1:6" x14ac:dyDescent="0.3">
      <c r="A12" s="11" t="s">
        <v>8334</v>
      </c>
      <c r="B12" s="8">
        <v>137</v>
      </c>
      <c r="C12" s="8">
        <v>540</v>
      </c>
      <c r="D12" s="8"/>
      <c r="E12" s="8">
        <v>575</v>
      </c>
      <c r="F12" s="8">
        <v>1252</v>
      </c>
    </row>
    <row r="13" spans="1:6" x14ac:dyDescent="0.3">
      <c r="A13" s="11" t="s">
        <v>8335</v>
      </c>
      <c r="B13" s="8">
        <v>97</v>
      </c>
      <c r="C13" s="8">
        <v>380</v>
      </c>
      <c r="D13" s="8"/>
      <c r="E13" s="8">
        <v>471</v>
      </c>
      <c r="F13" s="8">
        <v>948</v>
      </c>
    </row>
    <row r="14" spans="1:6" x14ac:dyDescent="0.3">
      <c r="A14" s="11" t="s">
        <v>8336</v>
      </c>
      <c r="B14" s="8">
        <v>25</v>
      </c>
      <c r="C14" s="8">
        <v>62</v>
      </c>
      <c r="D14" s="8">
        <v>50</v>
      </c>
      <c r="E14" s="8">
        <v>84</v>
      </c>
      <c r="F14" s="8">
        <v>221</v>
      </c>
    </row>
    <row r="15" spans="1:6" x14ac:dyDescent="0.3">
      <c r="A15" s="11" t="s">
        <v>8319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  <row r="16" spans="1:6" x14ac:dyDescent="0.3">
      <c r="B16"/>
      <c r="C16"/>
      <c r="D16"/>
      <c r="E16"/>
      <c r="F16"/>
    </row>
    <row r="17" spans="2:6" x14ac:dyDescent="0.3">
      <c r="B17"/>
      <c r="C17"/>
      <c r="D17"/>
      <c r="E17"/>
      <c r="F17"/>
    </row>
    <row r="18" spans="2:6" x14ac:dyDescent="0.3">
      <c r="B18"/>
      <c r="C18"/>
      <c r="D18"/>
      <c r="E18"/>
      <c r="F18"/>
    </row>
    <row r="19" spans="2:6" x14ac:dyDescent="0.3">
      <c r="B19"/>
      <c r="C19"/>
      <c r="D19"/>
      <c r="E19"/>
      <c r="F19"/>
    </row>
    <row r="20" spans="2:6" x14ac:dyDescent="0.3">
      <c r="B20"/>
      <c r="C20"/>
      <c r="D20"/>
      <c r="E20"/>
      <c r="F20"/>
    </row>
    <row r="21" spans="2:6" x14ac:dyDescent="0.3">
      <c r="B21"/>
      <c r="C21"/>
      <c r="D21"/>
      <c r="E21"/>
      <c r="F21"/>
    </row>
    <row r="22" spans="2:6" x14ac:dyDescent="0.3">
      <c r="B22"/>
      <c r="C22"/>
      <c r="D22"/>
      <c r="E22"/>
      <c r="F22"/>
    </row>
    <row r="23" spans="2:6" x14ac:dyDescent="0.3">
      <c r="B23"/>
      <c r="C23"/>
      <c r="D23"/>
      <c r="E23"/>
      <c r="F23"/>
    </row>
    <row r="24" spans="2:6" x14ac:dyDescent="0.3">
      <c r="B24"/>
      <c r="C24"/>
      <c r="D24"/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/>
      <c r="C77"/>
      <c r="D77"/>
      <c r="E77"/>
      <c r="F77"/>
    </row>
    <row r="78" spans="2:6" x14ac:dyDescent="0.3">
      <c r="B78"/>
      <c r="C78"/>
      <c r="D78"/>
      <c r="E78"/>
      <c r="F78"/>
    </row>
    <row r="79" spans="2:6" x14ac:dyDescent="0.3">
      <c r="B79"/>
      <c r="C79"/>
      <c r="D79"/>
      <c r="E79"/>
      <c r="F79"/>
    </row>
    <row r="80" spans="2:6" x14ac:dyDescent="0.3">
      <c r="B80"/>
      <c r="C80"/>
      <c r="D80"/>
      <c r="E80"/>
      <c r="F80"/>
    </row>
    <row r="81" spans="2:6" x14ac:dyDescent="0.3">
      <c r="B81"/>
      <c r="C81"/>
      <c r="D81"/>
      <c r="E81"/>
      <c r="F81"/>
    </row>
    <row r="82" spans="2:6" x14ac:dyDescent="0.3">
      <c r="B82"/>
      <c r="C82"/>
      <c r="D82"/>
      <c r="E82"/>
      <c r="F82"/>
    </row>
    <row r="83" spans="2:6" x14ac:dyDescent="0.3">
      <c r="B83"/>
      <c r="C83"/>
      <c r="D83"/>
      <c r="E83"/>
      <c r="F83"/>
    </row>
    <row r="84" spans="2:6" x14ac:dyDescent="0.3">
      <c r="B84"/>
      <c r="C84"/>
      <c r="D84"/>
      <c r="E84"/>
      <c r="F84"/>
    </row>
    <row r="85" spans="2:6" x14ac:dyDescent="0.3">
      <c r="B85"/>
      <c r="C85"/>
      <c r="D85"/>
      <c r="E85"/>
      <c r="F85"/>
    </row>
    <row r="86" spans="2:6" x14ac:dyDescent="0.3">
      <c r="B86"/>
      <c r="C86"/>
      <c r="D86"/>
      <c r="E86"/>
      <c r="F86"/>
    </row>
    <row r="87" spans="2:6" x14ac:dyDescent="0.3">
      <c r="B87"/>
      <c r="C87"/>
      <c r="D87"/>
      <c r="E87"/>
      <c r="F87"/>
    </row>
    <row r="88" spans="2:6" x14ac:dyDescent="0.3">
      <c r="B88"/>
      <c r="C88"/>
      <c r="D88"/>
      <c r="E88"/>
      <c r="F88"/>
    </row>
    <row r="89" spans="2:6" x14ac:dyDescent="0.3">
      <c r="B89"/>
      <c r="C89"/>
      <c r="D89"/>
      <c r="E89"/>
      <c r="F89"/>
    </row>
    <row r="90" spans="2:6" x14ac:dyDescent="0.3">
      <c r="B90"/>
      <c r="C90"/>
      <c r="D90"/>
      <c r="E90"/>
      <c r="F90"/>
    </row>
    <row r="91" spans="2:6" x14ac:dyDescent="0.3">
      <c r="B91"/>
      <c r="C91"/>
      <c r="D91"/>
      <c r="E91"/>
      <c r="F91"/>
    </row>
    <row r="92" spans="2:6" x14ac:dyDescent="0.3">
      <c r="B92"/>
      <c r="C92"/>
      <c r="D92"/>
      <c r="E92"/>
      <c r="F92"/>
    </row>
    <row r="93" spans="2:6" x14ac:dyDescent="0.3">
      <c r="B93"/>
      <c r="C93"/>
      <c r="D93"/>
      <c r="E93"/>
      <c r="F93"/>
    </row>
    <row r="94" spans="2:6" x14ac:dyDescent="0.3">
      <c r="B94"/>
      <c r="C94"/>
      <c r="D94"/>
      <c r="E94"/>
      <c r="F94"/>
    </row>
    <row r="95" spans="2:6" x14ac:dyDescent="0.3">
      <c r="B95"/>
      <c r="C95"/>
      <c r="D95"/>
      <c r="E95"/>
      <c r="F95"/>
    </row>
    <row r="96" spans="2:6" x14ac:dyDescent="0.3">
      <c r="B96"/>
      <c r="C96"/>
      <c r="D96"/>
      <c r="E96"/>
      <c r="F96"/>
    </row>
    <row r="97" spans="2:6" x14ac:dyDescent="0.3">
      <c r="B97"/>
      <c r="C97"/>
      <c r="D97"/>
      <c r="E97"/>
      <c r="F97"/>
    </row>
    <row r="98" spans="2:6" x14ac:dyDescent="0.3">
      <c r="B98"/>
      <c r="C98"/>
      <c r="D98"/>
      <c r="E98"/>
      <c r="F98"/>
    </row>
    <row r="99" spans="2:6" x14ac:dyDescent="0.3">
      <c r="B99"/>
      <c r="C99"/>
      <c r="D99"/>
      <c r="E99"/>
      <c r="F99"/>
    </row>
    <row r="100" spans="2:6" x14ac:dyDescent="0.3">
      <c r="B100"/>
      <c r="C100"/>
      <c r="D100"/>
      <c r="E100"/>
      <c r="F100"/>
    </row>
    <row r="101" spans="2:6" x14ac:dyDescent="0.3">
      <c r="B101"/>
      <c r="C101"/>
      <c r="D101"/>
      <c r="E101"/>
      <c r="F101"/>
    </row>
    <row r="102" spans="2:6" x14ac:dyDescent="0.3">
      <c r="B102"/>
      <c r="C102"/>
      <c r="D102"/>
      <c r="E102"/>
      <c r="F102"/>
    </row>
    <row r="103" spans="2:6" x14ac:dyDescent="0.3">
      <c r="B103"/>
      <c r="C103"/>
      <c r="D103"/>
      <c r="E103"/>
      <c r="F103"/>
    </row>
    <row r="104" spans="2:6" x14ac:dyDescent="0.3">
      <c r="B104"/>
      <c r="C104"/>
      <c r="D104"/>
      <c r="E104"/>
      <c r="F104"/>
    </row>
    <row r="105" spans="2:6" x14ac:dyDescent="0.3">
      <c r="B105"/>
      <c r="C105"/>
      <c r="D105"/>
      <c r="E105"/>
      <c r="F105"/>
    </row>
    <row r="106" spans="2:6" x14ac:dyDescent="0.3">
      <c r="B106"/>
      <c r="C106"/>
      <c r="D106"/>
      <c r="E106"/>
      <c r="F106"/>
    </row>
    <row r="107" spans="2:6" x14ac:dyDescent="0.3">
      <c r="B107"/>
      <c r="C107"/>
      <c r="D107"/>
      <c r="E107"/>
      <c r="F107"/>
    </row>
    <row r="108" spans="2:6" x14ac:dyDescent="0.3">
      <c r="B108"/>
      <c r="C108"/>
      <c r="D108"/>
      <c r="E108"/>
      <c r="F108"/>
    </row>
    <row r="109" spans="2:6" x14ac:dyDescent="0.3">
      <c r="B109"/>
      <c r="C109"/>
      <c r="D109"/>
      <c r="E109"/>
      <c r="F109"/>
    </row>
    <row r="110" spans="2:6" x14ac:dyDescent="0.3">
      <c r="B110"/>
      <c r="C110"/>
      <c r="D110"/>
      <c r="E110"/>
      <c r="F110"/>
    </row>
    <row r="111" spans="2:6" x14ac:dyDescent="0.3">
      <c r="B111"/>
      <c r="C111"/>
      <c r="D111"/>
      <c r="E111"/>
      <c r="F111"/>
    </row>
    <row r="112" spans="2:6" x14ac:dyDescent="0.3">
      <c r="B112"/>
      <c r="C112"/>
      <c r="D112"/>
      <c r="E112"/>
      <c r="F112"/>
    </row>
    <row r="113" spans="2:6" x14ac:dyDescent="0.3">
      <c r="B113"/>
      <c r="C113"/>
      <c r="D113"/>
      <c r="E113"/>
      <c r="F113"/>
    </row>
    <row r="114" spans="2:6" x14ac:dyDescent="0.3">
      <c r="B114"/>
      <c r="C114"/>
      <c r="D114"/>
      <c r="E114"/>
      <c r="F114"/>
    </row>
    <row r="115" spans="2:6" x14ac:dyDescent="0.3">
      <c r="B115"/>
      <c r="C115"/>
      <c r="D115"/>
      <c r="E115"/>
      <c r="F115"/>
    </row>
    <row r="116" spans="2:6" x14ac:dyDescent="0.3">
      <c r="B116"/>
      <c r="C116"/>
      <c r="D116"/>
      <c r="E116"/>
      <c r="F116"/>
    </row>
    <row r="117" spans="2:6" x14ac:dyDescent="0.3">
      <c r="B117"/>
      <c r="C117"/>
      <c r="D117"/>
      <c r="E117"/>
      <c r="F117"/>
    </row>
    <row r="118" spans="2:6" x14ac:dyDescent="0.3">
      <c r="B118"/>
      <c r="C118"/>
      <c r="D118"/>
      <c r="E118"/>
      <c r="F118"/>
    </row>
    <row r="119" spans="2:6" x14ac:dyDescent="0.3">
      <c r="B119"/>
      <c r="C119"/>
      <c r="D119"/>
      <c r="E119"/>
      <c r="F119"/>
    </row>
    <row r="120" spans="2:6" x14ac:dyDescent="0.3">
      <c r="B120"/>
      <c r="C120"/>
      <c r="D120"/>
      <c r="E120"/>
      <c r="F120"/>
    </row>
    <row r="121" spans="2:6" x14ac:dyDescent="0.3">
      <c r="B121"/>
      <c r="C121"/>
      <c r="D121"/>
      <c r="E121"/>
      <c r="F121"/>
    </row>
    <row r="122" spans="2:6" x14ac:dyDescent="0.3">
      <c r="B122"/>
      <c r="C122"/>
      <c r="D122"/>
      <c r="E122"/>
      <c r="F122"/>
    </row>
    <row r="123" spans="2:6" x14ac:dyDescent="0.3">
      <c r="B123"/>
      <c r="C123"/>
      <c r="D123"/>
      <c r="E123"/>
      <c r="F123"/>
    </row>
    <row r="124" spans="2:6" x14ac:dyDescent="0.3">
      <c r="B124"/>
      <c r="C124"/>
      <c r="D124"/>
      <c r="E124"/>
      <c r="F124"/>
    </row>
    <row r="125" spans="2:6" x14ac:dyDescent="0.3">
      <c r="B125"/>
      <c r="C125"/>
      <c r="D125"/>
      <c r="E125"/>
      <c r="F125"/>
    </row>
    <row r="126" spans="2:6" x14ac:dyDescent="0.3">
      <c r="B126"/>
      <c r="C126"/>
      <c r="D126"/>
      <c r="E126"/>
      <c r="F126"/>
    </row>
    <row r="127" spans="2:6" x14ac:dyDescent="0.3">
      <c r="B127"/>
      <c r="C127"/>
      <c r="D127"/>
      <c r="E127"/>
      <c r="F127"/>
    </row>
    <row r="128" spans="2:6" x14ac:dyDescent="0.3">
      <c r="B128"/>
      <c r="C128"/>
      <c r="D128"/>
      <c r="E128"/>
      <c r="F128"/>
    </row>
    <row r="129" spans="2:6" x14ac:dyDescent="0.3">
      <c r="B129"/>
      <c r="C129"/>
      <c r="D129"/>
      <c r="E129"/>
      <c r="F129"/>
    </row>
    <row r="130" spans="2:6" x14ac:dyDescent="0.3">
      <c r="B130"/>
      <c r="C130"/>
      <c r="D130"/>
      <c r="E130"/>
      <c r="F130"/>
    </row>
    <row r="131" spans="2:6" x14ac:dyDescent="0.3">
      <c r="B131"/>
      <c r="C131"/>
      <c r="D131"/>
      <c r="E131"/>
      <c r="F131"/>
    </row>
    <row r="132" spans="2:6" x14ac:dyDescent="0.3">
      <c r="B132"/>
      <c r="C132"/>
      <c r="D132"/>
      <c r="E132"/>
      <c r="F132"/>
    </row>
    <row r="133" spans="2:6" x14ac:dyDescent="0.3">
      <c r="B133"/>
      <c r="C133"/>
      <c r="D133"/>
      <c r="E133"/>
      <c r="F133"/>
    </row>
    <row r="134" spans="2:6" x14ac:dyDescent="0.3">
      <c r="B134"/>
      <c r="C134"/>
      <c r="D134"/>
      <c r="E134"/>
      <c r="F134"/>
    </row>
    <row r="135" spans="2:6" x14ac:dyDescent="0.3">
      <c r="B135"/>
      <c r="C135"/>
      <c r="D135"/>
      <c r="E135"/>
      <c r="F135"/>
    </row>
    <row r="136" spans="2:6" x14ac:dyDescent="0.3">
      <c r="B136"/>
      <c r="C136"/>
      <c r="D136"/>
      <c r="E136"/>
      <c r="F136"/>
    </row>
    <row r="137" spans="2:6" x14ac:dyDescent="0.3">
      <c r="B137"/>
      <c r="C137"/>
      <c r="D137"/>
      <c r="E137"/>
      <c r="F137"/>
    </row>
    <row r="138" spans="2:6" x14ac:dyDescent="0.3">
      <c r="B138"/>
      <c r="C138"/>
      <c r="D138"/>
      <c r="E138"/>
      <c r="F138"/>
    </row>
    <row r="139" spans="2:6" x14ac:dyDescent="0.3">
      <c r="B139"/>
      <c r="C139"/>
      <c r="D139"/>
      <c r="E139"/>
      <c r="F139"/>
    </row>
    <row r="140" spans="2:6" x14ac:dyDescent="0.3">
      <c r="B140"/>
      <c r="C140"/>
      <c r="D140"/>
      <c r="E140"/>
      <c r="F140"/>
    </row>
    <row r="141" spans="2:6" x14ac:dyDescent="0.3">
      <c r="B141"/>
      <c r="C141"/>
      <c r="D141"/>
      <c r="E141"/>
      <c r="F141"/>
    </row>
    <row r="142" spans="2:6" x14ac:dyDescent="0.3">
      <c r="B142"/>
      <c r="C142"/>
      <c r="D142"/>
      <c r="E142"/>
      <c r="F142"/>
    </row>
    <row r="143" spans="2:6" x14ac:dyDescent="0.3">
      <c r="B143"/>
      <c r="C143"/>
      <c r="D143"/>
      <c r="E143"/>
      <c r="F143"/>
    </row>
    <row r="144" spans="2:6" x14ac:dyDescent="0.3">
      <c r="B144"/>
      <c r="C144"/>
      <c r="D144"/>
      <c r="E144"/>
      <c r="F144"/>
    </row>
    <row r="145" spans="2:6" x14ac:dyDescent="0.3">
      <c r="B145"/>
      <c r="C145"/>
      <c r="D145"/>
      <c r="E145"/>
      <c r="F145"/>
    </row>
    <row r="146" spans="2:6" x14ac:dyDescent="0.3">
      <c r="B146"/>
      <c r="C146"/>
      <c r="D146"/>
      <c r="E146"/>
      <c r="F146"/>
    </row>
    <row r="147" spans="2:6" x14ac:dyDescent="0.3">
      <c r="B147"/>
      <c r="C147"/>
      <c r="D147"/>
      <c r="E147"/>
      <c r="F147"/>
    </row>
    <row r="148" spans="2:6" x14ac:dyDescent="0.3">
      <c r="B148"/>
      <c r="C148"/>
      <c r="D148"/>
      <c r="E148"/>
      <c r="F148"/>
    </row>
    <row r="149" spans="2:6" x14ac:dyDescent="0.3">
      <c r="B149"/>
      <c r="C149"/>
      <c r="D149"/>
      <c r="E149"/>
      <c r="F149"/>
    </row>
    <row r="150" spans="2:6" x14ac:dyDescent="0.3">
      <c r="B150"/>
      <c r="C150"/>
      <c r="D150"/>
      <c r="E150"/>
      <c r="F150"/>
    </row>
    <row r="151" spans="2:6" x14ac:dyDescent="0.3">
      <c r="B151"/>
      <c r="C151"/>
      <c r="D151"/>
      <c r="E151"/>
      <c r="F151"/>
    </row>
    <row r="152" spans="2:6" x14ac:dyDescent="0.3">
      <c r="B152"/>
      <c r="C152"/>
      <c r="D152"/>
      <c r="E152"/>
      <c r="F152"/>
    </row>
    <row r="153" spans="2:6" x14ac:dyDescent="0.3">
      <c r="B153"/>
      <c r="C153"/>
      <c r="D153"/>
      <c r="E153"/>
      <c r="F153"/>
    </row>
    <row r="154" spans="2:6" x14ac:dyDescent="0.3">
      <c r="B154"/>
      <c r="C154"/>
      <c r="D154"/>
      <c r="E154"/>
      <c r="F154"/>
    </row>
    <row r="155" spans="2:6" x14ac:dyDescent="0.3">
      <c r="B155"/>
      <c r="C155"/>
      <c r="D155"/>
      <c r="E155"/>
      <c r="F155"/>
    </row>
    <row r="156" spans="2:6" x14ac:dyDescent="0.3">
      <c r="B156"/>
      <c r="C156"/>
      <c r="D156"/>
      <c r="E156"/>
      <c r="F156"/>
    </row>
    <row r="157" spans="2:6" x14ac:dyDescent="0.3">
      <c r="B157"/>
      <c r="C157"/>
      <c r="D157"/>
      <c r="E157"/>
      <c r="F157"/>
    </row>
    <row r="158" spans="2:6" x14ac:dyDescent="0.3">
      <c r="B158"/>
      <c r="C158"/>
      <c r="D158"/>
      <c r="E158"/>
      <c r="F158"/>
    </row>
    <row r="159" spans="2:6" x14ac:dyDescent="0.3">
      <c r="B159"/>
      <c r="C159"/>
      <c r="D159"/>
      <c r="E159"/>
      <c r="F159"/>
    </row>
    <row r="160" spans="2:6" x14ac:dyDescent="0.3">
      <c r="B160"/>
      <c r="C160"/>
      <c r="D160"/>
      <c r="E160"/>
      <c r="F160"/>
    </row>
    <row r="161" spans="2:6" x14ac:dyDescent="0.3">
      <c r="B161"/>
      <c r="C161"/>
      <c r="D161"/>
      <c r="E161"/>
      <c r="F161"/>
    </row>
    <row r="162" spans="2:6" x14ac:dyDescent="0.3">
      <c r="B162"/>
      <c r="C162"/>
      <c r="D162"/>
      <c r="E162"/>
      <c r="F162"/>
    </row>
    <row r="163" spans="2:6" x14ac:dyDescent="0.3">
      <c r="B163"/>
      <c r="C163"/>
      <c r="D163"/>
      <c r="E163"/>
      <c r="F163"/>
    </row>
    <row r="164" spans="2:6" x14ac:dyDescent="0.3">
      <c r="B164"/>
      <c r="C164"/>
      <c r="D164"/>
      <c r="E164"/>
      <c r="F164"/>
    </row>
    <row r="165" spans="2:6" x14ac:dyDescent="0.3">
      <c r="B165"/>
      <c r="C165"/>
      <c r="D165"/>
      <c r="E165"/>
      <c r="F165"/>
    </row>
    <row r="166" spans="2:6" x14ac:dyDescent="0.3">
      <c r="B166"/>
      <c r="C166"/>
      <c r="D166"/>
      <c r="E166"/>
      <c r="F166"/>
    </row>
    <row r="167" spans="2:6" x14ac:dyDescent="0.3">
      <c r="B167"/>
      <c r="C167"/>
      <c r="D167"/>
      <c r="E167"/>
      <c r="F167"/>
    </row>
    <row r="168" spans="2:6" x14ac:dyDescent="0.3">
      <c r="B168"/>
      <c r="C168"/>
      <c r="D168"/>
      <c r="E168"/>
      <c r="F168"/>
    </row>
    <row r="169" spans="2:6" x14ac:dyDescent="0.3">
      <c r="B169"/>
      <c r="C169"/>
      <c r="D169"/>
      <c r="E169"/>
      <c r="F169"/>
    </row>
    <row r="170" spans="2:6" x14ac:dyDescent="0.3">
      <c r="B170"/>
      <c r="C170"/>
      <c r="D170"/>
      <c r="E170"/>
      <c r="F170"/>
    </row>
    <row r="171" spans="2:6" x14ac:dyDescent="0.3">
      <c r="B171"/>
      <c r="C171"/>
      <c r="D171"/>
      <c r="E171"/>
      <c r="F171"/>
    </row>
    <row r="172" spans="2:6" x14ac:dyDescent="0.3">
      <c r="B172"/>
      <c r="C172"/>
      <c r="D172"/>
      <c r="E172"/>
      <c r="F172"/>
    </row>
    <row r="173" spans="2:6" x14ac:dyDescent="0.3">
      <c r="B173"/>
      <c r="C173"/>
      <c r="D173"/>
      <c r="E173"/>
      <c r="F173"/>
    </row>
    <row r="174" spans="2:6" x14ac:dyDescent="0.3">
      <c r="B174"/>
      <c r="C174"/>
      <c r="D174"/>
      <c r="E174"/>
      <c r="F174"/>
    </row>
    <row r="175" spans="2:6" x14ac:dyDescent="0.3">
      <c r="B175"/>
      <c r="C175"/>
      <c r="D175"/>
      <c r="E175"/>
      <c r="F175"/>
    </row>
    <row r="176" spans="2:6" x14ac:dyDescent="0.3">
      <c r="B176"/>
      <c r="C176"/>
      <c r="D176"/>
      <c r="E176"/>
      <c r="F176"/>
    </row>
    <row r="177" spans="2:6" x14ac:dyDescent="0.3">
      <c r="B177"/>
      <c r="C177"/>
      <c r="D177"/>
      <c r="E177"/>
      <c r="F177"/>
    </row>
    <row r="178" spans="2:6" x14ac:dyDescent="0.3">
      <c r="B178"/>
      <c r="C178"/>
      <c r="D178"/>
      <c r="E178"/>
      <c r="F178"/>
    </row>
    <row r="179" spans="2:6" x14ac:dyDescent="0.3">
      <c r="B179"/>
      <c r="C179"/>
      <c r="D179"/>
      <c r="E179"/>
      <c r="F179"/>
    </row>
    <row r="180" spans="2:6" x14ac:dyDescent="0.3">
      <c r="B180"/>
      <c r="C180"/>
      <c r="D180"/>
      <c r="E180"/>
      <c r="F180"/>
    </row>
    <row r="181" spans="2:6" x14ac:dyDescent="0.3">
      <c r="B181"/>
      <c r="C181"/>
      <c r="D181"/>
      <c r="E181"/>
      <c r="F181"/>
    </row>
    <row r="182" spans="2:6" x14ac:dyDescent="0.3">
      <c r="B182"/>
      <c r="C182"/>
      <c r="D182"/>
      <c r="E182"/>
      <c r="F182"/>
    </row>
    <row r="183" spans="2:6" x14ac:dyDescent="0.3">
      <c r="B183"/>
      <c r="C183"/>
      <c r="D183"/>
      <c r="E183"/>
      <c r="F183"/>
    </row>
    <row r="184" spans="2:6" x14ac:dyDescent="0.3">
      <c r="B184"/>
      <c r="C184"/>
      <c r="D184"/>
      <c r="E184"/>
      <c r="F184"/>
    </row>
    <row r="185" spans="2:6" x14ac:dyDescent="0.3">
      <c r="B185"/>
      <c r="C185"/>
      <c r="D185"/>
      <c r="E185"/>
      <c r="F185"/>
    </row>
    <row r="186" spans="2:6" x14ac:dyDescent="0.3">
      <c r="B186"/>
      <c r="C186"/>
      <c r="D186"/>
      <c r="E186"/>
      <c r="F186"/>
    </row>
    <row r="187" spans="2:6" x14ac:dyDescent="0.3">
      <c r="B187"/>
      <c r="C187"/>
      <c r="D187"/>
      <c r="E187"/>
      <c r="F187"/>
    </row>
    <row r="188" spans="2:6" x14ac:dyDescent="0.3">
      <c r="B188"/>
      <c r="C188"/>
      <c r="D188"/>
      <c r="E188"/>
      <c r="F188"/>
    </row>
    <row r="189" spans="2:6" x14ac:dyDescent="0.3">
      <c r="B189"/>
      <c r="C189"/>
      <c r="D189"/>
      <c r="E189"/>
      <c r="F189"/>
    </row>
    <row r="190" spans="2:6" x14ac:dyDescent="0.3">
      <c r="B190"/>
      <c r="C190"/>
      <c r="D190"/>
      <c r="E190"/>
      <c r="F190"/>
    </row>
    <row r="191" spans="2:6" x14ac:dyDescent="0.3">
      <c r="B191"/>
      <c r="C191"/>
      <c r="D191"/>
      <c r="E191"/>
      <c r="F191"/>
    </row>
    <row r="192" spans="2:6" x14ac:dyDescent="0.3">
      <c r="B192"/>
      <c r="C192"/>
      <c r="D192"/>
      <c r="E192"/>
      <c r="F192"/>
    </row>
    <row r="193" spans="2:6" x14ac:dyDescent="0.3">
      <c r="B193"/>
      <c r="C193"/>
      <c r="D193"/>
      <c r="E193"/>
      <c r="F193"/>
    </row>
    <row r="194" spans="2:6" x14ac:dyDescent="0.3">
      <c r="B194"/>
      <c r="C194"/>
      <c r="D194"/>
      <c r="E194"/>
      <c r="F194"/>
    </row>
    <row r="195" spans="2:6" x14ac:dyDescent="0.3">
      <c r="B195"/>
      <c r="C195"/>
      <c r="D195"/>
      <c r="E195"/>
      <c r="F195"/>
    </row>
    <row r="196" spans="2:6" x14ac:dyDescent="0.3">
      <c r="B196"/>
      <c r="C196"/>
      <c r="D196"/>
      <c r="E196"/>
      <c r="F196"/>
    </row>
    <row r="197" spans="2:6" x14ac:dyDescent="0.3">
      <c r="B197"/>
      <c r="C197"/>
      <c r="D197"/>
      <c r="E197"/>
      <c r="F197"/>
    </row>
    <row r="198" spans="2:6" x14ac:dyDescent="0.3">
      <c r="B198"/>
      <c r="C198"/>
      <c r="D198"/>
      <c r="E198"/>
      <c r="F198"/>
    </row>
    <row r="199" spans="2:6" x14ac:dyDescent="0.3">
      <c r="B199"/>
      <c r="C199"/>
      <c r="D199"/>
      <c r="E199"/>
      <c r="F199"/>
    </row>
    <row r="200" spans="2:6" x14ac:dyDescent="0.3">
      <c r="B200"/>
      <c r="C200"/>
      <c r="D200"/>
      <c r="E200"/>
      <c r="F200"/>
    </row>
    <row r="201" spans="2:6" x14ac:dyDescent="0.3">
      <c r="B201"/>
      <c r="C201"/>
      <c r="D201"/>
      <c r="E201"/>
      <c r="F201"/>
    </row>
    <row r="202" spans="2:6" x14ac:dyDescent="0.3">
      <c r="B202"/>
      <c r="C202"/>
      <c r="D202"/>
      <c r="E202"/>
      <c r="F202"/>
    </row>
    <row r="203" spans="2:6" x14ac:dyDescent="0.3">
      <c r="B203"/>
      <c r="C203"/>
      <c r="D203"/>
      <c r="E203"/>
      <c r="F203"/>
    </row>
    <row r="204" spans="2:6" x14ac:dyDescent="0.3">
      <c r="B204"/>
      <c r="C204"/>
      <c r="D204"/>
      <c r="E204"/>
      <c r="F204"/>
    </row>
    <row r="205" spans="2:6" x14ac:dyDescent="0.3">
      <c r="B205"/>
      <c r="C205"/>
      <c r="D205"/>
      <c r="E205"/>
      <c r="F205"/>
    </row>
    <row r="206" spans="2:6" x14ac:dyDescent="0.3">
      <c r="B206"/>
      <c r="C206"/>
      <c r="D206"/>
      <c r="E206"/>
      <c r="F206"/>
    </row>
    <row r="207" spans="2:6" x14ac:dyDescent="0.3">
      <c r="B207"/>
      <c r="C207"/>
      <c r="D207"/>
      <c r="E207"/>
      <c r="F207"/>
    </row>
    <row r="208" spans="2:6" x14ac:dyDescent="0.3">
      <c r="B208"/>
      <c r="C208"/>
      <c r="D208"/>
      <c r="E208"/>
      <c r="F208"/>
    </row>
    <row r="209" spans="2:6" x14ac:dyDescent="0.3">
      <c r="B209"/>
      <c r="C209"/>
      <c r="D209"/>
      <c r="E209"/>
      <c r="F209"/>
    </row>
    <row r="210" spans="2:6" x14ac:dyDescent="0.3">
      <c r="B210"/>
      <c r="C210"/>
      <c r="D210"/>
      <c r="E210"/>
      <c r="F210"/>
    </row>
    <row r="211" spans="2:6" x14ac:dyDescent="0.3">
      <c r="B211"/>
      <c r="C211"/>
      <c r="D211"/>
      <c r="E211"/>
      <c r="F211"/>
    </row>
    <row r="212" spans="2:6" x14ac:dyDescent="0.3">
      <c r="B212"/>
      <c r="C212"/>
      <c r="D212"/>
      <c r="E212"/>
      <c r="F212"/>
    </row>
    <row r="213" spans="2:6" x14ac:dyDescent="0.3">
      <c r="B213"/>
      <c r="C213"/>
      <c r="D213"/>
      <c r="E213"/>
      <c r="F213"/>
    </row>
    <row r="214" spans="2:6" x14ac:dyDescent="0.3">
      <c r="B214"/>
      <c r="C214"/>
      <c r="D214"/>
      <c r="E214"/>
      <c r="F214"/>
    </row>
    <row r="215" spans="2:6" x14ac:dyDescent="0.3">
      <c r="B215"/>
      <c r="C215"/>
      <c r="D215"/>
      <c r="E215"/>
      <c r="F215"/>
    </row>
    <row r="216" spans="2:6" x14ac:dyDescent="0.3">
      <c r="B216"/>
      <c r="C216"/>
      <c r="D216"/>
      <c r="E216"/>
      <c r="F216"/>
    </row>
    <row r="217" spans="2:6" x14ac:dyDescent="0.3">
      <c r="B217"/>
      <c r="C217"/>
      <c r="D217"/>
      <c r="E217"/>
      <c r="F217"/>
    </row>
    <row r="218" spans="2:6" x14ac:dyDescent="0.3">
      <c r="B218"/>
      <c r="C218"/>
      <c r="D218"/>
      <c r="E218"/>
      <c r="F218"/>
    </row>
    <row r="219" spans="2:6" x14ac:dyDescent="0.3">
      <c r="B219"/>
      <c r="C219"/>
      <c r="D219"/>
      <c r="E219"/>
      <c r="F219"/>
    </row>
    <row r="220" spans="2:6" x14ac:dyDescent="0.3">
      <c r="B220"/>
      <c r="C220"/>
      <c r="D220"/>
      <c r="E220"/>
      <c r="F220"/>
    </row>
    <row r="221" spans="2:6" x14ac:dyDescent="0.3">
      <c r="B221"/>
      <c r="C221"/>
      <c r="D221"/>
      <c r="E221"/>
      <c r="F221"/>
    </row>
    <row r="222" spans="2:6" x14ac:dyDescent="0.3">
      <c r="B222"/>
      <c r="C222"/>
      <c r="D222"/>
      <c r="E222"/>
      <c r="F222"/>
    </row>
    <row r="223" spans="2:6" x14ac:dyDescent="0.3">
      <c r="B223"/>
      <c r="C223"/>
      <c r="D223"/>
      <c r="E223"/>
      <c r="F223"/>
    </row>
    <row r="224" spans="2:6" x14ac:dyDescent="0.3">
      <c r="B224"/>
      <c r="C224"/>
      <c r="D224"/>
      <c r="E224"/>
      <c r="F224"/>
    </row>
    <row r="225" spans="2:6" x14ac:dyDescent="0.3">
      <c r="B225"/>
      <c r="C225"/>
      <c r="D225"/>
      <c r="E225"/>
      <c r="F225"/>
    </row>
    <row r="226" spans="2:6" x14ac:dyDescent="0.3">
      <c r="B226"/>
      <c r="C226"/>
      <c r="D226"/>
      <c r="E226"/>
      <c r="F226"/>
    </row>
    <row r="227" spans="2:6" x14ac:dyDescent="0.3">
      <c r="B227"/>
      <c r="C227"/>
      <c r="D227"/>
      <c r="E227"/>
      <c r="F227"/>
    </row>
    <row r="228" spans="2:6" x14ac:dyDescent="0.3">
      <c r="B228"/>
      <c r="C228"/>
      <c r="D228"/>
      <c r="E228"/>
      <c r="F228"/>
    </row>
    <row r="229" spans="2:6" x14ac:dyDescent="0.3">
      <c r="B229"/>
      <c r="C229"/>
      <c r="D229"/>
      <c r="E229"/>
      <c r="F229"/>
    </row>
    <row r="230" spans="2:6" x14ac:dyDescent="0.3">
      <c r="B230"/>
      <c r="C230"/>
      <c r="D230"/>
      <c r="E230"/>
      <c r="F230"/>
    </row>
    <row r="231" spans="2:6" x14ac:dyDescent="0.3">
      <c r="B231"/>
      <c r="C231"/>
      <c r="D231"/>
      <c r="E231"/>
      <c r="F231"/>
    </row>
    <row r="232" spans="2:6" x14ac:dyDescent="0.3">
      <c r="B232"/>
      <c r="C232"/>
      <c r="D232"/>
      <c r="E232"/>
      <c r="F232"/>
    </row>
    <row r="233" spans="2:6" x14ac:dyDescent="0.3">
      <c r="B233"/>
      <c r="C233"/>
      <c r="D233"/>
      <c r="E233"/>
      <c r="F233"/>
    </row>
    <row r="234" spans="2:6" x14ac:dyDescent="0.3">
      <c r="B234"/>
      <c r="C234"/>
      <c r="D234"/>
      <c r="E234"/>
      <c r="F234"/>
    </row>
    <row r="235" spans="2:6" x14ac:dyDescent="0.3">
      <c r="B235"/>
      <c r="C235"/>
      <c r="D235"/>
      <c r="E235"/>
      <c r="F235"/>
    </row>
    <row r="236" spans="2:6" x14ac:dyDescent="0.3">
      <c r="B236"/>
      <c r="C236"/>
      <c r="D236"/>
      <c r="E236"/>
      <c r="F236"/>
    </row>
    <row r="237" spans="2:6" x14ac:dyDescent="0.3">
      <c r="B237"/>
      <c r="C237"/>
      <c r="D237"/>
      <c r="E237"/>
      <c r="F237"/>
    </row>
    <row r="238" spans="2:6" x14ac:dyDescent="0.3">
      <c r="B238"/>
      <c r="C238"/>
      <c r="D238"/>
      <c r="E238"/>
      <c r="F238"/>
    </row>
    <row r="239" spans="2:6" x14ac:dyDescent="0.3">
      <c r="B239"/>
      <c r="C239"/>
      <c r="D239"/>
      <c r="E239"/>
      <c r="F239"/>
    </row>
    <row r="240" spans="2:6" x14ac:dyDescent="0.3">
      <c r="B240"/>
      <c r="C240"/>
      <c r="D240"/>
      <c r="E240"/>
      <c r="F240"/>
    </row>
    <row r="241" spans="2:6" x14ac:dyDescent="0.3">
      <c r="B241"/>
      <c r="C241"/>
      <c r="D241"/>
      <c r="E241"/>
      <c r="F241"/>
    </row>
    <row r="242" spans="2:6" x14ac:dyDescent="0.3">
      <c r="B242"/>
      <c r="C242"/>
      <c r="D242"/>
      <c r="E242"/>
      <c r="F242"/>
    </row>
    <row r="243" spans="2:6" x14ac:dyDescent="0.3">
      <c r="B243"/>
      <c r="C243"/>
      <c r="D243"/>
      <c r="E243"/>
      <c r="F243"/>
    </row>
    <row r="244" spans="2:6" x14ac:dyDescent="0.3">
      <c r="B244"/>
      <c r="C244"/>
      <c r="D244"/>
      <c r="E244"/>
      <c r="F244"/>
    </row>
    <row r="245" spans="2:6" x14ac:dyDescent="0.3">
      <c r="B245"/>
      <c r="C245"/>
      <c r="D245"/>
      <c r="E245"/>
      <c r="F245"/>
    </row>
    <row r="246" spans="2:6" x14ac:dyDescent="0.3">
      <c r="B246"/>
      <c r="C246"/>
      <c r="D246"/>
      <c r="E246"/>
      <c r="F246"/>
    </row>
    <row r="247" spans="2:6" x14ac:dyDescent="0.3">
      <c r="B247"/>
      <c r="C247"/>
      <c r="D247"/>
      <c r="E247"/>
      <c r="F247"/>
    </row>
    <row r="248" spans="2:6" x14ac:dyDescent="0.3">
      <c r="B248"/>
      <c r="C248"/>
      <c r="D248"/>
      <c r="E248"/>
      <c r="F248"/>
    </row>
    <row r="249" spans="2:6" x14ac:dyDescent="0.3">
      <c r="B249"/>
      <c r="C249"/>
      <c r="D249"/>
      <c r="E249"/>
      <c r="F249"/>
    </row>
    <row r="250" spans="2:6" x14ac:dyDescent="0.3">
      <c r="B250"/>
      <c r="C250"/>
      <c r="D250"/>
      <c r="E250"/>
      <c r="F250"/>
    </row>
    <row r="251" spans="2:6" x14ac:dyDescent="0.3">
      <c r="B251"/>
      <c r="C251"/>
      <c r="D251"/>
      <c r="E251"/>
      <c r="F251"/>
    </row>
    <row r="252" spans="2:6" x14ac:dyDescent="0.3">
      <c r="B252"/>
      <c r="C252"/>
      <c r="D252"/>
      <c r="E252"/>
      <c r="F252"/>
    </row>
    <row r="253" spans="2:6" x14ac:dyDescent="0.3">
      <c r="B253"/>
      <c r="C253"/>
      <c r="D253"/>
      <c r="E253"/>
      <c r="F253"/>
    </row>
    <row r="254" spans="2:6" x14ac:dyDescent="0.3">
      <c r="B254"/>
      <c r="C254"/>
      <c r="D254"/>
      <c r="E254"/>
      <c r="F254"/>
    </row>
    <row r="255" spans="2:6" x14ac:dyDescent="0.3">
      <c r="B255"/>
      <c r="C255"/>
      <c r="D255"/>
      <c r="E255"/>
      <c r="F255"/>
    </row>
    <row r="256" spans="2:6" x14ac:dyDescent="0.3">
      <c r="B256"/>
      <c r="C256"/>
      <c r="D256"/>
      <c r="E256"/>
      <c r="F256"/>
    </row>
    <row r="257" spans="2:6" x14ac:dyDescent="0.3">
      <c r="B257"/>
      <c r="C257"/>
      <c r="D257"/>
      <c r="E257"/>
      <c r="F257"/>
    </row>
    <row r="258" spans="2:6" x14ac:dyDescent="0.3">
      <c r="B258"/>
      <c r="C258"/>
      <c r="D258"/>
      <c r="E258"/>
      <c r="F258"/>
    </row>
    <row r="259" spans="2:6" x14ac:dyDescent="0.3">
      <c r="B259"/>
      <c r="C259"/>
      <c r="D259"/>
      <c r="E259"/>
      <c r="F259"/>
    </row>
    <row r="260" spans="2:6" x14ac:dyDescent="0.3">
      <c r="B260"/>
      <c r="C260"/>
      <c r="D260"/>
      <c r="E260"/>
      <c r="F260"/>
    </row>
    <row r="261" spans="2:6" x14ac:dyDescent="0.3">
      <c r="B261"/>
      <c r="C261"/>
      <c r="D261"/>
      <c r="E261"/>
      <c r="F261"/>
    </row>
    <row r="262" spans="2:6" x14ac:dyDescent="0.3">
      <c r="B262"/>
      <c r="C262"/>
      <c r="D262"/>
      <c r="E262"/>
      <c r="F262"/>
    </row>
    <row r="263" spans="2:6" x14ac:dyDescent="0.3">
      <c r="B263"/>
      <c r="C263"/>
      <c r="D263"/>
      <c r="E263"/>
      <c r="F263"/>
    </row>
    <row r="264" spans="2:6" x14ac:dyDescent="0.3">
      <c r="B264"/>
      <c r="C264"/>
      <c r="D264"/>
      <c r="E264"/>
      <c r="F264"/>
    </row>
    <row r="265" spans="2:6" x14ac:dyDescent="0.3">
      <c r="B265"/>
      <c r="C265"/>
      <c r="D265"/>
      <c r="E265"/>
      <c r="F265"/>
    </row>
    <row r="266" spans="2:6" x14ac:dyDescent="0.3">
      <c r="B266"/>
      <c r="C266"/>
      <c r="D266"/>
      <c r="E266"/>
      <c r="F266"/>
    </row>
    <row r="267" spans="2:6" x14ac:dyDescent="0.3">
      <c r="B267"/>
      <c r="C267"/>
      <c r="D267"/>
      <c r="E267"/>
      <c r="F267"/>
    </row>
    <row r="268" spans="2:6" x14ac:dyDescent="0.3">
      <c r="B268"/>
      <c r="C268"/>
      <c r="D268"/>
      <c r="E268"/>
      <c r="F268"/>
    </row>
    <row r="269" spans="2:6" x14ac:dyDescent="0.3">
      <c r="B269"/>
      <c r="C269"/>
      <c r="D269"/>
      <c r="E269"/>
      <c r="F269"/>
    </row>
    <row r="270" spans="2:6" x14ac:dyDescent="0.3">
      <c r="B270"/>
      <c r="C270"/>
      <c r="D270"/>
      <c r="E270"/>
      <c r="F270"/>
    </row>
    <row r="271" spans="2:6" x14ac:dyDescent="0.3">
      <c r="B271"/>
      <c r="C271"/>
      <c r="D271"/>
      <c r="E271"/>
      <c r="F271"/>
    </row>
    <row r="272" spans="2:6" x14ac:dyDescent="0.3">
      <c r="B272"/>
      <c r="C272"/>
      <c r="D272"/>
      <c r="E272"/>
      <c r="F272"/>
    </row>
    <row r="273" spans="2:6" x14ac:dyDescent="0.3">
      <c r="B273"/>
      <c r="C273"/>
      <c r="D273"/>
      <c r="E273"/>
      <c r="F273"/>
    </row>
    <row r="274" spans="2:6" x14ac:dyDescent="0.3">
      <c r="B274"/>
      <c r="C274"/>
      <c r="D274"/>
      <c r="E274"/>
      <c r="F274"/>
    </row>
    <row r="275" spans="2:6" x14ac:dyDescent="0.3">
      <c r="B275"/>
      <c r="C275"/>
      <c r="D275"/>
      <c r="E275"/>
      <c r="F275"/>
    </row>
    <row r="276" spans="2:6" x14ac:dyDescent="0.3">
      <c r="B276"/>
      <c r="C276"/>
      <c r="D276"/>
      <c r="E276"/>
      <c r="F276"/>
    </row>
    <row r="277" spans="2:6" x14ac:dyDescent="0.3">
      <c r="B277"/>
      <c r="C277"/>
      <c r="D277"/>
      <c r="E277"/>
      <c r="F277"/>
    </row>
    <row r="278" spans="2:6" x14ac:dyDescent="0.3">
      <c r="B278"/>
      <c r="C278"/>
      <c r="D278"/>
      <c r="E278"/>
      <c r="F278"/>
    </row>
    <row r="279" spans="2:6" x14ac:dyDescent="0.3">
      <c r="B279"/>
      <c r="C279"/>
      <c r="D279"/>
      <c r="E279"/>
      <c r="F279"/>
    </row>
    <row r="280" spans="2:6" x14ac:dyDescent="0.3">
      <c r="B280"/>
      <c r="C280"/>
      <c r="D280"/>
      <c r="E280"/>
      <c r="F280"/>
    </row>
    <row r="281" spans="2:6" x14ac:dyDescent="0.3">
      <c r="B281"/>
      <c r="C281"/>
      <c r="D281"/>
      <c r="E281"/>
      <c r="F281"/>
    </row>
    <row r="282" spans="2:6" x14ac:dyDescent="0.3">
      <c r="B282"/>
      <c r="C282"/>
      <c r="D282"/>
      <c r="E282"/>
      <c r="F282"/>
    </row>
    <row r="283" spans="2:6" x14ac:dyDescent="0.3">
      <c r="B283"/>
      <c r="C283"/>
      <c r="D283"/>
      <c r="E283"/>
      <c r="F283"/>
    </row>
    <row r="284" spans="2:6" x14ac:dyDescent="0.3">
      <c r="B284"/>
      <c r="C284"/>
      <c r="D284"/>
      <c r="E284"/>
      <c r="F284"/>
    </row>
    <row r="285" spans="2:6" x14ac:dyDescent="0.3">
      <c r="B285"/>
      <c r="C285"/>
      <c r="D285"/>
      <c r="E285"/>
      <c r="F285"/>
    </row>
    <row r="286" spans="2:6" x14ac:dyDescent="0.3">
      <c r="B286"/>
      <c r="C286"/>
      <c r="D286"/>
      <c r="E286"/>
      <c r="F286"/>
    </row>
    <row r="287" spans="2:6" x14ac:dyDescent="0.3">
      <c r="B287"/>
      <c r="C287"/>
      <c r="D287"/>
      <c r="E287"/>
      <c r="F287"/>
    </row>
    <row r="288" spans="2:6" x14ac:dyDescent="0.3">
      <c r="B288"/>
      <c r="C288"/>
      <c r="D288"/>
      <c r="E288"/>
      <c r="F288"/>
    </row>
    <row r="289" spans="2:6" x14ac:dyDescent="0.3">
      <c r="B289"/>
      <c r="C289"/>
      <c r="D289"/>
      <c r="E289"/>
      <c r="F289"/>
    </row>
    <row r="290" spans="2:6" x14ac:dyDescent="0.3">
      <c r="B290"/>
      <c r="C290"/>
      <c r="D290"/>
      <c r="E290"/>
      <c r="F290"/>
    </row>
    <row r="291" spans="2:6" x14ac:dyDescent="0.3">
      <c r="B291"/>
      <c r="C291"/>
      <c r="D291"/>
      <c r="E291"/>
      <c r="F291"/>
    </row>
    <row r="292" spans="2:6" x14ac:dyDescent="0.3">
      <c r="B292"/>
      <c r="C292"/>
      <c r="D292"/>
      <c r="E292"/>
      <c r="F292"/>
    </row>
    <row r="293" spans="2:6" x14ac:dyDescent="0.3">
      <c r="B293"/>
      <c r="C293"/>
      <c r="D293"/>
      <c r="E293"/>
      <c r="F293"/>
    </row>
    <row r="294" spans="2:6" x14ac:dyDescent="0.3">
      <c r="B294"/>
      <c r="C294"/>
      <c r="D294"/>
      <c r="E294"/>
      <c r="F294"/>
    </row>
    <row r="295" spans="2:6" x14ac:dyDescent="0.3">
      <c r="B295"/>
      <c r="C295"/>
      <c r="D295"/>
      <c r="E295"/>
      <c r="F295"/>
    </row>
    <row r="296" spans="2:6" x14ac:dyDescent="0.3">
      <c r="B296"/>
      <c r="C296"/>
      <c r="D296"/>
      <c r="E296"/>
      <c r="F296"/>
    </row>
    <row r="297" spans="2:6" x14ac:dyDescent="0.3">
      <c r="B297"/>
      <c r="C297"/>
      <c r="D297"/>
      <c r="E297"/>
      <c r="F297"/>
    </row>
    <row r="298" spans="2:6" x14ac:dyDescent="0.3">
      <c r="B298"/>
      <c r="C298"/>
      <c r="D298"/>
      <c r="E298"/>
      <c r="F298"/>
    </row>
    <row r="299" spans="2:6" x14ac:dyDescent="0.3">
      <c r="B299"/>
      <c r="C299"/>
      <c r="D299"/>
      <c r="E299"/>
      <c r="F299"/>
    </row>
    <row r="300" spans="2:6" x14ac:dyDescent="0.3">
      <c r="B300"/>
      <c r="C300"/>
      <c r="D300"/>
      <c r="E300"/>
      <c r="F300"/>
    </row>
    <row r="301" spans="2:6" x14ac:dyDescent="0.3">
      <c r="B301"/>
      <c r="C301"/>
      <c r="D301"/>
      <c r="E301"/>
      <c r="F301"/>
    </row>
    <row r="302" spans="2:6" x14ac:dyDescent="0.3">
      <c r="B302"/>
      <c r="C302"/>
      <c r="D302"/>
      <c r="E302"/>
      <c r="F302"/>
    </row>
    <row r="303" spans="2:6" x14ac:dyDescent="0.3">
      <c r="B303"/>
      <c r="C303"/>
      <c r="D303"/>
      <c r="E303"/>
      <c r="F303"/>
    </row>
    <row r="304" spans="2:6" x14ac:dyDescent="0.3">
      <c r="B304"/>
      <c r="C304"/>
      <c r="D304"/>
      <c r="E304"/>
      <c r="F304"/>
    </row>
    <row r="305" spans="2:6" x14ac:dyDescent="0.3">
      <c r="B305"/>
      <c r="C305"/>
      <c r="D305"/>
      <c r="E305"/>
      <c r="F305"/>
    </row>
    <row r="306" spans="2:6" x14ac:dyDescent="0.3">
      <c r="B306"/>
      <c r="C306"/>
      <c r="D306"/>
      <c r="E306"/>
      <c r="F306"/>
    </row>
    <row r="307" spans="2:6" x14ac:dyDescent="0.3">
      <c r="B307"/>
      <c r="C307"/>
      <c r="D307"/>
      <c r="E307"/>
      <c r="F307"/>
    </row>
    <row r="308" spans="2:6" x14ac:dyDescent="0.3">
      <c r="B308"/>
      <c r="C308"/>
      <c r="D308"/>
      <c r="E308"/>
      <c r="F308"/>
    </row>
    <row r="309" spans="2:6" x14ac:dyDescent="0.3">
      <c r="B309"/>
      <c r="C309"/>
      <c r="D309"/>
      <c r="E309"/>
      <c r="F309"/>
    </row>
    <row r="310" spans="2:6" x14ac:dyDescent="0.3">
      <c r="B310"/>
      <c r="C310"/>
      <c r="D310"/>
      <c r="E310"/>
      <c r="F310"/>
    </row>
    <row r="311" spans="2:6" x14ac:dyDescent="0.3">
      <c r="B311"/>
      <c r="C311"/>
      <c r="D311"/>
      <c r="E311"/>
      <c r="F311"/>
    </row>
    <row r="312" spans="2:6" x14ac:dyDescent="0.3">
      <c r="B312"/>
      <c r="C312"/>
      <c r="D312"/>
      <c r="E312"/>
      <c r="F312"/>
    </row>
    <row r="313" spans="2:6" x14ac:dyDescent="0.3">
      <c r="B313"/>
      <c r="C313"/>
      <c r="D313"/>
      <c r="E313"/>
      <c r="F313"/>
    </row>
    <row r="314" spans="2:6" x14ac:dyDescent="0.3">
      <c r="B314"/>
      <c r="C314"/>
      <c r="D314"/>
      <c r="E314"/>
      <c r="F314"/>
    </row>
    <row r="315" spans="2:6" x14ac:dyDescent="0.3">
      <c r="B315"/>
      <c r="C315"/>
      <c r="D315"/>
      <c r="E315"/>
      <c r="F315"/>
    </row>
    <row r="316" spans="2:6" x14ac:dyDescent="0.3">
      <c r="B316"/>
      <c r="C316"/>
      <c r="D316"/>
      <c r="E316"/>
      <c r="F316"/>
    </row>
    <row r="317" spans="2:6" x14ac:dyDescent="0.3">
      <c r="B317"/>
      <c r="C317"/>
      <c r="D317"/>
      <c r="E317"/>
      <c r="F317"/>
    </row>
    <row r="318" spans="2:6" x14ac:dyDescent="0.3">
      <c r="B318"/>
      <c r="C318"/>
      <c r="D318"/>
      <c r="E318"/>
      <c r="F318"/>
    </row>
    <row r="319" spans="2:6" x14ac:dyDescent="0.3">
      <c r="B319"/>
      <c r="C319"/>
      <c r="D319"/>
      <c r="E319"/>
      <c r="F319"/>
    </row>
    <row r="320" spans="2:6" x14ac:dyDescent="0.3">
      <c r="B320"/>
      <c r="C320"/>
      <c r="D320"/>
      <c r="E320"/>
      <c r="F320"/>
    </row>
    <row r="321" spans="2:6" x14ac:dyDescent="0.3">
      <c r="B321"/>
      <c r="C321"/>
      <c r="D321"/>
      <c r="E321"/>
      <c r="F321"/>
    </row>
    <row r="322" spans="2:6" x14ac:dyDescent="0.3">
      <c r="B322"/>
      <c r="C322"/>
      <c r="D322"/>
      <c r="E322"/>
      <c r="F322"/>
    </row>
    <row r="323" spans="2:6" x14ac:dyDescent="0.3">
      <c r="B323"/>
      <c r="C323"/>
      <c r="D323"/>
      <c r="E323"/>
      <c r="F323"/>
    </row>
    <row r="324" spans="2:6" x14ac:dyDescent="0.3">
      <c r="B324"/>
      <c r="C324"/>
      <c r="D324"/>
      <c r="E324"/>
      <c r="F324"/>
    </row>
    <row r="325" spans="2:6" x14ac:dyDescent="0.3">
      <c r="B325"/>
      <c r="C325"/>
      <c r="D325"/>
      <c r="E325"/>
      <c r="F325"/>
    </row>
    <row r="326" spans="2:6" x14ac:dyDescent="0.3">
      <c r="B326"/>
      <c r="C326"/>
      <c r="D326"/>
      <c r="E326"/>
      <c r="F326"/>
    </row>
    <row r="327" spans="2:6" x14ac:dyDescent="0.3">
      <c r="B327"/>
      <c r="C327"/>
      <c r="D327"/>
      <c r="E327"/>
      <c r="F327"/>
    </row>
    <row r="328" spans="2:6" x14ac:dyDescent="0.3">
      <c r="B328"/>
      <c r="C328"/>
      <c r="D328"/>
      <c r="E328"/>
      <c r="F328"/>
    </row>
    <row r="329" spans="2:6" x14ac:dyDescent="0.3">
      <c r="B329"/>
      <c r="C329"/>
      <c r="D329"/>
      <c r="E329"/>
      <c r="F329"/>
    </row>
    <row r="330" spans="2:6" x14ac:dyDescent="0.3">
      <c r="B330"/>
      <c r="C330"/>
      <c r="D330"/>
      <c r="E330"/>
      <c r="F330"/>
    </row>
    <row r="331" spans="2:6" x14ac:dyDescent="0.3">
      <c r="B331"/>
      <c r="C331"/>
      <c r="D331"/>
      <c r="E331"/>
      <c r="F331"/>
    </row>
    <row r="332" spans="2:6" x14ac:dyDescent="0.3">
      <c r="B332"/>
      <c r="C332"/>
      <c r="D332"/>
      <c r="E332"/>
      <c r="F332"/>
    </row>
    <row r="333" spans="2:6" x14ac:dyDescent="0.3">
      <c r="B333"/>
      <c r="C333"/>
      <c r="D333"/>
      <c r="E333"/>
      <c r="F333"/>
    </row>
    <row r="334" spans="2:6" x14ac:dyDescent="0.3">
      <c r="B334"/>
      <c r="C334"/>
      <c r="D334"/>
      <c r="E334"/>
      <c r="F334"/>
    </row>
    <row r="335" spans="2:6" x14ac:dyDescent="0.3">
      <c r="B335"/>
      <c r="C335"/>
      <c r="D335"/>
      <c r="E335"/>
      <c r="F335"/>
    </row>
    <row r="336" spans="2:6" x14ac:dyDescent="0.3">
      <c r="B336"/>
      <c r="C336"/>
      <c r="D336"/>
      <c r="E336"/>
      <c r="F336"/>
    </row>
    <row r="337" spans="2:6" x14ac:dyDescent="0.3">
      <c r="B337"/>
      <c r="C337"/>
      <c r="D337"/>
      <c r="E337"/>
      <c r="F337"/>
    </row>
    <row r="338" spans="2:6" x14ac:dyDescent="0.3">
      <c r="B338"/>
      <c r="C338"/>
      <c r="D338"/>
      <c r="E338"/>
      <c r="F338"/>
    </row>
    <row r="339" spans="2:6" x14ac:dyDescent="0.3">
      <c r="B339"/>
      <c r="C339"/>
      <c r="D339"/>
      <c r="E339"/>
      <c r="F339"/>
    </row>
    <row r="340" spans="2:6" x14ac:dyDescent="0.3">
      <c r="B340"/>
      <c r="C340"/>
      <c r="D340"/>
      <c r="E340"/>
      <c r="F340"/>
    </row>
    <row r="341" spans="2:6" x14ac:dyDescent="0.3">
      <c r="B341"/>
      <c r="C341"/>
      <c r="D341"/>
      <c r="E341"/>
      <c r="F341"/>
    </row>
    <row r="342" spans="2:6" x14ac:dyDescent="0.3">
      <c r="B342"/>
      <c r="C342"/>
      <c r="D342"/>
      <c r="E342"/>
      <c r="F342"/>
    </row>
    <row r="343" spans="2:6" x14ac:dyDescent="0.3">
      <c r="B343"/>
      <c r="C343"/>
      <c r="D343"/>
      <c r="E343"/>
      <c r="F343"/>
    </row>
    <row r="344" spans="2:6" x14ac:dyDescent="0.3">
      <c r="B344"/>
      <c r="C344"/>
      <c r="D344"/>
      <c r="E344"/>
      <c r="F344"/>
    </row>
    <row r="345" spans="2:6" x14ac:dyDescent="0.3">
      <c r="B345"/>
      <c r="C345"/>
      <c r="D345"/>
      <c r="E345"/>
      <c r="F345"/>
    </row>
    <row r="346" spans="2:6" x14ac:dyDescent="0.3">
      <c r="B346"/>
      <c r="C346"/>
      <c r="D346"/>
      <c r="E346"/>
      <c r="F346"/>
    </row>
    <row r="347" spans="2:6" x14ac:dyDescent="0.3">
      <c r="B347"/>
      <c r="C347"/>
      <c r="D347"/>
      <c r="E347"/>
      <c r="F347"/>
    </row>
    <row r="348" spans="2:6" x14ac:dyDescent="0.3">
      <c r="B348"/>
      <c r="C348"/>
      <c r="D348"/>
      <c r="E348"/>
      <c r="F348"/>
    </row>
    <row r="349" spans="2:6" x14ac:dyDescent="0.3">
      <c r="B349"/>
      <c r="C349"/>
      <c r="D349"/>
      <c r="E349"/>
      <c r="F349"/>
    </row>
    <row r="350" spans="2:6" x14ac:dyDescent="0.3">
      <c r="B350"/>
      <c r="C350"/>
      <c r="D350"/>
      <c r="E350"/>
      <c r="F350"/>
    </row>
    <row r="351" spans="2:6" x14ac:dyDescent="0.3">
      <c r="B351"/>
      <c r="C351"/>
      <c r="D351"/>
      <c r="E351"/>
      <c r="F351"/>
    </row>
    <row r="352" spans="2:6" x14ac:dyDescent="0.3">
      <c r="B352"/>
      <c r="C352"/>
      <c r="D352"/>
      <c r="E352"/>
      <c r="F352"/>
    </row>
    <row r="353" spans="2:6" x14ac:dyDescent="0.3">
      <c r="B353"/>
      <c r="C353"/>
      <c r="D353"/>
      <c r="E353"/>
      <c r="F353"/>
    </row>
    <row r="354" spans="2:6" x14ac:dyDescent="0.3">
      <c r="B354"/>
      <c r="C354"/>
      <c r="D354"/>
      <c r="E354"/>
      <c r="F354"/>
    </row>
    <row r="355" spans="2:6" x14ac:dyDescent="0.3">
      <c r="B355"/>
      <c r="C355"/>
      <c r="D355"/>
      <c r="E355"/>
      <c r="F355"/>
    </row>
    <row r="356" spans="2:6" x14ac:dyDescent="0.3">
      <c r="B356"/>
      <c r="C356"/>
      <c r="D356"/>
      <c r="E356"/>
      <c r="F356"/>
    </row>
    <row r="357" spans="2:6" x14ac:dyDescent="0.3">
      <c r="B357"/>
      <c r="C357"/>
      <c r="D357"/>
      <c r="E357"/>
      <c r="F357"/>
    </row>
    <row r="358" spans="2:6" x14ac:dyDescent="0.3">
      <c r="B358"/>
      <c r="C358"/>
      <c r="D358"/>
      <c r="E358"/>
      <c r="F358"/>
    </row>
    <row r="359" spans="2:6" x14ac:dyDescent="0.3">
      <c r="B359"/>
      <c r="C359"/>
      <c r="D359"/>
      <c r="E359"/>
      <c r="F359"/>
    </row>
    <row r="360" spans="2:6" x14ac:dyDescent="0.3">
      <c r="B360"/>
      <c r="C360"/>
      <c r="D360"/>
      <c r="E360"/>
      <c r="F360"/>
    </row>
    <row r="361" spans="2:6" x14ac:dyDescent="0.3">
      <c r="B361"/>
      <c r="C361"/>
      <c r="D361"/>
      <c r="E361"/>
      <c r="F361"/>
    </row>
    <row r="362" spans="2:6" x14ac:dyDescent="0.3">
      <c r="B362"/>
      <c r="C362"/>
      <c r="D362"/>
      <c r="E362"/>
      <c r="F362"/>
    </row>
    <row r="363" spans="2:6" x14ac:dyDescent="0.3">
      <c r="B363"/>
      <c r="C363"/>
      <c r="D363"/>
      <c r="E363"/>
      <c r="F363"/>
    </row>
    <row r="364" spans="2:6" x14ac:dyDescent="0.3">
      <c r="B364"/>
      <c r="C364"/>
      <c r="D364"/>
      <c r="E364"/>
      <c r="F364"/>
    </row>
    <row r="365" spans="2:6" x14ac:dyDescent="0.3">
      <c r="B365"/>
      <c r="C365"/>
      <c r="D365"/>
      <c r="E365"/>
      <c r="F365"/>
    </row>
    <row r="366" spans="2:6" x14ac:dyDescent="0.3">
      <c r="B366"/>
      <c r="C366"/>
      <c r="D366"/>
      <c r="E366"/>
      <c r="F366"/>
    </row>
    <row r="367" spans="2:6" x14ac:dyDescent="0.3">
      <c r="B367"/>
      <c r="C367"/>
      <c r="D367"/>
      <c r="E367"/>
      <c r="F367"/>
    </row>
    <row r="368" spans="2:6" x14ac:dyDescent="0.3">
      <c r="B368"/>
      <c r="C368"/>
      <c r="D368"/>
      <c r="E368"/>
      <c r="F368"/>
    </row>
    <row r="369" spans="2:6" x14ac:dyDescent="0.3">
      <c r="B369"/>
      <c r="C369"/>
      <c r="D369"/>
      <c r="E369"/>
      <c r="F369"/>
    </row>
    <row r="370" spans="2:6" x14ac:dyDescent="0.3">
      <c r="B370"/>
      <c r="C370"/>
      <c r="D370"/>
      <c r="E370"/>
      <c r="F370"/>
    </row>
    <row r="371" spans="2:6" x14ac:dyDescent="0.3">
      <c r="B371"/>
      <c r="C371"/>
      <c r="D371"/>
      <c r="E371"/>
      <c r="F371"/>
    </row>
    <row r="372" spans="2:6" x14ac:dyDescent="0.3">
      <c r="B372"/>
      <c r="C372"/>
      <c r="D372"/>
      <c r="E372"/>
      <c r="F372"/>
    </row>
    <row r="373" spans="2:6" x14ac:dyDescent="0.3">
      <c r="B373"/>
      <c r="C373"/>
      <c r="D373"/>
      <c r="E373"/>
      <c r="F373"/>
    </row>
    <row r="374" spans="2:6" x14ac:dyDescent="0.3">
      <c r="B374"/>
      <c r="C374"/>
      <c r="D374"/>
      <c r="E374"/>
      <c r="F374"/>
    </row>
    <row r="375" spans="2:6" x14ac:dyDescent="0.3">
      <c r="B375"/>
      <c r="C375"/>
      <c r="D375"/>
      <c r="E375"/>
      <c r="F375"/>
    </row>
    <row r="376" spans="2:6" x14ac:dyDescent="0.3">
      <c r="B376"/>
      <c r="C376"/>
      <c r="D376"/>
      <c r="E376"/>
      <c r="F376"/>
    </row>
    <row r="377" spans="2:6" x14ac:dyDescent="0.3">
      <c r="B377"/>
      <c r="C377"/>
      <c r="D377"/>
      <c r="E377"/>
      <c r="F377"/>
    </row>
    <row r="378" spans="2:6" x14ac:dyDescent="0.3">
      <c r="B378"/>
      <c r="C378"/>
      <c r="D378"/>
      <c r="E378"/>
      <c r="F378"/>
    </row>
    <row r="379" spans="2:6" x14ac:dyDescent="0.3">
      <c r="B379"/>
      <c r="C379"/>
      <c r="D379"/>
      <c r="E379"/>
      <c r="F379"/>
    </row>
    <row r="380" spans="2:6" x14ac:dyDescent="0.3">
      <c r="B380"/>
      <c r="C380"/>
      <c r="D380"/>
      <c r="E380"/>
      <c r="F380"/>
    </row>
    <row r="381" spans="2:6" x14ac:dyDescent="0.3">
      <c r="B381"/>
      <c r="C381"/>
      <c r="D381"/>
      <c r="E381"/>
      <c r="F381"/>
    </row>
    <row r="382" spans="2:6" x14ac:dyDescent="0.3">
      <c r="B382"/>
      <c r="C382"/>
      <c r="D382"/>
      <c r="E382"/>
      <c r="F382"/>
    </row>
    <row r="383" spans="2:6" x14ac:dyDescent="0.3">
      <c r="B383"/>
      <c r="C383"/>
      <c r="D383"/>
      <c r="E383"/>
      <c r="F383"/>
    </row>
    <row r="384" spans="2:6" x14ac:dyDescent="0.3">
      <c r="B384"/>
      <c r="C384"/>
      <c r="D384"/>
      <c r="E384"/>
      <c r="F384"/>
    </row>
    <row r="385" spans="2:6" x14ac:dyDescent="0.3">
      <c r="B385"/>
      <c r="C385"/>
      <c r="D385"/>
      <c r="E385"/>
      <c r="F385"/>
    </row>
    <row r="386" spans="2:6" x14ac:dyDescent="0.3">
      <c r="B386"/>
      <c r="C386"/>
      <c r="D386"/>
      <c r="E386"/>
      <c r="F386"/>
    </row>
    <row r="387" spans="2:6" x14ac:dyDescent="0.3">
      <c r="B387"/>
      <c r="C387"/>
      <c r="D387"/>
      <c r="E387"/>
      <c r="F387"/>
    </row>
    <row r="388" spans="2:6" x14ac:dyDescent="0.3">
      <c r="B388"/>
      <c r="C388"/>
      <c r="D388"/>
      <c r="E388"/>
      <c r="F388"/>
    </row>
    <row r="389" spans="2:6" x14ac:dyDescent="0.3">
      <c r="B389"/>
      <c r="C389"/>
      <c r="D389"/>
      <c r="E389"/>
      <c r="F389"/>
    </row>
    <row r="390" spans="2:6" x14ac:dyDescent="0.3">
      <c r="B390"/>
      <c r="C390"/>
      <c r="D390"/>
      <c r="E390"/>
      <c r="F390"/>
    </row>
    <row r="391" spans="2:6" x14ac:dyDescent="0.3">
      <c r="B391"/>
      <c r="C391"/>
      <c r="D391"/>
      <c r="E391"/>
      <c r="F391"/>
    </row>
    <row r="392" spans="2:6" x14ac:dyDescent="0.3">
      <c r="B392"/>
      <c r="C392"/>
      <c r="D392"/>
      <c r="E392"/>
      <c r="F392"/>
    </row>
    <row r="393" spans="2:6" x14ac:dyDescent="0.3">
      <c r="B393"/>
      <c r="C393"/>
      <c r="D393"/>
      <c r="E393"/>
      <c r="F393"/>
    </row>
    <row r="394" spans="2:6" x14ac:dyDescent="0.3">
      <c r="B394"/>
      <c r="C394"/>
      <c r="D394"/>
      <c r="E394"/>
      <c r="F394"/>
    </row>
    <row r="395" spans="2:6" x14ac:dyDescent="0.3">
      <c r="B395"/>
      <c r="C395"/>
      <c r="D395"/>
      <c r="E395"/>
      <c r="F395"/>
    </row>
    <row r="396" spans="2:6" x14ac:dyDescent="0.3">
      <c r="B396"/>
      <c r="C396"/>
      <c r="D396"/>
      <c r="E396"/>
      <c r="F396"/>
    </row>
    <row r="397" spans="2:6" x14ac:dyDescent="0.3">
      <c r="B397"/>
      <c r="C397"/>
      <c r="D397"/>
      <c r="E397"/>
      <c r="F397"/>
    </row>
    <row r="398" spans="2:6" x14ac:dyDescent="0.3">
      <c r="B398"/>
      <c r="C398"/>
      <c r="D398"/>
      <c r="E398"/>
      <c r="F398"/>
    </row>
    <row r="399" spans="2:6" x14ac:dyDescent="0.3">
      <c r="B399"/>
      <c r="C399"/>
      <c r="D399"/>
      <c r="E399"/>
      <c r="F399"/>
    </row>
    <row r="400" spans="2:6" x14ac:dyDescent="0.3">
      <c r="B400"/>
      <c r="C400"/>
      <c r="D400"/>
      <c r="E400"/>
      <c r="F400"/>
    </row>
    <row r="401" spans="2:6" x14ac:dyDescent="0.3">
      <c r="B401"/>
      <c r="C401"/>
      <c r="D401"/>
      <c r="E401"/>
      <c r="F401"/>
    </row>
    <row r="402" spans="2:6" x14ac:dyDescent="0.3">
      <c r="B402"/>
      <c r="C402"/>
      <c r="D402"/>
      <c r="E402"/>
      <c r="F402"/>
    </row>
    <row r="403" spans="2:6" x14ac:dyDescent="0.3">
      <c r="B403"/>
      <c r="C403"/>
      <c r="D403"/>
      <c r="E403"/>
      <c r="F403"/>
    </row>
    <row r="404" spans="2:6" x14ac:dyDescent="0.3">
      <c r="B404"/>
      <c r="C404"/>
      <c r="D404"/>
      <c r="E404"/>
      <c r="F404"/>
    </row>
    <row r="405" spans="2:6" x14ac:dyDescent="0.3">
      <c r="B405"/>
      <c r="C405"/>
      <c r="D405"/>
      <c r="E405"/>
      <c r="F405"/>
    </row>
    <row r="406" spans="2:6" x14ac:dyDescent="0.3">
      <c r="B406"/>
      <c r="C406"/>
      <c r="D406"/>
      <c r="E406"/>
      <c r="F406"/>
    </row>
    <row r="407" spans="2:6" x14ac:dyDescent="0.3">
      <c r="B407"/>
      <c r="C407"/>
      <c r="D407"/>
      <c r="E407"/>
      <c r="F407"/>
    </row>
    <row r="408" spans="2:6" x14ac:dyDescent="0.3">
      <c r="B408"/>
      <c r="C408"/>
      <c r="D408"/>
      <c r="E408"/>
      <c r="F408"/>
    </row>
    <row r="409" spans="2:6" x14ac:dyDescent="0.3">
      <c r="B409"/>
      <c r="C409"/>
      <c r="D409"/>
      <c r="E409"/>
      <c r="F409"/>
    </row>
    <row r="410" spans="2:6" x14ac:dyDescent="0.3">
      <c r="B410"/>
      <c r="C410"/>
      <c r="D410"/>
      <c r="E410"/>
      <c r="F410"/>
    </row>
    <row r="411" spans="2:6" x14ac:dyDescent="0.3">
      <c r="B411"/>
      <c r="C411"/>
      <c r="D411"/>
      <c r="E411"/>
      <c r="F411"/>
    </row>
    <row r="412" spans="2:6" x14ac:dyDescent="0.3">
      <c r="B412"/>
      <c r="C412"/>
      <c r="D412"/>
      <c r="E412"/>
      <c r="F412"/>
    </row>
    <row r="413" spans="2:6" x14ac:dyDescent="0.3">
      <c r="B413"/>
      <c r="C413"/>
      <c r="D413"/>
      <c r="E413"/>
      <c r="F413"/>
    </row>
    <row r="414" spans="2:6" x14ac:dyDescent="0.3">
      <c r="B414"/>
      <c r="C414"/>
      <c r="D414"/>
      <c r="E414"/>
      <c r="F414"/>
    </row>
    <row r="415" spans="2:6" x14ac:dyDescent="0.3">
      <c r="B415"/>
      <c r="C415"/>
      <c r="D415"/>
      <c r="E415"/>
      <c r="F415"/>
    </row>
    <row r="416" spans="2:6" x14ac:dyDescent="0.3">
      <c r="B416"/>
      <c r="C416"/>
      <c r="D416"/>
      <c r="E416"/>
      <c r="F416"/>
    </row>
    <row r="417" spans="2:6" x14ac:dyDescent="0.3">
      <c r="B417"/>
      <c r="C417"/>
      <c r="D417"/>
      <c r="E417"/>
      <c r="F417"/>
    </row>
    <row r="418" spans="2:6" x14ac:dyDescent="0.3">
      <c r="B418"/>
      <c r="C418"/>
      <c r="D418"/>
      <c r="E418"/>
      <c r="F418"/>
    </row>
    <row r="419" spans="2:6" x14ac:dyDescent="0.3">
      <c r="B419"/>
      <c r="C419"/>
      <c r="D419"/>
      <c r="E419"/>
      <c r="F419"/>
    </row>
    <row r="420" spans="2:6" x14ac:dyDescent="0.3">
      <c r="B420"/>
      <c r="C420"/>
      <c r="D420"/>
      <c r="E420"/>
      <c r="F420"/>
    </row>
    <row r="421" spans="2:6" x14ac:dyDescent="0.3">
      <c r="B421"/>
      <c r="C421"/>
      <c r="D421"/>
      <c r="E421"/>
      <c r="F421"/>
    </row>
    <row r="422" spans="2:6" x14ac:dyDescent="0.3">
      <c r="B422"/>
      <c r="C422"/>
      <c r="D422"/>
      <c r="E422"/>
      <c r="F422"/>
    </row>
    <row r="423" spans="2:6" x14ac:dyDescent="0.3">
      <c r="B423"/>
      <c r="C423"/>
      <c r="D423"/>
      <c r="E423"/>
      <c r="F423"/>
    </row>
    <row r="424" spans="2:6" x14ac:dyDescent="0.3">
      <c r="B424"/>
      <c r="C424"/>
      <c r="D424"/>
      <c r="E424"/>
      <c r="F424"/>
    </row>
    <row r="425" spans="2:6" x14ac:dyDescent="0.3">
      <c r="B425"/>
      <c r="C425"/>
      <c r="D425"/>
      <c r="E425"/>
      <c r="F425"/>
    </row>
    <row r="426" spans="2:6" x14ac:dyDescent="0.3">
      <c r="B426"/>
      <c r="C426"/>
      <c r="D426"/>
      <c r="E426"/>
      <c r="F426"/>
    </row>
    <row r="427" spans="2:6" x14ac:dyDescent="0.3">
      <c r="B427"/>
      <c r="C427"/>
      <c r="D427"/>
      <c r="E427"/>
      <c r="F427"/>
    </row>
    <row r="428" spans="2:6" x14ac:dyDescent="0.3">
      <c r="B428"/>
      <c r="C428"/>
      <c r="D428"/>
      <c r="E428"/>
      <c r="F428"/>
    </row>
    <row r="429" spans="2:6" x14ac:dyDescent="0.3">
      <c r="B429"/>
      <c r="C429"/>
      <c r="D429"/>
      <c r="E429"/>
      <c r="F429"/>
    </row>
    <row r="430" spans="2:6" x14ac:dyDescent="0.3">
      <c r="B430"/>
      <c r="C430"/>
      <c r="D430"/>
      <c r="E430"/>
      <c r="F430"/>
    </row>
    <row r="431" spans="2:6" x14ac:dyDescent="0.3">
      <c r="B431"/>
      <c r="C431"/>
      <c r="D431"/>
      <c r="E431"/>
      <c r="F431"/>
    </row>
    <row r="432" spans="2:6" x14ac:dyDescent="0.3">
      <c r="B432"/>
      <c r="C432"/>
      <c r="D432"/>
      <c r="E432"/>
      <c r="F432"/>
    </row>
    <row r="433" spans="2:6" x14ac:dyDescent="0.3">
      <c r="B433"/>
      <c r="C433"/>
      <c r="D433"/>
      <c r="E433"/>
      <c r="F433"/>
    </row>
    <row r="434" spans="2:6" x14ac:dyDescent="0.3">
      <c r="B434"/>
      <c r="C434"/>
      <c r="D434"/>
      <c r="E434"/>
      <c r="F434"/>
    </row>
    <row r="435" spans="2:6" x14ac:dyDescent="0.3">
      <c r="B435"/>
      <c r="C435"/>
      <c r="D435"/>
      <c r="E435"/>
      <c r="F435"/>
    </row>
    <row r="436" spans="2:6" x14ac:dyDescent="0.3">
      <c r="B436"/>
      <c r="C436"/>
      <c r="D436"/>
      <c r="E436"/>
      <c r="F436"/>
    </row>
    <row r="437" spans="2:6" x14ac:dyDescent="0.3">
      <c r="B437"/>
      <c r="C437"/>
      <c r="D437"/>
      <c r="E437"/>
      <c r="F437"/>
    </row>
    <row r="438" spans="2:6" x14ac:dyDescent="0.3">
      <c r="B438"/>
      <c r="C438"/>
      <c r="D438"/>
      <c r="E438"/>
      <c r="F438"/>
    </row>
    <row r="439" spans="2:6" x14ac:dyDescent="0.3">
      <c r="B439"/>
      <c r="C439"/>
      <c r="D439"/>
      <c r="E439"/>
      <c r="F439"/>
    </row>
    <row r="440" spans="2:6" x14ac:dyDescent="0.3">
      <c r="B440"/>
      <c r="C440"/>
      <c r="D440"/>
      <c r="E440"/>
      <c r="F440"/>
    </row>
    <row r="441" spans="2:6" x14ac:dyDescent="0.3">
      <c r="B441"/>
      <c r="C441"/>
      <c r="D441"/>
      <c r="E441"/>
      <c r="F441"/>
    </row>
    <row r="442" spans="2:6" x14ac:dyDescent="0.3">
      <c r="B442"/>
      <c r="C442"/>
      <c r="D442"/>
      <c r="E442"/>
      <c r="F442"/>
    </row>
    <row r="443" spans="2:6" x14ac:dyDescent="0.3">
      <c r="B443"/>
      <c r="C443"/>
      <c r="D443"/>
      <c r="E443"/>
      <c r="F443"/>
    </row>
    <row r="444" spans="2:6" x14ac:dyDescent="0.3">
      <c r="B444"/>
      <c r="C444"/>
      <c r="D444"/>
      <c r="E444"/>
      <c r="F444"/>
    </row>
    <row r="445" spans="2:6" x14ac:dyDescent="0.3">
      <c r="B445"/>
      <c r="C445"/>
      <c r="D445"/>
      <c r="E445"/>
      <c r="F445"/>
    </row>
    <row r="446" spans="2:6" x14ac:dyDescent="0.3">
      <c r="B446"/>
      <c r="C446"/>
      <c r="D446"/>
      <c r="E446"/>
      <c r="F446"/>
    </row>
    <row r="447" spans="2:6" x14ac:dyDescent="0.3">
      <c r="B447"/>
      <c r="C447"/>
      <c r="D447"/>
      <c r="E447"/>
      <c r="F447"/>
    </row>
    <row r="448" spans="2:6" x14ac:dyDescent="0.3">
      <c r="B448"/>
      <c r="C448"/>
      <c r="D448"/>
      <c r="E448"/>
      <c r="F448"/>
    </row>
    <row r="449" spans="2:6" x14ac:dyDescent="0.3">
      <c r="B449"/>
      <c r="C449"/>
      <c r="D449"/>
      <c r="E449"/>
      <c r="F449"/>
    </row>
    <row r="450" spans="2:6" x14ac:dyDescent="0.3">
      <c r="B450"/>
      <c r="C450"/>
      <c r="D450"/>
      <c r="E450"/>
      <c r="F450"/>
    </row>
    <row r="451" spans="2:6" x14ac:dyDescent="0.3">
      <c r="B451"/>
      <c r="C451"/>
      <c r="D451"/>
      <c r="E451"/>
      <c r="F451"/>
    </row>
    <row r="452" spans="2:6" x14ac:dyDescent="0.3">
      <c r="B452"/>
      <c r="C452"/>
      <c r="D452"/>
      <c r="E452"/>
      <c r="F452"/>
    </row>
    <row r="453" spans="2:6" x14ac:dyDescent="0.3">
      <c r="B453"/>
      <c r="C453"/>
      <c r="D453"/>
      <c r="E453"/>
      <c r="F453"/>
    </row>
    <row r="454" spans="2:6" x14ac:dyDescent="0.3">
      <c r="B454"/>
      <c r="C454"/>
      <c r="D454"/>
      <c r="E454"/>
      <c r="F454"/>
    </row>
    <row r="455" spans="2:6" x14ac:dyDescent="0.3">
      <c r="B455"/>
      <c r="C455"/>
      <c r="D455"/>
      <c r="E455"/>
      <c r="F455"/>
    </row>
    <row r="456" spans="2:6" x14ac:dyDescent="0.3">
      <c r="B456"/>
      <c r="C456"/>
      <c r="D456"/>
      <c r="E456"/>
      <c r="F456"/>
    </row>
    <row r="457" spans="2:6" x14ac:dyDescent="0.3">
      <c r="B457"/>
      <c r="C457"/>
      <c r="D457"/>
      <c r="E457"/>
      <c r="F457"/>
    </row>
    <row r="458" spans="2:6" x14ac:dyDescent="0.3">
      <c r="B458"/>
      <c r="C458"/>
      <c r="D458"/>
      <c r="E458"/>
      <c r="F458"/>
    </row>
    <row r="459" spans="2:6" x14ac:dyDescent="0.3">
      <c r="B459"/>
      <c r="C459"/>
      <c r="D459"/>
      <c r="E459"/>
      <c r="F459"/>
    </row>
    <row r="460" spans="2:6" x14ac:dyDescent="0.3">
      <c r="B460"/>
      <c r="C460"/>
      <c r="D460"/>
      <c r="E460"/>
      <c r="F460"/>
    </row>
    <row r="461" spans="2:6" x14ac:dyDescent="0.3">
      <c r="B461"/>
      <c r="C461"/>
      <c r="D461"/>
      <c r="E461"/>
      <c r="F461"/>
    </row>
    <row r="462" spans="2:6" x14ac:dyDescent="0.3">
      <c r="B462"/>
      <c r="C462"/>
      <c r="D462"/>
      <c r="E462"/>
      <c r="F462"/>
    </row>
    <row r="463" spans="2:6" x14ac:dyDescent="0.3">
      <c r="B463"/>
      <c r="C463"/>
      <c r="D463"/>
      <c r="E463"/>
      <c r="F463"/>
    </row>
    <row r="464" spans="2:6" x14ac:dyDescent="0.3">
      <c r="B464"/>
      <c r="C464"/>
      <c r="D464"/>
      <c r="E464"/>
      <c r="F464"/>
    </row>
    <row r="465" spans="2:6" x14ac:dyDescent="0.3">
      <c r="B465"/>
      <c r="C465"/>
      <c r="D465"/>
      <c r="E465"/>
      <c r="F465"/>
    </row>
    <row r="466" spans="2:6" x14ac:dyDescent="0.3">
      <c r="B466"/>
      <c r="C466"/>
      <c r="D466"/>
      <c r="E466"/>
      <c r="F466"/>
    </row>
    <row r="467" spans="2:6" x14ac:dyDescent="0.3">
      <c r="B467"/>
      <c r="C467"/>
      <c r="D467"/>
      <c r="E467"/>
      <c r="F467"/>
    </row>
    <row r="468" spans="2:6" x14ac:dyDescent="0.3">
      <c r="B468"/>
      <c r="C468"/>
      <c r="D468"/>
      <c r="E468"/>
      <c r="F468"/>
    </row>
    <row r="469" spans="2:6" x14ac:dyDescent="0.3">
      <c r="B469"/>
      <c r="C469"/>
      <c r="D469"/>
      <c r="E469"/>
      <c r="F469"/>
    </row>
    <row r="470" spans="2:6" x14ac:dyDescent="0.3">
      <c r="B470"/>
      <c r="C470"/>
      <c r="D470"/>
      <c r="E470"/>
      <c r="F470"/>
    </row>
    <row r="471" spans="2:6" x14ac:dyDescent="0.3">
      <c r="B471"/>
      <c r="C471"/>
      <c r="D471"/>
      <c r="E471"/>
      <c r="F471"/>
    </row>
    <row r="472" spans="2:6" x14ac:dyDescent="0.3">
      <c r="B472"/>
      <c r="C472"/>
      <c r="D472"/>
      <c r="E472"/>
      <c r="F472"/>
    </row>
    <row r="473" spans="2:6" x14ac:dyDescent="0.3">
      <c r="B473"/>
      <c r="C473"/>
      <c r="D473"/>
      <c r="E473"/>
      <c r="F473"/>
    </row>
    <row r="474" spans="2:6" x14ac:dyDescent="0.3">
      <c r="B474"/>
      <c r="C474"/>
      <c r="D474"/>
      <c r="E474"/>
      <c r="F474"/>
    </row>
    <row r="475" spans="2:6" x14ac:dyDescent="0.3">
      <c r="B475"/>
      <c r="C475"/>
      <c r="D475"/>
      <c r="E475"/>
      <c r="F475"/>
    </row>
    <row r="476" spans="2:6" x14ac:dyDescent="0.3">
      <c r="B476"/>
      <c r="C476"/>
      <c r="D476"/>
      <c r="E476"/>
      <c r="F476"/>
    </row>
    <row r="477" spans="2:6" x14ac:dyDescent="0.3">
      <c r="B477"/>
      <c r="C477"/>
      <c r="D477"/>
      <c r="E477"/>
      <c r="F477"/>
    </row>
    <row r="478" spans="2:6" x14ac:dyDescent="0.3">
      <c r="B478"/>
      <c r="C478"/>
      <c r="D478"/>
      <c r="E478"/>
      <c r="F478"/>
    </row>
    <row r="479" spans="2:6" x14ac:dyDescent="0.3">
      <c r="B479"/>
      <c r="C479"/>
      <c r="D479"/>
      <c r="E479"/>
      <c r="F479"/>
    </row>
    <row r="480" spans="2:6" x14ac:dyDescent="0.3">
      <c r="B480"/>
      <c r="C480"/>
      <c r="D480"/>
      <c r="E480"/>
      <c r="F480"/>
    </row>
    <row r="481" spans="2:6" x14ac:dyDescent="0.3">
      <c r="B481"/>
      <c r="C481"/>
      <c r="D481"/>
      <c r="E481"/>
      <c r="F481"/>
    </row>
    <row r="482" spans="2:6" x14ac:dyDescent="0.3">
      <c r="B482"/>
      <c r="C482"/>
      <c r="D482"/>
      <c r="E482"/>
      <c r="F482"/>
    </row>
    <row r="483" spans="2:6" x14ac:dyDescent="0.3">
      <c r="B483"/>
      <c r="C483"/>
      <c r="D483"/>
      <c r="E483"/>
      <c r="F483"/>
    </row>
    <row r="484" spans="2:6" x14ac:dyDescent="0.3">
      <c r="B484"/>
      <c r="C484"/>
      <c r="D484"/>
      <c r="E484"/>
      <c r="F484"/>
    </row>
    <row r="485" spans="2:6" x14ac:dyDescent="0.3">
      <c r="B485"/>
      <c r="C485"/>
      <c r="D485"/>
      <c r="E485"/>
      <c r="F485"/>
    </row>
    <row r="486" spans="2:6" x14ac:dyDescent="0.3">
      <c r="B486"/>
      <c r="C486"/>
      <c r="D486"/>
      <c r="E486"/>
      <c r="F486"/>
    </row>
    <row r="487" spans="2:6" x14ac:dyDescent="0.3">
      <c r="B487"/>
      <c r="C487"/>
      <c r="D487"/>
      <c r="E487"/>
      <c r="F487"/>
    </row>
    <row r="488" spans="2:6" x14ac:dyDescent="0.3">
      <c r="B488"/>
      <c r="C488"/>
      <c r="D488"/>
      <c r="E488"/>
      <c r="F488"/>
    </row>
    <row r="489" spans="2:6" x14ac:dyDescent="0.3">
      <c r="B489"/>
      <c r="C489"/>
      <c r="D489"/>
      <c r="E489"/>
      <c r="F489"/>
    </row>
    <row r="490" spans="2:6" x14ac:dyDescent="0.3">
      <c r="B490"/>
      <c r="C490"/>
      <c r="D490"/>
      <c r="E490"/>
      <c r="F490"/>
    </row>
    <row r="491" spans="2:6" x14ac:dyDescent="0.3">
      <c r="B491"/>
      <c r="C491"/>
      <c r="D491"/>
      <c r="E491"/>
      <c r="F491"/>
    </row>
    <row r="492" spans="2:6" x14ac:dyDescent="0.3">
      <c r="B492"/>
      <c r="C492"/>
      <c r="D492"/>
      <c r="E492"/>
      <c r="F492"/>
    </row>
    <row r="493" spans="2:6" x14ac:dyDescent="0.3">
      <c r="B493"/>
      <c r="C493"/>
      <c r="D493"/>
      <c r="E493"/>
      <c r="F493"/>
    </row>
    <row r="494" spans="2:6" x14ac:dyDescent="0.3">
      <c r="B494"/>
      <c r="C494"/>
      <c r="D494"/>
      <c r="E494"/>
      <c r="F494"/>
    </row>
    <row r="495" spans="2:6" x14ac:dyDescent="0.3">
      <c r="B495"/>
      <c r="C495"/>
      <c r="D495"/>
      <c r="E495"/>
      <c r="F495"/>
    </row>
    <row r="496" spans="2:6" x14ac:dyDescent="0.3">
      <c r="B496"/>
      <c r="C496"/>
      <c r="D496"/>
      <c r="E496"/>
      <c r="F496"/>
    </row>
    <row r="497" spans="2:6" x14ac:dyDescent="0.3">
      <c r="B497"/>
      <c r="C497"/>
      <c r="D497"/>
      <c r="E497"/>
      <c r="F497"/>
    </row>
    <row r="498" spans="2:6" x14ac:dyDescent="0.3">
      <c r="B498"/>
      <c r="C498"/>
      <c r="D498"/>
      <c r="E498"/>
      <c r="F498"/>
    </row>
    <row r="499" spans="2:6" x14ac:dyDescent="0.3">
      <c r="B499"/>
      <c r="C499"/>
      <c r="D499"/>
      <c r="E499"/>
      <c r="F499"/>
    </row>
    <row r="500" spans="2:6" x14ac:dyDescent="0.3">
      <c r="B500"/>
      <c r="C500"/>
      <c r="D500"/>
      <c r="E500"/>
      <c r="F500"/>
    </row>
    <row r="501" spans="2:6" x14ac:dyDescent="0.3">
      <c r="B501"/>
      <c r="C501"/>
      <c r="D501"/>
      <c r="E501"/>
      <c r="F501"/>
    </row>
    <row r="502" spans="2:6" x14ac:dyDescent="0.3">
      <c r="B502"/>
      <c r="C502"/>
      <c r="D502"/>
      <c r="E502"/>
      <c r="F502"/>
    </row>
    <row r="503" spans="2:6" x14ac:dyDescent="0.3">
      <c r="B503"/>
      <c r="C503"/>
      <c r="D503"/>
      <c r="E503"/>
      <c r="F503"/>
    </row>
    <row r="504" spans="2:6" x14ac:dyDescent="0.3">
      <c r="B504"/>
      <c r="C504"/>
      <c r="D504"/>
      <c r="E504"/>
      <c r="F504"/>
    </row>
    <row r="505" spans="2:6" x14ac:dyDescent="0.3">
      <c r="B505"/>
      <c r="C505"/>
      <c r="D505"/>
      <c r="E505"/>
      <c r="F505"/>
    </row>
    <row r="506" spans="2:6" x14ac:dyDescent="0.3">
      <c r="B506"/>
      <c r="C506"/>
      <c r="D506"/>
      <c r="E506"/>
      <c r="F506"/>
    </row>
    <row r="507" spans="2:6" x14ac:dyDescent="0.3">
      <c r="B507"/>
      <c r="C507"/>
      <c r="D507"/>
      <c r="E507"/>
      <c r="F507"/>
    </row>
    <row r="508" spans="2:6" x14ac:dyDescent="0.3">
      <c r="B508"/>
      <c r="C508"/>
      <c r="D508"/>
      <c r="E508"/>
      <c r="F508"/>
    </row>
    <row r="509" spans="2:6" x14ac:dyDescent="0.3">
      <c r="B509"/>
      <c r="C509"/>
      <c r="D509"/>
      <c r="E509"/>
      <c r="F509"/>
    </row>
    <row r="510" spans="2:6" x14ac:dyDescent="0.3">
      <c r="B510"/>
      <c r="C510"/>
      <c r="D510"/>
      <c r="E510"/>
      <c r="F510"/>
    </row>
    <row r="511" spans="2:6" x14ac:dyDescent="0.3">
      <c r="B511"/>
      <c r="C511"/>
      <c r="D511"/>
      <c r="E511"/>
      <c r="F511"/>
    </row>
    <row r="512" spans="2:6" x14ac:dyDescent="0.3">
      <c r="B512"/>
      <c r="C512"/>
      <c r="D512"/>
      <c r="E512"/>
      <c r="F512"/>
    </row>
    <row r="513" spans="2:6" x14ac:dyDescent="0.3">
      <c r="B513"/>
      <c r="C513"/>
      <c r="D513"/>
      <c r="E513"/>
      <c r="F513"/>
    </row>
    <row r="514" spans="2:6" x14ac:dyDescent="0.3">
      <c r="B514"/>
      <c r="C514"/>
      <c r="D514"/>
      <c r="E514"/>
      <c r="F514"/>
    </row>
    <row r="515" spans="2:6" x14ac:dyDescent="0.3">
      <c r="B515"/>
      <c r="C515"/>
      <c r="D515"/>
      <c r="E515"/>
      <c r="F515"/>
    </row>
    <row r="516" spans="2:6" x14ac:dyDescent="0.3">
      <c r="B516"/>
      <c r="C516"/>
      <c r="D516"/>
      <c r="E516"/>
      <c r="F516"/>
    </row>
    <row r="517" spans="2:6" x14ac:dyDescent="0.3">
      <c r="B517"/>
      <c r="C517"/>
      <c r="D517"/>
      <c r="E517"/>
      <c r="F517"/>
    </row>
    <row r="518" spans="2:6" x14ac:dyDescent="0.3">
      <c r="B518"/>
      <c r="C518"/>
      <c r="D518"/>
      <c r="E518"/>
      <c r="F518"/>
    </row>
    <row r="519" spans="2:6" x14ac:dyDescent="0.3">
      <c r="B519"/>
      <c r="C519"/>
      <c r="D519"/>
      <c r="E519"/>
      <c r="F519"/>
    </row>
    <row r="520" spans="2:6" x14ac:dyDescent="0.3">
      <c r="B520"/>
      <c r="C520"/>
      <c r="D520"/>
      <c r="E520"/>
      <c r="F520"/>
    </row>
    <row r="521" spans="2:6" x14ac:dyDescent="0.3">
      <c r="B521"/>
      <c r="C521"/>
      <c r="D521"/>
      <c r="E521"/>
      <c r="F521"/>
    </row>
    <row r="522" spans="2:6" x14ac:dyDescent="0.3">
      <c r="B522"/>
      <c r="C522"/>
      <c r="D522"/>
      <c r="E522"/>
      <c r="F522"/>
    </row>
    <row r="523" spans="2:6" x14ac:dyDescent="0.3">
      <c r="B523"/>
      <c r="C523"/>
      <c r="D523"/>
      <c r="E523"/>
      <c r="F523"/>
    </row>
    <row r="524" spans="2:6" x14ac:dyDescent="0.3">
      <c r="B524"/>
      <c r="C524"/>
      <c r="D524"/>
      <c r="E524"/>
      <c r="F524"/>
    </row>
    <row r="525" spans="2:6" x14ac:dyDescent="0.3">
      <c r="B525"/>
      <c r="C525"/>
      <c r="D525"/>
      <c r="E525"/>
      <c r="F525"/>
    </row>
    <row r="526" spans="2:6" x14ac:dyDescent="0.3">
      <c r="B526"/>
      <c r="C526"/>
      <c r="D526"/>
      <c r="E526"/>
      <c r="F526"/>
    </row>
    <row r="527" spans="2:6" x14ac:dyDescent="0.3">
      <c r="B527"/>
      <c r="C527"/>
      <c r="D527"/>
      <c r="E527"/>
      <c r="F527"/>
    </row>
    <row r="528" spans="2:6" x14ac:dyDescent="0.3">
      <c r="B528"/>
      <c r="C528"/>
      <c r="D528"/>
      <c r="E528"/>
      <c r="F528"/>
    </row>
    <row r="529" spans="2:6" x14ac:dyDescent="0.3">
      <c r="B529"/>
      <c r="C529"/>
      <c r="D529"/>
      <c r="E529"/>
      <c r="F529"/>
    </row>
    <row r="530" spans="2:6" x14ac:dyDescent="0.3">
      <c r="B530"/>
      <c r="C530"/>
      <c r="D530"/>
      <c r="E530"/>
      <c r="F530"/>
    </row>
    <row r="531" spans="2:6" x14ac:dyDescent="0.3">
      <c r="B531"/>
      <c r="C531"/>
      <c r="D531"/>
      <c r="E531"/>
      <c r="F531"/>
    </row>
    <row r="532" spans="2:6" x14ac:dyDescent="0.3">
      <c r="B532"/>
      <c r="C532"/>
      <c r="D532"/>
      <c r="E532"/>
      <c r="F532"/>
    </row>
    <row r="533" spans="2:6" x14ac:dyDescent="0.3">
      <c r="B533"/>
      <c r="C533"/>
      <c r="D533"/>
      <c r="E533"/>
      <c r="F533"/>
    </row>
    <row r="534" spans="2:6" x14ac:dyDescent="0.3">
      <c r="B534"/>
      <c r="C534"/>
      <c r="D534"/>
      <c r="E534"/>
      <c r="F534"/>
    </row>
    <row r="535" spans="2:6" x14ac:dyDescent="0.3">
      <c r="B535"/>
      <c r="C535"/>
      <c r="D535"/>
      <c r="E535"/>
      <c r="F535"/>
    </row>
    <row r="536" spans="2:6" x14ac:dyDescent="0.3">
      <c r="B536"/>
      <c r="C536"/>
      <c r="D536"/>
      <c r="E536"/>
      <c r="F536"/>
    </row>
    <row r="537" spans="2:6" x14ac:dyDescent="0.3">
      <c r="B537"/>
      <c r="C537"/>
      <c r="D537"/>
      <c r="E537"/>
      <c r="F537"/>
    </row>
    <row r="538" spans="2:6" x14ac:dyDescent="0.3">
      <c r="B538"/>
      <c r="C538"/>
      <c r="D538"/>
      <c r="E538"/>
      <c r="F538"/>
    </row>
    <row r="539" spans="2:6" x14ac:dyDescent="0.3">
      <c r="B539"/>
      <c r="C539"/>
      <c r="D539"/>
      <c r="E539"/>
      <c r="F539"/>
    </row>
    <row r="540" spans="2:6" x14ac:dyDescent="0.3">
      <c r="B540"/>
      <c r="C540"/>
      <c r="D540"/>
      <c r="E540"/>
      <c r="F540"/>
    </row>
    <row r="541" spans="2:6" x14ac:dyDescent="0.3">
      <c r="B541"/>
      <c r="C541"/>
      <c r="D541"/>
      <c r="E541"/>
      <c r="F541"/>
    </row>
    <row r="542" spans="2:6" x14ac:dyDescent="0.3">
      <c r="B542"/>
      <c r="C542"/>
      <c r="D542"/>
      <c r="E542"/>
      <c r="F542"/>
    </row>
    <row r="543" spans="2:6" x14ac:dyDescent="0.3">
      <c r="B543"/>
      <c r="C543"/>
      <c r="D543"/>
      <c r="E543"/>
      <c r="F543"/>
    </row>
    <row r="544" spans="2:6" x14ac:dyDescent="0.3">
      <c r="B544"/>
      <c r="C544"/>
      <c r="D544"/>
      <c r="E544"/>
      <c r="F544"/>
    </row>
    <row r="545" spans="2:6" x14ac:dyDescent="0.3">
      <c r="B545"/>
      <c r="C545"/>
      <c r="D545"/>
      <c r="E545"/>
      <c r="F545"/>
    </row>
    <row r="546" spans="2:6" x14ac:dyDescent="0.3">
      <c r="B546"/>
      <c r="C546"/>
      <c r="D546"/>
      <c r="E546"/>
      <c r="F546"/>
    </row>
    <row r="547" spans="2:6" x14ac:dyDescent="0.3">
      <c r="B547"/>
      <c r="C547"/>
      <c r="D547"/>
      <c r="E547"/>
      <c r="F547"/>
    </row>
    <row r="548" spans="2:6" x14ac:dyDescent="0.3">
      <c r="B548"/>
      <c r="C548"/>
      <c r="D548"/>
      <c r="E548"/>
      <c r="F548"/>
    </row>
    <row r="549" spans="2:6" x14ac:dyDescent="0.3">
      <c r="B549"/>
      <c r="C549"/>
      <c r="D549"/>
      <c r="E549"/>
      <c r="F549"/>
    </row>
    <row r="550" spans="2:6" x14ac:dyDescent="0.3">
      <c r="B550"/>
      <c r="C550"/>
      <c r="D550"/>
      <c r="E550"/>
      <c r="F550"/>
    </row>
    <row r="551" spans="2:6" x14ac:dyDescent="0.3">
      <c r="B551"/>
      <c r="C551"/>
      <c r="D551"/>
      <c r="E551"/>
      <c r="F551"/>
    </row>
    <row r="552" spans="2:6" x14ac:dyDescent="0.3">
      <c r="B552"/>
      <c r="C552"/>
      <c r="D552"/>
      <c r="E552"/>
      <c r="F552"/>
    </row>
    <row r="553" spans="2:6" x14ac:dyDescent="0.3">
      <c r="B553"/>
      <c r="C553"/>
      <c r="D553"/>
      <c r="E553"/>
      <c r="F553"/>
    </row>
    <row r="554" spans="2:6" x14ac:dyDescent="0.3">
      <c r="B554"/>
      <c r="C554"/>
      <c r="D554"/>
      <c r="E554"/>
      <c r="F554"/>
    </row>
    <row r="555" spans="2:6" x14ac:dyDescent="0.3">
      <c r="B555"/>
      <c r="C555"/>
      <c r="D555"/>
      <c r="E555"/>
      <c r="F555"/>
    </row>
    <row r="556" spans="2:6" x14ac:dyDescent="0.3">
      <c r="B556"/>
      <c r="C556"/>
      <c r="D556"/>
      <c r="E556"/>
      <c r="F556"/>
    </row>
    <row r="557" spans="2:6" x14ac:dyDescent="0.3">
      <c r="B557"/>
      <c r="C557"/>
      <c r="D557"/>
      <c r="E557"/>
      <c r="F557"/>
    </row>
    <row r="558" spans="2:6" x14ac:dyDescent="0.3">
      <c r="B558"/>
      <c r="C558"/>
      <c r="D558"/>
      <c r="E558"/>
      <c r="F558"/>
    </row>
    <row r="559" spans="2:6" x14ac:dyDescent="0.3">
      <c r="B559"/>
      <c r="C559"/>
      <c r="D559"/>
      <c r="E559"/>
      <c r="F559"/>
    </row>
    <row r="560" spans="2:6" x14ac:dyDescent="0.3">
      <c r="B560"/>
      <c r="C560"/>
      <c r="D560"/>
      <c r="E560"/>
      <c r="F560"/>
    </row>
    <row r="561" spans="2:6" x14ac:dyDescent="0.3">
      <c r="B561"/>
      <c r="C561"/>
      <c r="D561"/>
      <c r="E561"/>
      <c r="F561"/>
    </row>
    <row r="562" spans="2:6" x14ac:dyDescent="0.3">
      <c r="B562"/>
      <c r="C562"/>
      <c r="D562"/>
      <c r="E562"/>
      <c r="F562"/>
    </row>
    <row r="563" spans="2:6" x14ac:dyDescent="0.3">
      <c r="B563"/>
      <c r="C563"/>
      <c r="D563"/>
      <c r="E563"/>
      <c r="F563"/>
    </row>
    <row r="564" spans="2:6" x14ac:dyDescent="0.3">
      <c r="B564"/>
      <c r="C564"/>
      <c r="D564"/>
      <c r="E564"/>
      <c r="F564"/>
    </row>
    <row r="565" spans="2:6" x14ac:dyDescent="0.3">
      <c r="B565"/>
      <c r="C565"/>
      <c r="D565"/>
      <c r="E565"/>
      <c r="F565"/>
    </row>
    <row r="566" spans="2:6" x14ac:dyDescent="0.3">
      <c r="B566"/>
      <c r="C566"/>
      <c r="D566"/>
      <c r="E566"/>
      <c r="F566"/>
    </row>
    <row r="567" spans="2:6" x14ac:dyDescent="0.3">
      <c r="B567"/>
      <c r="C567"/>
      <c r="D567"/>
      <c r="E567"/>
      <c r="F567"/>
    </row>
    <row r="568" spans="2:6" x14ac:dyDescent="0.3">
      <c r="B568"/>
      <c r="C568"/>
      <c r="D568"/>
      <c r="E568"/>
      <c r="F568"/>
    </row>
    <row r="569" spans="2:6" x14ac:dyDescent="0.3">
      <c r="B569"/>
      <c r="C569"/>
      <c r="D569"/>
      <c r="E569"/>
      <c r="F569"/>
    </row>
    <row r="570" spans="2:6" x14ac:dyDescent="0.3">
      <c r="B570"/>
      <c r="C570"/>
      <c r="D570"/>
      <c r="E570"/>
      <c r="F570"/>
    </row>
    <row r="571" spans="2:6" x14ac:dyDescent="0.3">
      <c r="B571"/>
      <c r="C571"/>
      <c r="D571"/>
      <c r="E571"/>
      <c r="F571"/>
    </row>
    <row r="572" spans="2:6" x14ac:dyDescent="0.3">
      <c r="B572"/>
      <c r="C572"/>
      <c r="D572"/>
      <c r="E572"/>
      <c r="F572"/>
    </row>
    <row r="573" spans="2:6" x14ac:dyDescent="0.3">
      <c r="B573"/>
      <c r="C573"/>
      <c r="D573"/>
      <c r="E573"/>
      <c r="F573"/>
    </row>
    <row r="574" spans="2:6" x14ac:dyDescent="0.3">
      <c r="B574"/>
      <c r="C574"/>
      <c r="D574"/>
      <c r="E574"/>
      <c r="F574"/>
    </row>
    <row r="575" spans="2:6" x14ac:dyDescent="0.3">
      <c r="B575"/>
      <c r="C575"/>
      <c r="D575"/>
      <c r="E575"/>
      <c r="F575"/>
    </row>
    <row r="576" spans="2:6" x14ac:dyDescent="0.3">
      <c r="B576"/>
      <c r="C576"/>
      <c r="D576"/>
      <c r="E576"/>
      <c r="F576"/>
    </row>
    <row r="577" spans="2:6" x14ac:dyDescent="0.3">
      <c r="B577"/>
      <c r="C577"/>
      <c r="D577"/>
      <c r="E577"/>
      <c r="F577"/>
    </row>
    <row r="578" spans="2:6" x14ac:dyDescent="0.3">
      <c r="B578"/>
      <c r="C578"/>
      <c r="D578"/>
      <c r="E578"/>
      <c r="F578"/>
    </row>
    <row r="579" spans="2:6" x14ac:dyDescent="0.3">
      <c r="B579"/>
      <c r="C579"/>
      <c r="D579"/>
      <c r="E579"/>
      <c r="F579"/>
    </row>
    <row r="580" spans="2:6" x14ac:dyDescent="0.3">
      <c r="B580"/>
      <c r="C580"/>
      <c r="D580"/>
      <c r="E580"/>
      <c r="F580"/>
    </row>
    <row r="581" spans="2:6" x14ac:dyDescent="0.3">
      <c r="B581"/>
      <c r="C581"/>
      <c r="D581"/>
      <c r="E581"/>
      <c r="F581"/>
    </row>
    <row r="582" spans="2:6" x14ac:dyDescent="0.3">
      <c r="B582"/>
      <c r="C582"/>
      <c r="D582"/>
      <c r="E582"/>
      <c r="F582"/>
    </row>
    <row r="583" spans="2:6" x14ac:dyDescent="0.3">
      <c r="B583"/>
      <c r="C583"/>
      <c r="D583"/>
      <c r="E583"/>
      <c r="F583"/>
    </row>
    <row r="584" spans="2:6" x14ac:dyDescent="0.3">
      <c r="B584"/>
      <c r="C584"/>
      <c r="D584"/>
      <c r="E584"/>
      <c r="F584"/>
    </row>
    <row r="585" spans="2:6" x14ac:dyDescent="0.3">
      <c r="B585"/>
      <c r="C585"/>
      <c r="D585"/>
      <c r="E585"/>
      <c r="F585"/>
    </row>
    <row r="586" spans="2:6" x14ac:dyDescent="0.3">
      <c r="B586"/>
      <c r="C586"/>
      <c r="D586"/>
      <c r="E586"/>
      <c r="F586"/>
    </row>
    <row r="587" spans="2:6" x14ac:dyDescent="0.3">
      <c r="B587"/>
      <c r="C587"/>
      <c r="D587"/>
      <c r="E587"/>
      <c r="F587"/>
    </row>
    <row r="588" spans="2:6" x14ac:dyDescent="0.3">
      <c r="B588"/>
      <c r="C588"/>
      <c r="D588"/>
      <c r="E588"/>
      <c r="F588"/>
    </row>
    <row r="589" spans="2:6" x14ac:dyDescent="0.3">
      <c r="B589"/>
      <c r="C589"/>
      <c r="D589"/>
      <c r="E589"/>
      <c r="F589"/>
    </row>
    <row r="590" spans="2:6" x14ac:dyDescent="0.3">
      <c r="B590"/>
      <c r="C590"/>
      <c r="D590"/>
      <c r="E590"/>
      <c r="F590"/>
    </row>
    <row r="591" spans="2:6" x14ac:dyDescent="0.3">
      <c r="B591"/>
      <c r="C591"/>
      <c r="D591"/>
      <c r="E591"/>
      <c r="F591"/>
    </row>
    <row r="592" spans="2:6" x14ac:dyDescent="0.3">
      <c r="B592"/>
      <c r="C592"/>
      <c r="D592"/>
      <c r="E592"/>
      <c r="F592"/>
    </row>
    <row r="593" spans="2:6" x14ac:dyDescent="0.3">
      <c r="B593"/>
      <c r="C593"/>
      <c r="D593"/>
      <c r="E593"/>
      <c r="F593"/>
    </row>
    <row r="594" spans="2:6" x14ac:dyDescent="0.3">
      <c r="B594"/>
      <c r="C594"/>
      <c r="D594"/>
      <c r="E594"/>
      <c r="F594"/>
    </row>
    <row r="595" spans="2:6" x14ac:dyDescent="0.3">
      <c r="B595"/>
      <c r="C595"/>
      <c r="D595"/>
      <c r="E595"/>
      <c r="F595"/>
    </row>
    <row r="596" spans="2:6" x14ac:dyDescent="0.3">
      <c r="B596"/>
      <c r="C596"/>
      <c r="D596"/>
      <c r="E596"/>
      <c r="F596"/>
    </row>
    <row r="597" spans="2:6" x14ac:dyDescent="0.3">
      <c r="B597"/>
      <c r="C597"/>
      <c r="D597"/>
      <c r="E597"/>
      <c r="F597"/>
    </row>
    <row r="598" spans="2:6" x14ac:dyDescent="0.3">
      <c r="B598"/>
      <c r="C598"/>
      <c r="D598"/>
      <c r="E598"/>
      <c r="F598"/>
    </row>
    <row r="599" spans="2:6" x14ac:dyDescent="0.3">
      <c r="B599"/>
      <c r="C599"/>
      <c r="D599"/>
      <c r="E599"/>
      <c r="F599"/>
    </row>
    <row r="600" spans="2:6" x14ac:dyDescent="0.3">
      <c r="B600"/>
      <c r="C600"/>
      <c r="D600"/>
      <c r="E600"/>
      <c r="F600"/>
    </row>
    <row r="601" spans="2:6" x14ac:dyDescent="0.3">
      <c r="B601"/>
      <c r="C601"/>
      <c r="D601"/>
      <c r="E601"/>
      <c r="F601"/>
    </row>
    <row r="602" spans="2:6" x14ac:dyDescent="0.3">
      <c r="B602"/>
      <c r="C602"/>
      <c r="D602"/>
      <c r="E602"/>
      <c r="F602"/>
    </row>
    <row r="603" spans="2:6" x14ac:dyDescent="0.3">
      <c r="B603"/>
      <c r="C603"/>
      <c r="D603"/>
      <c r="E603"/>
      <c r="F603"/>
    </row>
    <row r="604" spans="2:6" x14ac:dyDescent="0.3">
      <c r="B604"/>
      <c r="C604"/>
      <c r="D604"/>
      <c r="E604"/>
      <c r="F604"/>
    </row>
    <row r="605" spans="2:6" x14ac:dyDescent="0.3">
      <c r="B605"/>
      <c r="C605"/>
      <c r="D605"/>
      <c r="E605"/>
      <c r="F605"/>
    </row>
    <row r="606" spans="2:6" x14ac:dyDescent="0.3">
      <c r="B606"/>
      <c r="C606"/>
      <c r="D606"/>
      <c r="E606"/>
      <c r="F606"/>
    </row>
    <row r="607" spans="2:6" x14ac:dyDescent="0.3">
      <c r="B607"/>
      <c r="C607"/>
      <c r="D607"/>
      <c r="E607"/>
      <c r="F607"/>
    </row>
    <row r="608" spans="2:6" x14ac:dyDescent="0.3">
      <c r="B608"/>
      <c r="C608"/>
      <c r="D608"/>
      <c r="E608"/>
      <c r="F608"/>
    </row>
    <row r="609" spans="2:6" x14ac:dyDescent="0.3">
      <c r="B609"/>
      <c r="C609"/>
      <c r="D609"/>
      <c r="E609"/>
      <c r="F609"/>
    </row>
    <row r="610" spans="2:6" x14ac:dyDescent="0.3">
      <c r="B610"/>
      <c r="C610"/>
      <c r="D610"/>
      <c r="E610"/>
      <c r="F610"/>
    </row>
    <row r="611" spans="2:6" x14ac:dyDescent="0.3">
      <c r="B611"/>
      <c r="C611"/>
      <c r="D611"/>
      <c r="E611"/>
      <c r="F611"/>
    </row>
    <row r="612" spans="2:6" x14ac:dyDescent="0.3">
      <c r="B612"/>
      <c r="C612"/>
      <c r="D612"/>
      <c r="E612"/>
      <c r="F612"/>
    </row>
    <row r="613" spans="2:6" x14ac:dyDescent="0.3">
      <c r="B613"/>
      <c r="C613"/>
      <c r="D613"/>
      <c r="E613"/>
      <c r="F613"/>
    </row>
    <row r="614" spans="2:6" x14ac:dyDescent="0.3">
      <c r="B614"/>
      <c r="C614"/>
      <c r="D614"/>
      <c r="E614"/>
      <c r="F614"/>
    </row>
    <row r="615" spans="2:6" x14ac:dyDescent="0.3">
      <c r="B615"/>
      <c r="C615"/>
      <c r="D615"/>
      <c r="E615"/>
      <c r="F615"/>
    </row>
    <row r="616" spans="2:6" x14ac:dyDescent="0.3">
      <c r="B616"/>
      <c r="C616"/>
      <c r="D616"/>
      <c r="E616"/>
      <c r="F616"/>
    </row>
    <row r="617" spans="2:6" x14ac:dyDescent="0.3">
      <c r="B617"/>
      <c r="C617"/>
      <c r="D617"/>
      <c r="E617"/>
      <c r="F617"/>
    </row>
    <row r="618" spans="2:6" x14ac:dyDescent="0.3">
      <c r="B618"/>
      <c r="C618"/>
      <c r="D618"/>
      <c r="E618"/>
      <c r="F618"/>
    </row>
    <row r="619" spans="2:6" x14ac:dyDescent="0.3">
      <c r="B619"/>
      <c r="C619"/>
      <c r="D619"/>
      <c r="E619"/>
      <c r="F619"/>
    </row>
    <row r="620" spans="2:6" x14ac:dyDescent="0.3">
      <c r="B620"/>
      <c r="C620"/>
      <c r="D620"/>
      <c r="E620"/>
      <c r="F620"/>
    </row>
    <row r="621" spans="2:6" x14ac:dyDescent="0.3">
      <c r="B621"/>
      <c r="C621"/>
      <c r="D621"/>
      <c r="E621"/>
      <c r="F621"/>
    </row>
    <row r="622" spans="2:6" x14ac:dyDescent="0.3">
      <c r="B622"/>
      <c r="C622"/>
      <c r="D622"/>
      <c r="E622"/>
      <c r="F622"/>
    </row>
    <row r="623" spans="2:6" x14ac:dyDescent="0.3">
      <c r="B623"/>
      <c r="C623"/>
      <c r="D623"/>
      <c r="E623"/>
      <c r="F623"/>
    </row>
    <row r="624" spans="2:6" x14ac:dyDescent="0.3">
      <c r="B624"/>
      <c r="C624"/>
      <c r="D624"/>
      <c r="E624"/>
      <c r="F624"/>
    </row>
    <row r="625" spans="2:6" x14ac:dyDescent="0.3">
      <c r="B625"/>
      <c r="C625"/>
      <c r="D625"/>
      <c r="E625"/>
      <c r="F625"/>
    </row>
    <row r="626" spans="2:6" x14ac:dyDescent="0.3">
      <c r="B626"/>
      <c r="C626"/>
      <c r="D626"/>
      <c r="E626"/>
      <c r="F626"/>
    </row>
    <row r="627" spans="2:6" x14ac:dyDescent="0.3">
      <c r="B627"/>
      <c r="C627"/>
      <c r="D627"/>
      <c r="E627"/>
      <c r="F627"/>
    </row>
    <row r="628" spans="2:6" x14ac:dyDescent="0.3">
      <c r="B628"/>
      <c r="C628"/>
      <c r="D628"/>
      <c r="E628"/>
      <c r="F628"/>
    </row>
    <row r="629" spans="2:6" x14ac:dyDescent="0.3">
      <c r="B629"/>
      <c r="C629"/>
      <c r="D629"/>
      <c r="E629"/>
      <c r="F629"/>
    </row>
    <row r="630" spans="2:6" x14ac:dyDescent="0.3">
      <c r="B630"/>
      <c r="C630"/>
      <c r="D630"/>
      <c r="E630"/>
      <c r="F630"/>
    </row>
    <row r="631" spans="2:6" x14ac:dyDescent="0.3">
      <c r="B631"/>
      <c r="C631"/>
      <c r="D631"/>
      <c r="E631"/>
      <c r="F631"/>
    </row>
    <row r="632" spans="2:6" x14ac:dyDescent="0.3">
      <c r="B632"/>
      <c r="C632"/>
      <c r="D632"/>
      <c r="E632"/>
      <c r="F632"/>
    </row>
    <row r="633" spans="2:6" x14ac:dyDescent="0.3">
      <c r="B633"/>
      <c r="C633"/>
      <c r="D633"/>
      <c r="E633"/>
      <c r="F633"/>
    </row>
    <row r="634" spans="2:6" x14ac:dyDescent="0.3">
      <c r="B634"/>
      <c r="C634"/>
      <c r="D634"/>
      <c r="E634"/>
      <c r="F634"/>
    </row>
    <row r="635" spans="2:6" x14ac:dyDescent="0.3">
      <c r="B635"/>
      <c r="C635"/>
      <c r="D635"/>
      <c r="E635"/>
      <c r="F635"/>
    </row>
    <row r="636" spans="2:6" x14ac:dyDescent="0.3">
      <c r="B636"/>
      <c r="C636"/>
      <c r="D636"/>
      <c r="E636"/>
      <c r="F636"/>
    </row>
    <row r="637" spans="2:6" x14ac:dyDescent="0.3">
      <c r="B637"/>
      <c r="C637"/>
      <c r="D637"/>
      <c r="E637"/>
      <c r="F637"/>
    </row>
    <row r="638" spans="2:6" x14ac:dyDescent="0.3">
      <c r="B638"/>
      <c r="C638"/>
      <c r="D638"/>
      <c r="E638"/>
      <c r="F638"/>
    </row>
    <row r="639" spans="2:6" x14ac:dyDescent="0.3">
      <c r="B639"/>
      <c r="C639"/>
      <c r="D639"/>
      <c r="E639"/>
      <c r="F639"/>
    </row>
    <row r="640" spans="2:6" x14ac:dyDescent="0.3">
      <c r="B640"/>
      <c r="C640"/>
      <c r="D640"/>
      <c r="E640"/>
      <c r="F640"/>
    </row>
    <row r="641" spans="2:6" x14ac:dyDescent="0.3">
      <c r="B641"/>
      <c r="C641"/>
      <c r="D641"/>
      <c r="E641"/>
      <c r="F641"/>
    </row>
    <row r="642" spans="2:6" x14ac:dyDescent="0.3">
      <c r="B642"/>
      <c r="C642"/>
      <c r="D642"/>
      <c r="E642"/>
      <c r="F642"/>
    </row>
    <row r="643" spans="2:6" x14ac:dyDescent="0.3">
      <c r="B643"/>
      <c r="C643"/>
      <c r="D643"/>
      <c r="E643"/>
      <c r="F643"/>
    </row>
    <row r="644" spans="2:6" x14ac:dyDescent="0.3">
      <c r="B644"/>
      <c r="C644"/>
      <c r="D644"/>
      <c r="E644"/>
      <c r="F644"/>
    </row>
    <row r="645" spans="2:6" x14ac:dyDescent="0.3">
      <c r="B645"/>
      <c r="C645"/>
      <c r="D645"/>
      <c r="E645"/>
      <c r="F645"/>
    </row>
    <row r="646" spans="2:6" x14ac:dyDescent="0.3">
      <c r="B646"/>
      <c r="C646"/>
      <c r="D646"/>
      <c r="E646"/>
      <c r="F646"/>
    </row>
    <row r="647" spans="2:6" x14ac:dyDescent="0.3">
      <c r="B647"/>
      <c r="C647"/>
      <c r="D647"/>
      <c r="E647"/>
      <c r="F647"/>
    </row>
    <row r="648" spans="2:6" x14ac:dyDescent="0.3">
      <c r="B648"/>
      <c r="C648"/>
      <c r="D648"/>
      <c r="E648"/>
      <c r="F648"/>
    </row>
    <row r="649" spans="2:6" x14ac:dyDescent="0.3">
      <c r="B649"/>
      <c r="C649"/>
      <c r="D649"/>
      <c r="E649"/>
      <c r="F649"/>
    </row>
    <row r="650" spans="2:6" x14ac:dyDescent="0.3">
      <c r="B650"/>
      <c r="C650"/>
      <c r="D650"/>
      <c r="E650"/>
      <c r="F650"/>
    </row>
    <row r="651" spans="2:6" x14ac:dyDescent="0.3">
      <c r="B651"/>
      <c r="C651"/>
      <c r="D651"/>
      <c r="E651"/>
      <c r="F651"/>
    </row>
    <row r="652" spans="2:6" x14ac:dyDescent="0.3">
      <c r="B652"/>
      <c r="C652"/>
      <c r="D652"/>
      <c r="E652"/>
      <c r="F652"/>
    </row>
    <row r="653" spans="2:6" x14ac:dyDescent="0.3">
      <c r="B653"/>
      <c r="C653"/>
      <c r="D653"/>
      <c r="E653"/>
      <c r="F653"/>
    </row>
    <row r="654" spans="2:6" x14ac:dyDescent="0.3">
      <c r="B654"/>
      <c r="C654"/>
      <c r="D654"/>
      <c r="E654"/>
      <c r="F654"/>
    </row>
    <row r="655" spans="2:6" x14ac:dyDescent="0.3">
      <c r="B655"/>
      <c r="C655"/>
      <c r="D655"/>
      <c r="E655"/>
      <c r="F655"/>
    </row>
    <row r="656" spans="2:6" x14ac:dyDescent="0.3">
      <c r="B656"/>
      <c r="C656"/>
      <c r="D656"/>
      <c r="E656"/>
      <c r="F656"/>
    </row>
    <row r="657" spans="2:6" x14ac:dyDescent="0.3">
      <c r="B657"/>
      <c r="C657"/>
      <c r="D657"/>
      <c r="E657"/>
      <c r="F657"/>
    </row>
    <row r="658" spans="2:6" x14ac:dyDescent="0.3">
      <c r="B658"/>
      <c r="C658"/>
      <c r="D658"/>
      <c r="E658"/>
      <c r="F658"/>
    </row>
    <row r="659" spans="2:6" x14ac:dyDescent="0.3">
      <c r="B659"/>
      <c r="C659"/>
      <c r="D659"/>
      <c r="E659"/>
      <c r="F659"/>
    </row>
    <row r="660" spans="2:6" x14ac:dyDescent="0.3">
      <c r="B660"/>
      <c r="C660"/>
      <c r="D660"/>
      <c r="E660"/>
      <c r="F660"/>
    </row>
    <row r="661" spans="2:6" x14ac:dyDescent="0.3">
      <c r="B661"/>
      <c r="C661"/>
      <c r="D661"/>
      <c r="E661"/>
      <c r="F661"/>
    </row>
    <row r="662" spans="2:6" x14ac:dyDescent="0.3">
      <c r="B662"/>
      <c r="C662"/>
      <c r="D662"/>
      <c r="E662"/>
      <c r="F662"/>
    </row>
    <row r="663" spans="2:6" x14ac:dyDescent="0.3">
      <c r="B663"/>
      <c r="C663"/>
      <c r="D663"/>
      <c r="E663"/>
      <c r="F663"/>
    </row>
    <row r="664" spans="2:6" x14ac:dyDescent="0.3">
      <c r="B664"/>
      <c r="C664"/>
      <c r="D664"/>
      <c r="E664"/>
      <c r="F664"/>
    </row>
    <row r="665" spans="2:6" x14ac:dyDescent="0.3">
      <c r="B665"/>
      <c r="C665"/>
      <c r="D665"/>
      <c r="E665"/>
      <c r="F665"/>
    </row>
    <row r="666" spans="2:6" x14ac:dyDescent="0.3">
      <c r="B666"/>
      <c r="C666"/>
      <c r="D666"/>
      <c r="E666"/>
      <c r="F666"/>
    </row>
    <row r="667" spans="2:6" x14ac:dyDescent="0.3">
      <c r="B667"/>
      <c r="C667"/>
      <c r="D667"/>
      <c r="E667"/>
      <c r="F667"/>
    </row>
    <row r="668" spans="2:6" x14ac:dyDescent="0.3">
      <c r="B668"/>
      <c r="C668"/>
      <c r="D668"/>
      <c r="E668"/>
      <c r="F668"/>
    </row>
    <row r="669" spans="2:6" x14ac:dyDescent="0.3">
      <c r="B669"/>
      <c r="C669"/>
      <c r="D669"/>
      <c r="E669"/>
      <c r="F669"/>
    </row>
    <row r="670" spans="2:6" x14ac:dyDescent="0.3">
      <c r="B670"/>
      <c r="C670"/>
      <c r="D670"/>
      <c r="E670"/>
      <c r="F670"/>
    </row>
    <row r="671" spans="2:6" x14ac:dyDescent="0.3">
      <c r="B671"/>
      <c r="C671"/>
      <c r="D671"/>
      <c r="E671"/>
      <c r="F671"/>
    </row>
    <row r="672" spans="2:6" x14ac:dyDescent="0.3">
      <c r="B672"/>
      <c r="C672"/>
      <c r="D672"/>
      <c r="E672"/>
      <c r="F672"/>
    </row>
    <row r="673" spans="2:6" x14ac:dyDescent="0.3">
      <c r="B673"/>
      <c r="C673"/>
      <c r="D673"/>
      <c r="E673"/>
      <c r="F673"/>
    </row>
    <row r="674" spans="2:6" x14ac:dyDescent="0.3">
      <c r="B674"/>
      <c r="C674"/>
      <c r="D674"/>
      <c r="E674"/>
      <c r="F674"/>
    </row>
    <row r="675" spans="2:6" x14ac:dyDescent="0.3">
      <c r="B675"/>
      <c r="C675"/>
      <c r="D675"/>
      <c r="E675"/>
      <c r="F675"/>
    </row>
    <row r="676" spans="2:6" x14ac:dyDescent="0.3">
      <c r="B676"/>
      <c r="C676"/>
      <c r="D676"/>
      <c r="E676"/>
      <c r="F676"/>
    </row>
    <row r="677" spans="2:6" x14ac:dyDescent="0.3">
      <c r="B677"/>
      <c r="C677"/>
      <c r="D677"/>
      <c r="E677"/>
      <c r="F677"/>
    </row>
    <row r="678" spans="2:6" x14ac:dyDescent="0.3">
      <c r="B678"/>
      <c r="C678"/>
      <c r="D678"/>
      <c r="E678"/>
      <c r="F678"/>
    </row>
    <row r="679" spans="2:6" x14ac:dyDescent="0.3">
      <c r="B679"/>
      <c r="C679"/>
      <c r="D679"/>
      <c r="E679"/>
      <c r="F679"/>
    </row>
    <row r="680" spans="2:6" x14ac:dyDescent="0.3">
      <c r="B680"/>
      <c r="C680"/>
      <c r="D680"/>
      <c r="E680"/>
      <c r="F680"/>
    </row>
    <row r="681" spans="2:6" x14ac:dyDescent="0.3">
      <c r="B681"/>
      <c r="C681"/>
      <c r="D681"/>
      <c r="E681"/>
      <c r="F681"/>
    </row>
    <row r="682" spans="2:6" x14ac:dyDescent="0.3">
      <c r="B682"/>
      <c r="C682"/>
      <c r="D682"/>
      <c r="E682"/>
      <c r="F682"/>
    </row>
    <row r="683" spans="2:6" x14ac:dyDescent="0.3">
      <c r="B683"/>
      <c r="C683"/>
      <c r="D683"/>
      <c r="E683"/>
      <c r="F683"/>
    </row>
    <row r="684" spans="2:6" x14ac:dyDescent="0.3">
      <c r="B684"/>
      <c r="C684"/>
      <c r="D684"/>
      <c r="E684"/>
      <c r="F684"/>
    </row>
    <row r="685" spans="2:6" x14ac:dyDescent="0.3">
      <c r="B685"/>
      <c r="C685"/>
      <c r="D685"/>
      <c r="E685"/>
      <c r="F685"/>
    </row>
    <row r="686" spans="2:6" x14ac:dyDescent="0.3">
      <c r="B686"/>
      <c r="C686"/>
      <c r="D686"/>
      <c r="E686"/>
      <c r="F686"/>
    </row>
    <row r="687" spans="2:6" x14ac:dyDescent="0.3">
      <c r="B687"/>
      <c r="C687"/>
      <c r="D687"/>
      <c r="E687"/>
      <c r="F687"/>
    </row>
    <row r="688" spans="2:6" x14ac:dyDescent="0.3">
      <c r="B688"/>
      <c r="C688"/>
      <c r="D688"/>
      <c r="E688"/>
      <c r="F688"/>
    </row>
    <row r="689" spans="2:6" x14ac:dyDescent="0.3">
      <c r="B689"/>
      <c r="C689"/>
      <c r="D689"/>
      <c r="E689"/>
      <c r="F689"/>
    </row>
    <row r="690" spans="2:6" x14ac:dyDescent="0.3">
      <c r="B690"/>
      <c r="C690"/>
      <c r="D690"/>
      <c r="E690"/>
      <c r="F690"/>
    </row>
    <row r="691" spans="2:6" x14ac:dyDescent="0.3">
      <c r="B691"/>
      <c r="C691"/>
      <c r="D691"/>
      <c r="E691"/>
      <c r="F691"/>
    </row>
    <row r="692" spans="2:6" x14ac:dyDescent="0.3">
      <c r="B692"/>
      <c r="C692"/>
      <c r="D692"/>
      <c r="E692"/>
      <c r="F692"/>
    </row>
    <row r="693" spans="2:6" x14ac:dyDescent="0.3">
      <c r="B693"/>
      <c r="C693"/>
      <c r="D693"/>
      <c r="E693"/>
      <c r="F693"/>
    </row>
    <row r="694" spans="2:6" x14ac:dyDescent="0.3">
      <c r="B694"/>
      <c r="C694"/>
      <c r="D694"/>
      <c r="E694"/>
      <c r="F694"/>
    </row>
    <row r="695" spans="2:6" x14ac:dyDescent="0.3">
      <c r="B695"/>
      <c r="C695"/>
      <c r="D695"/>
      <c r="E695"/>
      <c r="F695"/>
    </row>
    <row r="696" spans="2:6" x14ac:dyDescent="0.3">
      <c r="B696"/>
      <c r="C696"/>
      <c r="D696"/>
      <c r="E696"/>
      <c r="F696"/>
    </row>
    <row r="697" spans="2:6" x14ac:dyDescent="0.3">
      <c r="B697"/>
      <c r="C697"/>
      <c r="D697"/>
      <c r="E697"/>
      <c r="F697"/>
    </row>
    <row r="698" spans="2:6" x14ac:dyDescent="0.3">
      <c r="B698"/>
      <c r="C698"/>
      <c r="D698"/>
      <c r="E698"/>
      <c r="F698"/>
    </row>
    <row r="699" spans="2:6" x14ac:dyDescent="0.3">
      <c r="B699"/>
      <c r="C699"/>
      <c r="D699"/>
      <c r="E699"/>
      <c r="F699"/>
    </row>
    <row r="700" spans="2:6" x14ac:dyDescent="0.3">
      <c r="B700"/>
      <c r="C700"/>
      <c r="D700"/>
      <c r="E700"/>
      <c r="F700"/>
    </row>
    <row r="701" spans="2:6" x14ac:dyDescent="0.3">
      <c r="B701"/>
      <c r="C701"/>
      <c r="D701"/>
      <c r="E701"/>
      <c r="F701"/>
    </row>
    <row r="702" spans="2:6" x14ac:dyDescent="0.3">
      <c r="B702"/>
      <c r="C702"/>
      <c r="D702"/>
      <c r="E702"/>
      <c r="F702"/>
    </row>
    <row r="703" spans="2:6" x14ac:dyDescent="0.3">
      <c r="B703"/>
      <c r="C703"/>
      <c r="D703"/>
      <c r="E703"/>
      <c r="F703"/>
    </row>
    <row r="704" spans="2:6" x14ac:dyDescent="0.3">
      <c r="B704"/>
      <c r="C704"/>
      <c r="D704"/>
      <c r="E704"/>
      <c r="F704"/>
    </row>
    <row r="705" spans="2:6" x14ac:dyDescent="0.3">
      <c r="B705"/>
      <c r="C705"/>
      <c r="D705"/>
      <c r="E705"/>
      <c r="F705"/>
    </row>
    <row r="706" spans="2:6" x14ac:dyDescent="0.3">
      <c r="B706"/>
      <c r="C706"/>
      <c r="D706"/>
      <c r="E706"/>
      <c r="F706"/>
    </row>
    <row r="707" spans="2:6" x14ac:dyDescent="0.3">
      <c r="B707"/>
      <c r="C707"/>
      <c r="D707"/>
      <c r="E707"/>
      <c r="F707"/>
    </row>
    <row r="708" spans="2:6" x14ac:dyDescent="0.3">
      <c r="B708"/>
      <c r="C708"/>
      <c r="D708"/>
      <c r="E708"/>
      <c r="F708"/>
    </row>
    <row r="709" spans="2:6" x14ac:dyDescent="0.3">
      <c r="B709"/>
      <c r="C709"/>
      <c r="D709"/>
      <c r="E709"/>
      <c r="F709"/>
    </row>
    <row r="710" spans="2:6" x14ac:dyDescent="0.3">
      <c r="B710"/>
      <c r="C710"/>
      <c r="D710"/>
      <c r="E710"/>
      <c r="F710"/>
    </row>
    <row r="711" spans="2:6" x14ac:dyDescent="0.3">
      <c r="B711"/>
      <c r="C711"/>
      <c r="D711"/>
      <c r="E711"/>
      <c r="F711"/>
    </row>
    <row r="712" spans="2:6" x14ac:dyDescent="0.3">
      <c r="B712"/>
      <c r="C712"/>
      <c r="D712"/>
      <c r="E712"/>
      <c r="F712"/>
    </row>
    <row r="713" spans="2:6" x14ac:dyDescent="0.3">
      <c r="B713"/>
      <c r="C713"/>
      <c r="D713"/>
      <c r="E713"/>
      <c r="F713"/>
    </row>
    <row r="714" spans="2:6" x14ac:dyDescent="0.3">
      <c r="B714"/>
      <c r="C714"/>
      <c r="D714"/>
      <c r="E714"/>
      <c r="F714"/>
    </row>
    <row r="715" spans="2:6" x14ac:dyDescent="0.3">
      <c r="B715"/>
      <c r="C715"/>
      <c r="D715"/>
      <c r="E715"/>
      <c r="F715"/>
    </row>
    <row r="716" spans="2:6" x14ac:dyDescent="0.3">
      <c r="B716"/>
      <c r="C716"/>
      <c r="D716"/>
      <c r="E716"/>
      <c r="F716"/>
    </row>
    <row r="717" spans="2:6" x14ac:dyDescent="0.3">
      <c r="B717"/>
      <c r="C717"/>
      <c r="D717"/>
      <c r="E717"/>
      <c r="F717"/>
    </row>
    <row r="718" spans="2:6" x14ac:dyDescent="0.3">
      <c r="B718"/>
      <c r="C718"/>
      <c r="D718"/>
      <c r="E718"/>
      <c r="F718"/>
    </row>
    <row r="719" spans="2:6" x14ac:dyDescent="0.3">
      <c r="B719"/>
      <c r="C719"/>
      <c r="D719"/>
      <c r="E719"/>
      <c r="F719"/>
    </row>
    <row r="720" spans="2:6" x14ac:dyDescent="0.3">
      <c r="B720"/>
      <c r="C720"/>
      <c r="D720"/>
      <c r="E720"/>
      <c r="F720"/>
    </row>
    <row r="721" spans="2:6" x14ac:dyDescent="0.3">
      <c r="B721"/>
      <c r="C721"/>
      <c r="D721"/>
      <c r="E721"/>
      <c r="F721"/>
    </row>
    <row r="722" spans="2:6" x14ac:dyDescent="0.3">
      <c r="B722"/>
      <c r="C722"/>
      <c r="D722"/>
      <c r="E722"/>
      <c r="F722"/>
    </row>
    <row r="723" spans="2:6" x14ac:dyDescent="0.3">
      <c r="B723"/>
      <c r="C723"/>
      <c r="D723"/>
      <c r="E723"/>
      <c r="F723"/>
    </row>
    <row r="724" spans="2:6" x14ac:dyDescent="0.3">
      <c r="B724"/>
      <c r="C724"/>
      <c r="D724"/>
      <c r="E724"/>
      <c r="F724"/>
    </row>
    <row r="725" spans="2:6" x14ac:dyDescent="0.3">
      <c r="B725"/>
      <c r="C725"/>
      <c r="D725"/>
      <c r="E725"/>
      <c r="F725"/>
    </row>
    <row r="726" spans="2:6" x14ac:dyDescent="0.3">
      <c r="B726"/>
      <c r="C726"/>
      <c r="D726"/>
      <c r="E726"/>
      <c r="F726"/>
    </row>
    <row r="727" spans="2:6" x14ac:dyDescent="0.3">
      <c r="B727"/>
      <c r="C727"/>
      <c r="D727"/>
      <c r="E727"/>
      <c r="F727"/>
    </row>
    <row r="728" spans="2:6" x14ac:dyDescent="0.3">
      <c r="B728"/>
      <c r="C728"/>
      <c r="D728"/>
      <c r="E728"/>
      <c r="F728"/>
    </row>
    <row r="729" spans="2:6" x14ac:dyDescent="0.3">
      <c r="B729"/>
      <c r="C729"/>
      <c r="D729"/>
      <c r="E729"/>
      <c r="F729"/>
    </row>
    <row r="730" spans="2:6" x14ac:dyDescent="0.3">
      <c r="B730"/>
      <c r="C730"/>
      <c r="D730"/>
      <c r="E730"/>
      <c r="F730"/>
    </row>
    <row r="731" spans="2:6" x14ac:dyDescent="0.3">
      <c r="B731"/>
      <c r="C731"/>
      <c r="D731"/>
      <c r="E731"/>
      <c r="F731"/>
    </row>
    <row r="732" spans="2:6" x14ac:dyDescent="0.3">
      <c r="B732"/>
      <c r="C732"/>
      <c r="D732"/>
      <c r="E732"/>
      <c r="F732"/>
    </row>
    <row r="733" spans="2:6" x14ac:dyDescent="0.3">
      <c r="B733"/>
      <c r="C733"/>
      <c r="D733"/>
      <c r="E733"/>
      <c r="F733"/>
    </row>
    <row r="734" spans="2:6" x14ac:dyDescent="0.3">
      <c r="B734"/>
      <c r="C734"/>
      <c r="D734"/>
      <c r="E734"/>
      <c r="F734"/>
    </row>
    <row r="735" spans="2:6" x14ac:dyDescent="0.3">
      <c r="B735"/>
      <c r="C735"/>
      <c r="D735"/>
      <c r="E735"/>
      <c r="F735"/>
    </row>
    <row r="736" spans="2:6" x14ac:dyDescent="0.3">
      <c r="B736"/>
      <c r="C736"/>
      <c r="D736"/>
      <c r="E736"/>
      <c r="F736"/>
    </row>
    <row r="737" spans="2:6" x14ac:dyDescent="0.3">
      <c r="B737"/>
      <c r="C737"/>
      <c r="D737"/>
      <c r="E737"/>
      <c r="F737"/>
    </row>
    <row r="738" spans="2:6" x14ac:dyDescent="0.3">
      <c r="B738"/>
      <c r="C738"/>
      <c r="D738"/>
      <c r="E738"/>
      <c r="F738"/>
    </row>
    <row r="739" spans="2:6" x14ac:dyDescent="0.3">
      <c r="B739"/>
      <c r="C739"/>
      <c r="D739"/>
      <c r="E739"/>
      <c r="F739"/>
    </row>
    <row r="740" spans="2:6" x14ac:dyDescent="0.3">
      <c r="B740"/>
      <c r="C740"/>
      <c r="D740"/>
      <c r="E740"/>
      <c r="F740"/>
    </row>
    <row r="741" spans="2:6" x14ac:dyDescent="0.3">
      <c r="B741"/>
      <c r="C741"/>
      <c r="D741"/>
      <c r="E741"/>
      <c r="F741"/>
    </row>
    <row r="742" spans="2:6" x14ac:dyDescent="0.3">
      <c r="B742"/>
      <c r="C742"/>
      <c r="D742"/>
      <c r="E742"/>
      <c r="F742"/>
    </row>
    <row r="743" spans="2:6" x14ac:dyDescent="0.3">
      <c r="B743"/>
      <c r="C743"/>
      <c r="D743"/>
      <c r="E743"/>
      <c r="F743"/>
    </row>
    <row r="744" spans="2:6" x14ac:dyDescent="0.3">
      <c r="B744"/>
      <c r="C744"/>
      <c r="D744"/>
      <c r="E744"/>
      <c r="F744"/>
    </row>
    <row r="745" spans="2:6" x14ac:dyDescent="0.3">
      <c r="B745"/>
      <c r="C745"/>
      <c r="D745"/>
      <c r="E745"/>
      <c r="F745"/>
    </row>
    <row r="746" spans="2:6" x14ac:dyDescent="0.3">
      <c r="B746"/>
      <c r="C746"/>
      <c r="D746"/>
      <c r="E746"/>
      <c r="F746"/>
    </row>
    <row r="747" spans="2:6" x14ac:dyDescent="0.3">
      <c r="B747"/>
      <c r="C747"/>
      <c r="D747"/>
      <c r="E747"/>
      <c r="F747"/>
    </row>
    <row r="748" spans="2:6" x14ac:dyDescent="0.3">
      <c r="B748"/>
      <c r="C748"/>
      <c r="D748"/>
      <c r="E748"/>
      <c r="F748"/>
    </row>
    <row r="749" spans="2:6" x14ac:dyDescent="0.3">
      <c r="B749"/>
      <c r="C749"/>
      <c r="D749"/>
      <c r="E749"/>
      <c r="F749"/>
    </row>
    <row r="750" spans="2:6" x14ac:dyDescent="0.3">
      <c r="B750"/>
      <c r="C750"/>
      <c r="D750"/>
      <c r="E750"/>
      <c r="F750"/>
    </row>
    <row r="751" spans="2:6" x14ac:dyDescent="0.3">
      <c r="B751"/>
      <c r="C751"/>
      <c r="D751"/>
      <c r="E751"/>
      <c r="F751"/>
    </row>
    <row r="752" spans="2:6" x14ac:dyDescent="0.3">
      <c r="B752"/>
      <c r="C752"/>
      <c r="D752"/>
      <c r="E752"/>
      <c r="F752"/>
    </row>
    <row r="753" spans="2:6" x14ac:dyDescent="0.3">
      <c r="B753"/>
      <c r="C753"/>
      <c r="D753"/>
      <c r="E753"/>
      <c r="F753"/>
    </row>
    <row r="754" spans="2:6" x14ac:dyDescent="0.3">
      <c r="B754"/>
      <c r="C754"/>
      <c r="D754"/>
      <c r="E754"/>
      <c r="F754"/>
    </row>
    <row r="755" spans="2:6" x14ac:dyDescent="0.3">
      <c r="B755"/>
      <c r="C755"/>
      <c r="D755"/>
      <c r="E755"/>
      <c r="F755"/>
    </row>
    <row r="756" spans="2:6" x14ac:dyDescent="0.3">
      <c r="B756"/>
      <c r="C756"/>
      <c r="D756"/>
      <c r="E756"/>
      <c r="F756"/>
    </row>
    <row r="757" spans="2:6" x14ac:dyDescent="0.3">
      <c r="B757"/>
      <c r="C757"/>
      <c r="D757"/>
      <c r="E757"/>
      <c r="F757"/>
    </row>
    <row r="758" spans="2:6" x14ac:dyDescent="0.3">
      <c r="B758"/>
      <c r="C758"/>
      <c r="D758"/>
      <c r="E758"/>
      <c r="F758"/>
    </row>
    <row r="759" spans="2:6" x14ac:dyDescent="0.3">
      <c r="B759"/>
      <c r="C759"/>
      <c r="D759"/>
      <c r="E759"/>
      <c r="F759"/>
    </row>
    <row r="760" spans="2:6" x14ac:dyDescent="0.3">
      <c r="B760"/>
      <c r="C760"/>
      <c r="D760"/>
      <c r="E760"/>
      <c r="F760"/>
    </row>
    <row r="761" spans="2:6" x14ac:dyDescent="0.3">
      <c r="B761"/>
      <c r="C761"/>
      <c r="D761"/>
      <c r="E761"/>
      <c r="F761"/>
    </row>
    <row r="762" spans="2:6" x14ac:dyDescent="0.3">
      <c r="B762"/>
      <c r="C762"/>
      <c r="D762"/>
      <c r="E762"/>
      <c r="F762"/>
    </row>
    <row r="763" spans="2:6" x14ac:dyDescent="0.3">
      <c r="B763"/>
      <c r="C763"/>
      <c r="D763"/>
      <c r="E763"/>
      <c r="F763"/>
    </row>
    <row r="764" spans="2:6" x14ac:dyDescent="0.3">
      <c r="B764"/>
      <c r="C764"/>
      <c r="D764"/>
      <c r="E764"/>
      <c r="F764"/>
    </row>
    <row r="765" spans="2:6" x14ac:dyDescent="0.3">
      <c r="B765"/>
      <c r="C765"/>
      <c r="D765"/>
      <c r="E765"/>
      <c r="F765"/>
    </row>
    <row r="766" spans="2:6" x14ac:dyDescent="0.3">
      <c r="B766"/>
      <c r="C766"/>
      <c r="D766"/>
      <c r="E766"/>
      <c r="F766"/>
    </row>
    <row r="767" spans="2:6" x14ac:dyDescent="0.3">
      <c r="B767"/>
      <c r="C767"/>
      <c r="D767"/>
      <c r="E767"/>
      <c r="F767"/>
    </row>
    <row r="768" spans="2:6" x14ac:dyDescent="0.3">
      <c r="B768"/>
      <c r="C768"/>
      <c r="D768"/>
      <c r="E768"/>
      <c r="F768"/>
    </row>
    <row r="769" spans="2:6" x14ac:dyDescent="0.3">
      <c r="B769"/>
      <c r="C769"/>
      <c r="D769"/>
      <c r="E769"/>
      <c r="F769"/>
    </row>
    <row r="770" spans="2:6" x14ac:dyDescent="0.3">
      <c r="B770"/>
      <c r="C770"/>
      <c r="D770"/>
      <c r="E770"/>
      <c r="F770"/>
    </row>
    <row r="771" spans="2:6" x14ac:dyDescent="0.3">
      <c r="B771"/>
      <c r="C771"/>
      <c r="D771"/>
      <c r="E771"/>
      <c r="F771"/>
    </row>
    <row r="772" spans="2:6" x14ac:dyDescent="0.3">
      <c r="B772"/>
      <c r="C772"/>
      <c r="D772"/>
      <c r="E772"/>
      <c r="F772"/>
    </row>
    <row r="773" spans="2:6" x14ac:dyDescent="0.3">
      <c r="B773"/>
      <c r="C773"/>
      <c r="D773"/>
      <c r="E773"/>
      <c r="F773"/>
    </row>
    <row r="774" spans="2:6" x14ac:dyDescent="0.3">
      <c r="B774"/>
      <c r="C774"/>
      <c r="D774"/>
      <c r="E774"/>
      <c r="F774"/>
    </row>
    <row r="775" spans="2:6" x14ac:dyDescent="0.3">
      <c r="B775"/>
      <c r="C775"/>
      <c r="D775"/>
      <c r="E775"/>
      <c r="F775"/>
    </row>
    <row r="776" spans="2:6" x14ac:dyDescent="0.3">
      <c r="B776"/>
      <c r="C776"/>
      <c r="D776"/>
      <c r="E776"/>
      <c r="F776"/>
    </row>
    <row r="777" spans="2:6" x14ac:dyDescent="0.3">
      <c r="B777"/>
      <c r="C777"/>
      <c r="D777"/>
      <c r="E777"/>
      <c r="F777"/>
    </row>
    <row r="778" spans="2:6" x14ac:dyDescent="0.3">
      <c r="B778"/>
      <c r="C778"/>
      <c r="D778"/>
      <c r="E778"/>
      <c r="F778"/>
    </row>
    <row r="779" spans="2:6" x14ac:dyDescent="0.3">
      <c r="B779"/>
      <c r="C779"/>
      <c r="D779"/>
      <c r="E779"/>
      <c r="F779"/>
    </row>
    <row r="780" spans="2:6" x14ac:dyDescent="0.3">
      <c r="B780"/>
      <c r="C780"/>
      <c r="D780"/>
      <c r="E780"/>
      <c r="F780"/>
    </row>
    <row r="781" spans="2:6" x14ac:dyDescent="0.3">
      <c r="B781"/>
      <c r="C781"/>
      <c r="D781"/>
      <c r="E781"/>
      <c r="F781"/>
    </row>
    <row r="782" spans="2:6" x14ac:dyDescent="0.3">
      <c r="B782"/>
      <c r="C782"/>
      <c r="D782"/>
      <c r="E782"/>
      <c r="F782"/>
    </row>
    <row r="783" spans="2:6" x14ac:dyDescent="0.3">
      <c r="B783"/>
      <c r="C783"/>
      <c r="D783"/>
      <c r="E783"/>
      <c r="F783"/>
    </row>
    <row r="784" spans="2:6" x14ac:dyDescent="0.3">
      <c r="B784"/>
      <c r="C784"/>
      <c r="D784"/>
      <c r="E784"/>
      <c r="F784"/>
    </row>
    <row r="785" spans="2:6" x14ac:dyDescent="0.3">
      <c r="B785"/>
      <c r="C785"/>
      <c r="D785"/>
      <c r="E785"/>
      <c r="F785"/>
    </row>
    <row r="786" spans="2:6" x14ac:dyDescent="0.3">
      <c r="B786"/>
      <c r="C786"/>
      <c r="D786"/>
      <c r="E786"/>
      <c r="F786"/>
    </row>
    <row r="787" spans="2:6" x14ac:dyDescent="0.3">
      <c r="B787"/>
      <c r="C787"/>
      <c r="D787"/>
      <c r="E787"/>
      <c r="F787"/>
    </row>
    <row r="788" spans="2:6" x14ac:dyDescent="0.3">
      <c r="B788"/>
      <c r="C788"/>
      <c r="D788"/>
      <c r="E788"/>
      <c r="F788"/>
    </row>
    <row r="789" spans="2:6" x14ac:dyDescent="0.3">
      <c r="B789"/>
      <c r="C789"/>
      <c r="D789"/>
      <c r="E789"/>
      <c r="F789"/>
    </row>
    <row r="790" spans="2:6" x14ac:dyDescent="0.3">
      <c r="B790"/>
      <c r="C790"/>
      <c r="D790"/>
      <c r="E790"/>
      <c r="F790"/>
    </row>
    <row r="791" spans="2:6" x14ac:dyDescent="0.3">
      <c r="B791"/>
      <c r="C791"/>
      <c r="D791"/>
      <c r="E791"/>
      <c r="F791"/>
    </row>
    <row r="792" spans="2:6" x14ac:dyDescent="0.3">
      <c r="B792"/>
      <c r="C792"/>
      <c r="D792"/>
      <c r="E792"/>
      <c r="F792"/>
    </row>
    <row r="793" spans="2:6" x14ac:dyDescent="0.3">
      <c r="B793"/>
      <c r="C793"/>
      <c r="D793"/>
      <c r="E793"/>
      <c r="F793"/>
    </row>
    <row r="794" spans="2:6" x14ac:dyDescent="0.3">
      <c r="B794"/>
      <c r="C794"/>
      <c r="D794"/>
      <c r="E794"/>
      <c r="F794"/>
    </row>
    <row r="795" spans="2:6" x14ac:dyDescent="0.3">
      <c r="B795"/>
      <c r="C795"/>
      <c r="D795"/>
      <c r="E795"/>
      <c r="F795"/>
    </row>
    <row r="796" spans="2:6" x14ac:dyDescent="0.3">
      <c r="B796"/>
      <c r="C796"/>
      <c r="D796"/>
      <c r="E796"/>
      <c r="F796"/>
    </row>
    <row r="797" spans="2:6" x14ac:dyDescent="0.3">
      <c r="B797"/>
      <c r="C797"/>
      <c r="D797"/>
      <c r="E797"/>
      <c r="F797"/>
    </row>
    <row r="798" spans="2:6" x14ac:dyDescent="0.3">
      <c r="B798"/>
      <c r="C798"/>
      <c r="D798"/>
      <c r="E798"/>
      <c r="F798"/>
    </row>
    <row r="799" spans="2:6" x14ac:dyDescent="0.3">
      <c r="B799"/>
      <c r="C799"/>
      <c r="D799"/>
      <c r="E799"/>
      <c r="F799"/>
    </row>
    <row r="800" spans="2:6" x14ac:dyDescent="0.3">
      <c r="B800"/>
      <c r="C800"/>
      <c r="D800"/>
      <c r="E800"/>
      <c r="F800"/>
    </row>
    <row r="801" spans="2:6" x14ac:dyDescent="0.3">
      <c r="B801"/>
      <c r="C801"/>
      <c r="D801"/>
      <c r="E801"/>
      <c r="F801"/>
    </row>
    <row r="802" spans="2:6" x14ac:dyDescent="0.3">
      <c r="B802"/>
      <c r="C802"/>
      <c r="D802"/>
      <c r="E802"/>
      <c r="F802"/>
    </row>
    <row r="803" spans="2:6" x14ac:dyDescent="0.3">
      <c r="B803"/>
      <c r="C803"/>
      <c r="D803"/>
      <c r="E803"/>
      <c r="F803"/>
    </row>
    <row r="804" spans="2:6" x14ac:dyDescent="0.3">
      <c r="B804"/>
      <c r="C804"/>
      <c r="D804"/>
      <c r="E804"/>
      <c r="F804"/>
    </row>
    <row r="805" spans="2:6" x14ac:dyDescent="0.3">
      <c r="B805"/>
      <c r="C805"/>
      <c r="D805"/>
      <c r="E805"/>
      <c r="F805"/>
    </row>
    <row r="806" spans="2:6" x14ac:dyDescent="0.3">
      <c r="B806"/>
      <c r="C806"/>
      <c r="D806"/>
      <c r="E806"/>
      <c r="F806"/>
    </row>
    <row r="807" spans="2:6" x14ac:dyDescent="0.3">
      <c r="B807"/>
      <c r="C807"/>
      <c r="D807"/>
      <c r="E807"/>
      <c r="F807"/>
    </row>
    <row r="808" spans="2:6" x14ac:dyDescent="0.3">
      <c r="B808"/>
      <c r="C808"/>
      <c r="D808"/>
      <c r="E808"/>
      <c r="F808"/>
    </row>
    <row r="809" spans="2:6" x14ac:dyDescent="0.3">
      <c r="B809"/>
      <c r="C809"/>
      <c r="D809"/>
      <c r="E809"/>
      <c r="F809"/>
    </row>
    <row r="810" spans="2:6" x14ac:dyDescent="0.3">
      <c r="B810"/>
      <c r="C810"/>
      <c r="D810"/>
      <c r="E810"/>
      <c r="F810"/>
    </row>
    <row r="811" spans="2:6" x14ac:dyDescent="0.3">
      <c r="B811"/>
      <c r="C811"/>
      <c r="D811"/>
      <c r="E811"/>
      <c r="F811"/>
    </row>
    <row r="812" spans="2:6" x14ac:dyDescent="0.3">
      <c r="B812"/>
      <c r="C812"/>
      <c r="D812"/>
      <c r="E812"/>
      <c r="F812"/>
    </row>
    <row r="813" spans="2:6" x14ac:dyDescent="0.3">
      <c r="B813"/>
      <c r="C813"/>
      <c r="D813"/>
      <c r="E813"/>
      <c r="F813"/>
    </row>
    <row r="814" spans="2:6" x14ac:dyDescent="0.3">
      <c r="B814"/>
      <c r="C814"/>
      <c r="D814"/>
      <c r="E814"/>
      <c r="F814"/>
    </row>
    <row r="815" spans="2:6" x14ac:dyDescent="0.3">
      <c r="B815"/>
      <c r="C815"/>
      <c r="D815"/>
      <c r="E815"/>
      <c r="F815"/>
    </row>
    <row r="816" spans="2:6" x14ac:dyDescent="0.3">
      <c r="B816"/>
      <c r="C816"/>
      <c r="D816"/>
      <c r="E816"/>
      <c r="F816"/>
    </row>
    <row r="817" spans="2:6" x14ac:dyDescent="0.3">
      <c r="B817"/>
      <c r="C817"/>
      <c r="D817"/>
      <c r="E817"/>
      <c r="F817"/>
    </row>
    <row r="818" spans="2:6" x14ac:dyDescent="0.3">
      <c r="B818"/>
      <c r="C818"/>
      <c r="D818"/>
      <c r="E818"/>
      <c r="F818"/>
    </row>
    <row r="819" spans="2:6" x14ac:dyDescent="0.3">
      <c r="B819"/>
      <c r="C819"/>
      <c r="D819"/>
      <c r="E819"/>
      <c r="F819"/>
    </row>
    <row r="820" spans="2:6" x14ac:dyDescent="0.3">
      <c r="B820"/>
      <c r="C820"/>
      <c r="D820"/>
      <c r="E820"/>
      <c r="F820"/>
    </row>
    <row r="821" spans="2:6" x14ac:dyDescent="0.3">
      <c r="B821"/>
      <c r="C821"/>
      <c r="D821"/>
      <c r="E821"/>
      <c r="F821"/>
    </row>
    <row r="822" spans="2:6" x14ac:dyDescent="0.3">
      <c r="B822"/>
      <c r="C822"/>
      <c r="D822"/>
      <c r="E822"/>
      <c r="F822"/>
    </row>
    <row r="823" spans="2:6" x14ac:dyDescent="0.3">
      <c r="B823"/>
      <c r="C823"/>
      <c r="D823"/>
      <c r="E823"/>
      <c r="F823"/>
    </row>
    <row r="824" spans="2:6" x14ac:dyDescent="0.3">
      <c r="B824"/>
      <c r="C824"/>
      <c r="D824"/>
      <c r="E824"/>
      <c r="F824"/>
    </row>
    <row r="825" spans="2:6" x14ac:dyDescent="0.3">
      <c r="B825"/>
      <c r="C825"/>
      <c r="D825"/>
      <c r="E825"/>
      <c r="F825"/>
    </row>
    <row r="826" spans="2:6" x14ac:dyDescent="0.3">
      <c r="B826"/>
      <c r="C826"/>
      <c r="D826"/>
      <c r="E826"/>
      <c r="F826"/>
    </row>
    <row r="827" spans="2:6" x14ac:dyDescent="0.3">
      <c r="B827"/>
      <c r="C827"/>
      <c r="D827"/>
      <c r="E827"/>
      <c r="F827"/>
    </row>
    <row r="828" spans="2:6" x14ac:dyDescent="0.3">
      <c r="B828"/>
      <c r="C828"/>
      <c r="D828"/>
      <c r="E828"/>
      <c r="F828"/>
    </row>
    <row r="829" spans="2:6" x14ac:dyDescent="0.3">
      <c r="B829"/>
      <c r="C829"/>
      <c r="D829"/>
      <c r="E829"/>
      <c r="F829"/>
    </row>
    <row r="830" spans="2:6" x14ac:dyDescent="0.3">
      <c r="B830"/>
      <c r="C830"/>
      <c r="D830"/>
      <c r="E830"/>
      <c r="F830"/>
    </row>
    <row r="831" spans="2:6" x14ac:dyDescent="0.3">
      <c r="B831"/>
      <c r="C831"/>
      <c r="D831"/>
      <c r="E831"/>
      <c r="F831"/>
    </row>
    <row r="832" spans="2:6" x14ac:dyDescent="0.3">
      <c r="B832"/>
      <c r="C832"/>
      <c r="D832"/>
      <c r="E832"/>
      <c r="F832"/>
    </row>
    <row r="833" spans="2:6" x14ac:dyDescent="0.3">
      <c r="B833"/>
      <c r="C833"/>
      <c r="D833"/>
      <c r="E833"/>
      <c r="F833"/>
    </row>
    <row r="834" spans="2:6" x14ac:dyDescent="0.3">
      <c r="B834"/>
      <c r="C834"/>
      <c r="D834"/>
      <c r="E834"/>
      <c r="F834"/>
    </row>
    <row r="835" spans="2:6" x14ac:dyDescent="0.3">
      <c r="B835"/>
      <c r="C835"/>
      <c r="D835"/>
      <c r="E835"/>
      <c r="F835"/>
    </row>
    <row r="836" spans="2:6" x14ac:dyDescent="0.3">
      <c r="B836"/>
      <c r="C836"/>
      <c r="D836"/>
      <c r="E836"/>
      <c r="F836"/>
    </row>
    <row r="837" spans="2:6" x14ac:dyDescent="0.3">
      <c r="B837"/>
      <c r="C837"/>
      <c r="D837"/>
      <c r="E837"/>
      <c r="F837"/>
    </row>
    <row r="838" spans="2:6" x14ac:dyDescent="0.3">
      <c r="B838"/>
      <c r="C838"/>
      <c r="D838"/>
      <c r="E838"/>
      <c r="F838"/>
    </row>
    <row r="839" spans="2:6" x14ac:dyDescent="0.3">
      <c r="B839"/>
      <c r="C839"/>
      <c r="D839"/>
      <c r="E839"/>
      <c r="F839"/>
    </row>
    <row r="840" spans="2:6" x14ac:dyDescent="0.3">
      <c r="B840"/>
      <c r="C840"/>
      <c r="D840"/>
      <c r="E840"/>
      <c r="F840"/>
    </row>
    <row r="841" spans="2:6" x14ac:dyDescent="0.3">
      <c r="B841"/>
      <c r="C841"/>
      <c r="D841"/>
      <c r="E841"/>
      <c r="F841"/>
    </row>
    <row r="842" spans="2:6" x14ac:dyDescent="0.3">
      <c r="B842"/>
      <c r="C842"/>
      <c r="D842"/>
      <c r="E842"/>
      <c r="F842"/>
    </row>
    <row r="843" spans="2:6" x14ac:dyDescent="0.3">
      <c r="B843"/>
      <c r="C843"/>
      <c r="D843"/>
      <c r="E843"/>
      <c r="F843"/>
    </row>
    <row r="844" spans="2:6" x14ac:dyDescent="0.3">
      <c r="B844"/>
      <c r="C844"/>
      <c r="D844"/>
      <c r="E844"/>
      <c r="F844"/>
    </row>
    <row r="845" spans="2:6" x14ac:dyDescent="0.3">
      <c r="B845"/>
      <c r="C845"/>
      <c r="D845"/>
      <c r="E845"/>
      <c r="F845"/>
    </row>
    <row r="846" spans="2:6" x14ac:dyDescent="0.3">
      <c r="B846"/>
      <c r="C846"/>
      <c r="D846"/>
      <c r="E846"/>
      <c r="F846"/>
    </row>
    <row r="847" spans="2:6" x14ac:dyDescent="0.3">
      <c r="B847"/>
      <c r="C847"/>
      <c r="D847"/>
      <c r="E847"/>
      <c r="F847"/>
    </row>
    <row r="848" spans="2:6" x14ac:dyDescent="0.3">
      <c r="B848"/>
      <c r="C848"/>
      <c r="D848"/>
      <c r="E848"/>
      <c r="F848"/>
    </row>
    <row r="849" spans="2:6" x14ac:dyDescent="0.3">
      <c r="B849"/>
      <c r="C849"/>
      <c r="D849"/>
      <c r="E849"/>
      <c r="F849"/>
    </row>
    <row r="850" spans="2:6" x14ac:dyDescent="0.3">
      <c r="B850"/>
      <c r="C850"/>
      <c r="D850"/>
      <c r="E850"/>
      <c r="F850"/>
    </row>
    <row r="851" spans="2:6" x14ac:dyDescent="0.3">
      <c r="B851"/>
      <c r="C851"/>
      <c r="D851"/>
      <c r="E851"/>
      <c r="F851"/>
    </row>
    <row r="852" spans="2:6" x14ac:dyDescent="0.3">
      <c r="B852"/>
      <c r="C852"/>
      <c r="D852"/>
      <c r="E852"/>
      <c r="F852"/>
    </row>
    <row r="853" spans="2:6" x14ac:dyDescent="0.3">
      <c r="B853"/>
      <c r="C853"/>
      <c r="D853"/>
      <c r="E853"/>
      <c r="F853"/>
    </row>
    <row r="854" spans="2:6" x14ac:dyDescent="0.3">
      <c r="B854"/>
      <c r="C854"/>
      <c r="D854"/>
      <c r="E854"/>
      <c r="F854"/>
    </row>
    <row r="855" spans="2:6" x14ac:dyDescent="0.3">
      <c r="B855"/>
      <c r="C855"/>
      <c r="D855"/>
      <c r="E855"/>
      <c r="F855"/>
    </row>
    <row r="856" spans="2:6" x14ac:dyDescent="0.3">
      <c r="B856"/>
      <c r="C856"/>
      <c r="D856"/>
      <c r="E856"/>
      <c r="F856"/>
    </row>
    <row r="857" spans="2:6" x14ac:dyDescent="0.3">
      <c r="B857"/>
      <c r="C857"/>
      <c r="D857"/>
      <c r="E857"/>
      <c r="F857"/>
    </row>
    <row r="858" spans="2:6" x14ac:dyDescent="0.3">
      <c r="B858"/>
      <c r="C858"/>
      <c r="D858"/>
      <c r="E858"/>
      <c r="F858"/>
    </row>
    <row r="859" spans="2:6" x14ac:dyDescent="0.3">
      <c r="B859"/>
      <c r="C859"/>
      <c r="D859"/>
      <c r="E859"/>
      <c r="F859"/>
    </row>
    <row r="860" spans="2:6" x14ac:dyDescent="0.3">
      <c r="B860"/>
      <c r="C860"/>
      <c r="D860"/>
      <c r="E860"/>
      <c r="F860"/>
    </row>
    <row r="861" spans="2:6" x14ac:dyDescent="0.3">
      <c r="B861"/>
      <c r="C861"/>
      <c r="D861"/>
      <c r="E861"/>
      <c r="F861"/>
    </row>
    <row r="862" spans="2:6" x14ac:dyDescent="0.3">
      <c r="B862"/>
      <c r="C862"/>
      <c r="D862"/>
      <c r="E862"/>
      <c r="F862"/>
    </row>
    <row r="863" spans="2:6" x14ac:dyDescent="0.3">
      <c r="B863"/>
      <c r="C863"/>
      <c r="D863"/>
      <c r="E863"/>
      <c r="F863"/>
    </row>
    <row r="864" spans="2:6" x14ac:dyDescent="0.3">
      <c r="B864"/>
      <c r="C864"/>
      <c r="D864"/>
      <c r="E864"/>
      <c r="F864"/>
    </row>
    <row r="865" spans="2:6" x14ac:dyDescent="0.3">
      <c r="B865"/>
      <c r="C865"/>
      <c r="D865"/>
      <c r="E865"/>
      <c r="F865"/>
    </row>
    <row r="866" spans="2:6" x14ac:dyDescent="0.3">
      <c r="B866"/>
      <c r="C866"/>
      <c r="D866"/>
      <c r="E866"/>
      <c r="F866"/>
    </row>
    <row r="867" spans="2:6" x14ac:dyDescent="0.3">
      <c r="B867"/>
      <c r="C867"/>
      <c r="D867"/>
      <c r="E867"/>
      <c r="F867"/>
    </row>
    <row r="868" spans="2:6" x14ac:dyDescent="0.3">
      <c r="B868"/>
      <c r="C868"/>
      <c r="D868"/>
      <c r="E868"/>
      <c r="F868"/>
    </row>
    <row r="869" spans="2:6" x14ac:dyDescent="0.3">
      <c r="B869"/>
      <c r="C869"/>
      <c r="D869"/>
      <c r="E869"/>
      <c r="F869"/>
    </row>
    <row r="870" spans="2:6" x14ac:dyDescent="0.3">
      <c r="B870"/>
      <c r="C870"/>
      <c r="D870"/>
      <c r="E870"/>
      <c r="F870"/>
    </row>
    <row r="871" spans="2:6" x14ac:dyDescent="0.3">
      <c r="B871"/>
      <c r="C871"/>
      <c r="D871"/>
      <c r="E871"/>
      <c r="F871"/>
    </row>
    <row r="872" spans="2:6" x14ac:dyDescent="0.3">
      <c r="B872"/>
      <c r="C872"/>
      <c r="D872"/>
      <c r="E872"/>
      <c r="F872"/>
    </row>
    <row r="873" spans="2:6" x14ac:dyDescent="0.3">
      <c r="B873"/>
      <c r="C873"/>
      <c r="D873"/>
      <c r="E873"/>
      <c r="F873"/>
    </row>
    <row r="874" spans="2:6" x14ac:dyDescent="0.3">
      <c r="B874"/>
      <c r="C874"/>
      <c r="D874"/>
      <c r="E874"/>
      <c r="F874"/>
    </row>
    <row r="875" spans="2:6" x14ac:dyDescent="0.3">
      <c r="B875"/>
      <c r="C875"/>
      <c r="D875"/>
      <c r="E875"/>
      <c r="F875"/>
    </row>
    <row r="876" spans="2:6" x14ac:dyDescent="0.3">
      <c r="B876"/>
      <c r="C876"/>
      <c r="D876"/>
      <c r="E876"/>
      <c r="F876"/>
    </row>
    <row r="877" spans="2:6" x14ac:dyDescent="0.3">
      <c r="B877"/>
      <c r="C877"/>
      <c r="D877"/>
      <c r="E877"/>
      <c r="F877"/>
    </row>
    <row r="878" spans="2:6" x14ac:dyDescent="0.3">
      <c r="B878"/>
      <c r="C878"/>
      <c r="D878"/>
      <c r="E878"/>
      <c r="F878"/>
    </row>
    <row r="879" spans="2:6" x14ac:dyDescent="0.3">
      <c r="B879"/>
      <c r="C879"/>
      <c r="D879"/>
      <c r="E879"/>
      <c r="F879"/>
    </row>
    <row r="880" spans="2:6" x14ac:dyDescent="0.3">
      <c r="B880"/>
      <c r="C880"/>
      <c r="D880"/>
      <c r="E880"/>
      <c r="F880"/>
    </row>
    <row r="881" spans="2:6" x14ac:dyDescent="0.3">
      <c r="B881"/>
      <c r="C881"/>
      <c r="D881"/>
      <c r="E881"/>
      <c r="F881"/>
    </row>
    <row r="882" spans="2:6" x14ac:dyDescent="0.3">
      <c r="B882"/>
      <c r="C882"/>
      <c r="D882"/>
      <c r="E882"/>
      <c r="F882"/>
    </row>
    <row r="883" spans="2:6" x14ac:dyDescent="0.3">
      <c r="B883"/>
      <c r="C883"/>
      <c r="D883"/>
      <c r="E883"/>
      <c r="F883"/>
    </row>
    <row r="884" spans="2:6" x14ac:dyDescent="0.3">
      <c r="B884"/>
      <c r="C884"/>
      <c r="D884"/>
      <c r="E884"/>
      <c r="F884"/>
    </row>
    <row r="885" spans="2:6" x14ac:dyDescent="0.3">
      <c r="B885"/>
      <c r="C885"/>
      <c r="D885"/>
      <c r="E885"/>
      <c r="F885"/>
    </row>
    <row r="886" spans="2:6" x14ac:dyDescent="0.3">
      <c r="B886"/>
      <c r="C886"/>
      <c r="D886"/>
      <c r="E886"/>
      <c r="F886"/>
    </row>
    <row r="887" spans="2:6" x14ac:dyDescent="0.3">
      <c r="B887"/>
      <c r="C887"/>
      <c r="D887"/>
      <c r="E887"/>
      <c r="F887"/>
    </row>
    <row r="888" spans="2:6" x14ac:dyDescent="0.3">
      <c r="B888"/>
      <c r="C888"/>
      <c r="D888"/>
      <c r="E888"/>
      <c r="F888"/>
    </row>
    <row r="889" spans="2:6" x14ac:dyDescent="0.3">
      <c r="B889"/>
      <c r="C889"/>
      <c r="D889"/>
      <c r="E889"/>
      <c r="F889"/>
    </row>
    <row r="890" spans="2:6" x14ac:dyDescent="0.3">
      <c r="B890"/>
      <c r="C890"/>
      <c r="D890"/>
      <c r="E890"/>
      <c r="F890"/>
    </row>
    <row r="891" spans="2:6" x14ac:dyDescent="0.3">
      <c r="B891"/>
      <c r="C891"/>
      <c r="D891"/>
      <c r="E891"/>
      <c r="F891"/>
    </row>
    <row r="892" spans="2:6" x14ac:dyDescent="0.3">
      <c r="B892"/>
      <c r="C892"/>
      <c r="D892"/>
      <c r="E892"/>
      <c r="F892"/>
    </row>
    <row r="893" spans="2:6" x14ac:dyDescent="0.3">
      <c r="B893"/>
      <c r="C893"/>
      <c r="D893"/>
      <c r="E893"/>
      <c r="F893"/>
    </row>
    <row r="894" spans="2:6" x14ac:dyDescent="0.3">
      <c r="B894"/>
      <c r="C894"/>
      <c r="D894"/>
      <c r="E894"/>
      <c r="F894"/>
    </row>
    <row r="895" spans="2:6" x14ac:dyDescent="0.3">
      <c r="B895"/>
      <c r="C895"/>
      <c r="D895"/>
      <c r="E895"/>
      <c r="F895"/>
    </row>
    <row r="896" spans="2:6" x14ac:dyDescent="0.3">
      <c r="B896"/>
      <c r="C896"/>
      <c r="D896"/>
      <c r="E896"/>
      <c r="F896"/>
    </row>
    <row r="897" spans="2:6" x14ac:dyDescent="0.3">
      <c r="B897"/>
      <c r="C897"/>
      <c r="D897"/>
      <c r="E897"/>
      <c r="F897"/>
    </row>
    <row r="898" spans="2:6" x14ac:dyDescent="0.3">
      <c r="B898"/>
      <c r="C898"/>
      <c r="D898"/>
      <c r="E898"/>
      <c r="F898"/>
    </row>
    <row r="899" spans="2:6" x14ac:dyDescent="0.3">
      <c r="B899"/>
      <c r="C899"/>
      <c r="D899"/>
      <c r="E899"/>
      <c r="F899"/>
    </row>
    <row r="900" spans="2:6" x14ac:dyDescent="0.3">
      <c r="B900"/>
      <c r="C900"/>
      <c r="D900"/>
      <c r="E900"/>
      <c r="F900"/>
    </row>
    <row r="901" spans="2:6" x14ac:dyDescent="0.3">
      <c r="B901"/>
      <c r="C901"/>
      <c r="D901"/>
      <c r="E901"/>
      <c r="F901"/>
    </row>
    <row r="902" spans="2:6" x14ac:dyDescent="0.3">
      <c r="B902"/>
      <c r="C902"/>
      <c r="D902"/>
      <c r="E902"/>
      <c r="F902"/>
    </row>
    <row r="903" spans="2:6" x14ac:dyDescent="0.3">
      <c r="B903"/>
      <c r="C903"/>
      <c r="D903"/>
      <c r="E903"/>
      <c r="F903"/>
    </row>
    <row r="904" spans="2:6" x14ac:dyDescent="0.3">
      <c r="B904"/>
      <c r="C904"/>
      <c r="D904"/>
      <c r="E904"/>
      <c r="F904"/>
    </row>
    <row r="905" spans="2:6" x14ac:dyDescent="0.3">
      <c r="B905"/>
      <c r="C905"/>
      <c r="D905"/>
      <c r="E905"/>
      <c r="F905"/>
    </row>
    <row r="906" spans="2:6" x14ac:dyDescent="0.3">
      <c r="B906"/>
      <c r="C906"/>
      <c r="D906"/>
      <c r="E906"/>
      <c r="F906"/>
    </row>
    <row r="907" spans="2:6" x14ac:dyDescent="0.3">
      <c r="B907"/>
      <c r="C907"/>
      <c r="D907"/>
      <c r="E907"/>
      <c r="F907"/>
    </row>
    <row r="908" spans="2:6" x14ac:dyDescent="0.3">
      <c r="B908"/>
      <c r="C908"/>
      <c r="D908"/>
      <c r="E908"/>
      <c r="F908"/>
    </row>
    <row r="909" spans="2:6" x14ac:dyDescent="0.3">
      <c r="B909"/>
      <c r="C909"/>
      <c r="D909"/>
      <c r="E909"/>
      <c r="F909"/>
    </row>
    <row r="910" spans="2:6" x14ac:dyDescent="0.3">
      <c r="B910"/>
      <c r="C910"/>
      <c r="D910"/>
      <c r="E910"/>
      <c r="F910"/>
    </row>
    <row r="911" spans="2:6" x14ac:dyDescent="0.3">
      <c r="B911"/>
      <c r="C911"/>
      <c r="D911"/>
      <c r="E911"/>
      <c r="F911"/>
    </row>
    <row r="912" spans="2:6" x14ac:dyDescent="0.3">
      <c r="B912"/>
      <c r="C912"/>
      <c r="D912"/>
      <c r="E912"/>
      <c r="F912"/>
    </row>
    <row r="913" spans="2:6" x14ac:dyDescent="0.3">
      <c r="B913"/>
      <c r="C913"/>
      <c r="D913"/>
      <c r="E913"/>
      <c r="F913"/>
    </row>
    <row r="914" spans="2:6" x14ac:dyDescent="0.3">
      <c r="B914"/>
      <c r="C914"/>
      <c r="D914"/>
      <c r="E914"/>
      <c r="F914"/>
    </row>
    <row r="915" spans="2:6" x14ac:dyDescent="0.3">
      <c r="B915"/>
      <c r="C915"/>
      <c r="D915"/>
      <c r="E915"/>
      <c r="F915"/>
    </row>
    <row r="916" spans="2:6" x14ac:dyDescent="0.3">
      <c r="B916"/>
      <c r="C916"/>
      <c r="D916"/>
      <c r="E916"/>
      <c r="F916"/>
    </row>
    <row r="917" spans="2:6" x14ac:dyDescent="0.3">
      <c r="B917"/>
      <c r="C917"/>
      <c r="D917"/>
      <c r="E917"/>
      <c r="F917"/>
    </row>
    <row r="918" spans="2:6" x14ac:dyDescent="0.3">
      <c r="B918"/>
      <c r="C918"/>
      <c r="D918"/>
      <c r="E918"/>
      <c r="F918"/>
    </row>
    <row r="919" spans="2:6" x14ac:dyDescent="0.3">
      <c r="B919"/>
      <c r="C919"/>
      <c r="D919"/>
      <c r="E919"/>
      <c r="F919"/>
    </row>
    <row r="920" spans="2:6" x14ac:dyDescent="0.3">
      <c r="B920"/>
      <c r="C920"/>
      <c r="D920"/>
      <c r="E920"/>
      <c r="F920"/>
    </row>
    <row r="921" spans="2:6" x14ac:dyDescent="0.3">
      <c r="B921"/>
      <c r="C921"/>
      <c r="D921"/>
      <c r="E921"/>
      <c r="F921"/>
    </row>
    <row r="922" spans="2:6" x14ac:dyDescent="0.3">
      <c r="B922"/>
      <c r="C922"/>
      <c r="D922"/>
      <c r="E922"/>
      <c r="F922"/>
    </row>
    <row r="923" spans="2:6" x14ac:dyDescent="0.3">
      <c r="B923"/>
      <c r="C923"/>
      <c r="D923"/>
      <c r="E923"/>
      <c r="F923"/>
    </row>
    <row r="924" spans="2:6" x14ac:dyDescent="0.3">
      <c r="B924"/>
      <c r="C924"/>
      <c r="D924"/>
      <c r="E924"/>
      <c r="F924"/>
    </row>
    <row r="925" spans="2:6" x14ac:dyDescent="0.3">
      <c r="B925"/>
      <c r="C925"/>
      <c r="D925"/>
      <c r="E925"/>
      <c r="F925"/>
    </row>
    <row r="926" spans="2:6" x14ac:dyDescent="0.3">
      <c r="B926"/>
      <c r="C926"/>
      <c r="D926"/>
      <c r="E926"/>
      <c r="F926"/>
    </row>
    <row r="927" spans="2:6" x14ac:dyDescent="0.3">
      <c r="B927"/>
      <c r="C927"/>
      <c r="D927"/>
      <c r="E927"/>
      <c r="F927"/>
    </row>
    <row r="928" spans="2:6" x14ac:dyDescent="0.3">
      <c r="B928"/>
      <c r="C928"/>
      <c r="D928"/>
      <c r="E928"/>
      <c r="F928"/>
    </row>
    <row r="929" spans="2:6" x14ac:dyDescent="0.3">
      <c r="B929"/>
      <c r="C929"/>
      <c r="D929"/>
      <c r="E929"/>
      <c r="F929"/>
    </row>
    <row r="930" spans="2:6" x14ac:dyDescent="0.3">
      <c r="B930"/>
      <c r="C930"/>
      <c r="D930"/>
      <c r="E930"/>
      <c r="F930"/>
    </row>
    <row r="931" spans="2:6" x14ac:dyDescent="0.3">
      <c r="B931"/>
      <c r="C931"/>
      <c r="D931"/>
      <c r="E931"/>
      <c r="F931"/>
    </row>
    <row r="932" spans="2:6" x14ac:dyDescent="0.3">
      <c r="B932"/>
      <c r="C932"/>
      <c r="D932"/>
      <c r="E932"/>
      <c r="F932"/>
    </row>
    <row r="933" spans="2:6" x14ac:dyDescent="0.3">
      <c r="B933"/>
      <c r="C933"/>
      <c r="D933"/>
      <c r="E933"/>
      <c r="F933"/>
    </row>
    <row r="934" spans="2:6" x14ac:dyDescent="0.3">
      <c r="B934"/>
      <c r="C934"/>
      <c r="D934"/>
      <c r="E934"/>
      <c r="F934"/>
    </row>
    <row r="935" spans="2:6" x14ac:dyDescent="0.3">
      <c r="B935"/>
      <c r="C935"/>
      <c r="D935"/>
      <c r="E935"/>
      <c r="F935"/>
    </row>
    <row r="936" spans="2:6" x14ac:dyDescent="0.3">
      <c r="B936"/>
      <c r="C936"/>
      <c r="D936"/>
      <c r="E936"/>
      <c r="F936"/>
    </row>
    <row r="937" spans="2:6" x14ac:dyDescent="0.3">
      <c r="B937"/>
      <c r="C937"/>
      <c r="D937"/>
      <c r="E937"/>
      <c r="F937"/>
    </row>
    <row r="938" spans="2:6" x14ac:dyDescent="0.3">
      <c r="B938"/>
      <c r="C938"/>
      <c r="D938"/>
      <c r="E938"/>
      <c r="F938"/>
    </row>
    <row r="939" spans="2:6" x14ac:dyDescent="0.3">
      <c r="B939"/>
      <c r="C939"/>
      <c r="D939"/>
      <c r="E939"/>
      <c r="F939"/>
    </row>
    <row r="940" spans="2:6" x14ac:dyDescent="0.3">
      <c r="B940"/>
      <c r="C940"/>
      <c r="D940"/>
      <c r="E940"/>
      <c r="F940"/>
    </row>
    <row r="941" spans="2:6" x14ac:dyDescent="0.3">
      <c r="B941"/>
      <c r="C941"/>
      <c r="D941"/>
      <c r="E941"/>
      <c r="F941"/>
    </row>
    <row r="942" spans="2:6" x14ac:dyDescent="0.3">
      <c r="B942"/>
      <c r="C942"/>
      <c r="D942"/>
      <c r="E942"/>
      <c r="F942"/>
    </row>
    <row r="943" spans="2:6" x14ac:dyDescent="0.3">
      <c r="B943"/>
      <c r="C943"/>
      <c r="D943"/>
      <c r="E943"/>
      <c r="F943"/>
    </row>
    <row r="944" spans="2:6" x14ac:dyDescent="0.3">
      <c r="B944"/>
      <c r="C944"/>
      <c r="D944"/>
      <c r="E944"/>
      <c r="F944"/>
    </row>
    <row r="945" spans="2:6" x14ac:dyDescent="0.3">
      <c r="B945"/>
      <c r="C945"/>
      <c r="D945"/>
      <c r="E945"/>
      <c r="F945"/>
    </row>
    <row r="946" spans="2:6" x14ac:dyDescent="0.3">
      <c r="B946"/>
      <c r="C946"/>
      <c r="D946"/>
      <c r="E946"/>
      <c r="F946"/>
    </row>
    <row r="947" spans="2:6" x14ac:dyDescent="0.3">
      <c r="B947"/>
      <c r="C947"/>
      <c r="D947"/>
      <c r="E947"/>
      <c r="F947"/>
    </row>
    <row r="948" spans="2:6" x14ac:dyDescent="0.3">
      <c r="B948"/>
      <c r="C948"/>
      <c r="D948"/>
      <c r="E948"/>
      <c r="F948"/>
    </row>
    <row r="949" spans="2:6" x14ac:dyDescent="0.3">
      <c r="B949"/>
      <c r="C949"/>
      <c r="D949"/>
      <c r="E949"/>
      <c r="F949"/>
    </row>
    <row r="950" spans="2:6" x14ac:dyDescent="0.3">
      <c r="B950"/>
      <c r="C950"/>
      <c r="D950"/>
      <c r="E950"/>
      <c r="F950"/>
    </row>
    <row r="951" spans="2:6" x14ac:dyDescent="0.3">
      <c r="B951"/>
      <c r="C951"/>
      <c r="D951"/>
      <c r="E951"/>
      <c r="F951"/>
    </row>
    <row r="952" spans="2:6" x14ac:dyDescent="0.3">
      <c r="B952"/>
      <c r="C952"/>
      <c r="D952"/>
      <c r="E952"/>
      <c r="F952"/>
    </row>
    <row r="953" spans="2:6" x14ac:dyDescent="0.3">
      <c r="B953"/>
      <c r="C953"/>
      <c r="D953"/>
      <c r="E953"/>
      <c r="F953"/>
    </row>
    <row r="954" spans="2:6" x14ac:dyDescent="0.3">
      <c r="B954"/>
      <c r="C954"/>
      <c r="D954"/>
      <c r="E954"/>
      <c r="F954"/>
    </row>
    <row r="955" spans="2:6" x14ac:dyDescent="0.3">
      <c r="B955"/>
      <c r="C955"/>
      <c r="D955"/>
      <c r="E955"/>
      <c r="F955"/>
    </row>
    <row r="956" spans="2:6" x14ac:dyDescent="0.3">
      <c r="B956"/>
      <c r="C956"/>
      <c r="D956"/>
      <c r="E956"/>
      <c r="F956"/>
    </row>
    <row r="957" spans="2:6" x14ac:dyDescent="0.3">
      <c r="B957"/>
      <c r="C957"/>
      <c r="D957"/>
      <c r="E957"/>
      <c r="F957"/>
    </row>
    <row r="958" spans="2:6" x14ac:dyDescent="0.3">
      <c r="B958"/>
      <c r="C958"/>
      <c r="D958"/>
      <c r="E958"/>
      <c r="F958"/>
    </row>
    <row r="959" spans="2:6" x14ac:dyDescent="0.3">
      <c r="B959"/>
      <c r="C959"/>
      <c r="D959"/>
      <c r="E959"/>
      <c r="F959"/>
    </row>
    <row r="960" spans="2:6" x14ac:dyDescent="0.3">
      <c r="B960"/>
      <c r="C960"/>
      <c r="D960"/>
      <c r="E960"/>
      <c r="F960"/>
    </row>
    <row r="961" spans="2:6" x14ac:dyDescent="0.3">
      <c r="B961"/>
      <c r="C961"/>
      <c r="D961"/>
      <c r="E961"/>
      <c r="F961"/>
    </row>
    <row r="962" spans="2:6" x14ac:dyDescent="0.3">
      <c r="B962"/>
      <c r="C962"/>
      <c r="D962"/>
      <c r="E962"/>
      <c r="F962"/>
    </row>
    <row r="963" spans="2:6" x14ac:dyDescent="0.3">
      <c r="B963"/>
      <c r="C963"/>
      <c r="D963"/>
      <c r="E963"/>
      <c r="F963"/>
    </row>
    <row r="964" spans="2:6" x14ac:dyDescent="0.3">
      <c r="B964"/>
      <c r="C964"/>
      <c r="D964"/>
      <c r="E964"/>
      <c r="F964"/>
    </row>
    <row r="965" spans="2:6" x14ac:dyDescent="0.3">
      <c r="B965"/>
      <c r="C965"/>
      <c r="D965"/>
      <c r="E965"/>
      <c r="F965"/>
    </row>
    <row r="966" spans="2:6" x14ac:dyDescent="0.3">
      <c r="B966"/>
      <c r="C966"/>
      <c r="D966"/>
      <c r="E966"/>
      <c r="F966"/>
    </row>
    <row r="967" spans="2:6" x14ac:dyDescent="0.3">
      <c r="B967"/>
      <c r="C967"/>
      <c r="D967"/>
      <c r="E967"/>
      <c r="F967"/>
    </row>
    <row r="968" spans="2:6" x14ac:dyDescent="0.3">
      <c r="B968"/>
      <c r="C968"/>
      <c r="D968"/>
      <c r="E968"/>
      <c r="F968"/>
    </row>
    <row r="969" spans="2:6" x14ac:dyDescent="0.3">
      <c r="B969"/>
      <c r="C969"/>
      <c r="D969"/>
      <c r="E969"/>
      <c r="F969"/>
    </row>
    <row r="970" spans="2:6" x14ac:dyDescent="0.3">
      <c r="B970"/>
      <c r="C970"/>
      <c r="D970"/>
      <c r="E970"/>
      <c r="F970"/>
    </row>
    <row r="971" spans="2:6" x14ac:dyDescent="0.3">
      <c r="B971"/>
      <c r="C971"/>
      <c r="D971"/>
      <c r="E971"/>
      <c r="F971"/>
    </row>
    <row r="972" spans="2:6" x14ac:dyDescent="0.3">
      <c r="B972"/>
      <c r="C972"/>
      <c r="D972"/>
      <c r="E972"/>
      <c r="F972"/>
    </row>
    <row r="973" spans="2:6" x14ac:dyDescent="0.3">
      <c r="B973"/>
      <c r="C973"/>
      <c r="D973"/>
      <c r="E973"/>
      <c r="F973"/>
    </row>
    <row r="974" spans="2:6" x14ac:dyDescent="0.3">
      <c r="B974"/>
      <c r="C974"/>
      <c r="D974"/>
      <c r="E974"/>
      <c r="F974"/>
    </row>
    <row r="975" spans="2:6" x14ac:dyDescent="0.3">
      <c r="B975"/>
      <c r="C975"/>
      <c r="D975"/>
      <c r="E975"/>
      <c r="F975"/>
    </row>
    <row r="976" spans="2:6" x14ac:dyDescent="0.3">
      <c r="B976"/>
      <c r="C976"/>
      <c r="D976"/>
      <c r="E976"/>
      <c r="F976"/>
    </row>
    <row r="977" spans="2:6" x14ac:dyDescent="0.3">
      <c r="B977"/>
      <c r="C977"/>
      <c r="D977"/>
      <c r="E977"/>
      <c r="F977"/>
    </row>
    <row r="978" spans="2:6" x14ac:dyDescent="0.3">
      <c r="B978"/>
      <c r="C978"/>
      <c r="D978"/>
      <c r="E978"/>
      <c r="F978"/>
    </row>
    <row r="979" spans="2:6" x14ac:dyDescent="0.3">
      <c r="B979"/>
      <c r="C979"/>
      <c r="D979"/>
      <c r="E979"/>
      <c r="F979"/>
    </row>
    <row r="980" spans="2:6" x14ac:dyDescent="0.3">
      <c r="B980"/>
      <c r="C980"/>
      <c r="D980"/>
      <c r="E980"/>
      <c r="F980"/>
    </row>
    <row r="981" spans="2:6" x14ac:dyDescent="0.3">
      <c r="B981"/>
      <c r="C981"/>
      <c r="D981"/>
      <c r="E981"/>
      <c r="F981"/>
    </row>
    <row r="982" spans="2:6" x14ac:dyDescent="0.3">
      <c r="B982"/>
      <c r="C982"/>
      <c r="D982"/>
      <c r="E982"/>
      <c r="F982"/>
    </row>
    <row r="983" spans="2:6" x14ac:dyDescent="0.3">
      <c r="B983"/>
      <c r="C983"/>
      <c r="D983"/>
      <c r="E983"/>
      <c r="F983"/>
    </row>
    <row r="984" spans="2:6" x14ac:dyDescent="0.3">
      <c r="B984"/>
      <c r="C984"/>
      <c r="D984"/>
      <c r="E984"/>
      <c r="F984"/>
    </row>
    <row r="985" spans="2:6" x14ac:dyDescent="0.3">
      <c r="B985"/>
      <c r="C985"/>
      <c r="D985"/>
      <c r="E985"/>
      <c r="F985"/>
    </row>
    <row r="986" spans="2:6" x14ac:dyDescent="0.3">
      <c r="B986"/>
      <c r="C986"/>
      <c r="D986"/>
      <c r="E986"/>
      <c r="F986"/>
    </row>
    <row r="987" spans="2:6" x14ac:dyDescent="0.3">
      <c r="B987"/>
      <c r="C987"/>
      <c r="D987"/>
      <c r="E987"/>
      <c r="F987"/>
    </row>
    <row r="988" spans="2:6" x14ac:dyDescent="0.3">
      <c r="B988"/>
      <c r="C988"/>
      <c r="D988"/>
      <c r="E988"/>
      <c r="F988"/>
    </row>
    <row r="989" spans="2:6" x14ac:dyDescent="0.3">
      <c r="B989"/>
      <c r="C989"/>
      <c r="D989"/>
      <c r="E989"/>
      <c r="F989"/>
    </row>
    <row r="990" spans="2:6" x14ac:dyDescent="0.3">
      <c r="B990"/>
      <c r="C990"/>
      <c r="D990"/>
      <c r="E990"/>
      <c r="F990"/>
    </row>
    <row r="991" spans="2:6" x14ac:dyDescent="0.3">
      <c r="B991"/>
      <c r="C991"/>
      <c r="D991"/>
      <c r="E991"/>
      <c r="F991"/>
    </row>
    <row r="992" spans="2:6" x14ac:dyDescent="0.3">
      <c r="B992"/>
      <c r="C992"/>
      <c r="D992"/>
      <c r="E992"/>
      <c r="F992"/>
    </row>
    <row r="993" spans="2:6" x14ac:dyDescent="0.3">
      <c r="B993"/>
      <c r="C993"/>
      <c r="D993"/>
      <c r="E993"/>
      <c r="F993"/>
    </row>
    <row r="994" spans="2:6" x14ac:dyDescent="0.3">
      <c r="B994"/>
      <c r="C994"/>
      <c r="D994"/>
      <c r="E994"/>
      <c r="F994"/>
    </row>
    <row r="995" spans="2:6" x14ac:dyDescent="0.3">
      <c r="B995"/>
      <c r="C995"/>
      <c r="D995"/>
      <c r="E995"/>
      <c r="F995"/>
    </row>
    <row r="996" spans="2:6" x14ac:dyDescent="0.3">
      <c r="B996"/>
      <c r="C996"/>
      <c r="D996"/>
      <c r="E996"/>
      <c r="F996"/>
    </row>
    <row r="997" spans="2:6" x14ac:dyDescent="0.3">
      <c r="B997"/>
      <c r="C997"/>
      <c r="D997"/>
      <c r="E997"/>
      <c r="F997"/>
    </row>
    <row r="998" spans="2:6" x14ac:dyDescent="0.3">
      <c r="B998"/>
      <c r="C998"/>
      <c r="D998"/>
      <c r="E998"/>
      <c r="F998"/>
    </row>
    <row r="999" spans="2:6" x14ac:dyDescent="0.3">
      <c r="B999"/>
      <c r="C999"/>
      <c r="D999"/>
      <c r="E999"/>
      <c r="F999"/>
    </row>
    <row r="1000" spans="2:6" x14ac:dyDescent="0.3">
      <c r="B1000"/>
      <c r="C1000"/>
      <c r="D1000"/>
      <c r="E1000"/>
      <c r="F1000"/>
    </row>
    <row r="1001" spans="2:6" x14ac:dyDescent="0.3">
      <c r="B1001"/>
      <c r="C1001"/>
      <c r="D1001"/>
      <c r="E1001"/>
      <c r="F1001"/>
    </row>
    <row r="1002" spans="2:6" x14ac:dyDescent="0.3">
      <c r="B1002"/>
      <c r="C1002"/>
      <c r="D1002"/>
      <c r="E1002"/>
      <c r="F1002"/>
    </row>
    <row r="1003" spans="2:6" x14ac:dyDescent="0.3">
      <c r="B1003"/>
      <c r="C1003"/>
      <c r="D1003"/>
      <c r="E1003"/>
      <c r="F1003"/>
    </row>
    <row r="1004" spans="2:6" x14ac:dyDescent="0.3">
      <c r="B1004"/>
      <c r="C1004"/>
      <c r="D1004"/>
      <c r="E1004"/>
      <c r="F1004"/>
    </row>
    <row r="1005" spans="2:6" x14ac:dyDescent="0.3">
      <c r="B1005"/>
      <c r="C1005"/>
      <c r="D1005"/>
      <c r="E1005"/>
      <c r="F1005"/>
    </row>
    <row r="1006" spans="2:6" x14ac:dyDescent="0.3">
      <c r="B1006"/>
      <c r="C1006"/>
      <c r="D1006"/>
      <c r="E1006"/>
      <c r="F1006"/>
    </row>
    <row r="1007" spans="2:6" x14ac:dyDescent="0.3">
      <c r="B1007"/>
      <c r="C1007"/>
      <c r="D1007"/>
      <c r="E1007"/>
      <c r="F1007"/>
    </row>
    <row r="1008" spans="2:6" x14ac:dyDescent="0.3">
      <c r="B1008"/>
      <c r="C1008"/>
      <c r="D1008"/>
      <c r="E1008"/>
      <c r="F1008"/>
    </row>
    <row r="1009" spans="2:6" x14ac:dyDescent="0.3">
      <c r="B1009"/>
      <c r="C1009"/>
      <c r="D1009"/>
      <c r="E1009"/>
      <c r="F1009"/>
    </row>
    <row r="1010" spans="2:6" x14ac:dyDescent="0.3">
      <c r="B1010"/>
      <c r="C1010"/>
      <c r="D1010"/>
      <c r="E1010"/>
      <c r="F1010"/>
    </row>
    <row r="1011" spans="2:6" x14ac:dyDescent="0.3">
      <c r="B1011"/>
      <c r="C1011"/>
      <c r="D1011"/>
      <c r="E1011"/>
      <c r="F1011"/>
    </row>
    <row r="1012" spans="2:6" x14ac:dyDescent="0.3">
      <c r="B1012"/>
      <c r="C1012"/>
      <c r="D1012"/>
      <c r="E1012"/>
      <c r="F1012"/>
    </row>
    <row r="1013" spans="2:6" x14ac:dyDescent="0.3">
      <c r="B1013"/>
      <c r="C1013"/>
      <c r="D1013"/>
      <c r="E1013"/>
      <c r="F1013"/>
    </row>
    <row r="1014" spans="2:6" x14ac:dyDescent="0.3">
      <c r="B1014"/>
      <c r="C1014"/>
      <c r="D1014"/>
      <c r="E1014"/>
      <c r="F1014"/>
    </row>
    <row r="1015" spans="2:6" x14ac:dyDescent="0.3">
      <c r="B1015"/>
      <c r="C1015"/>
      <c r="D1015"/>
      <c r="E1015"/>
      <c r="F1015"/>
    </row>
    <row r="1016" spans="2:6" x14ac:dyDescent="0.3">
      <c r="B1016"/>
      <c r="C1016"/>
      <c r="D1016"/>
      <c r="E1016"/>
      <c r="F1016"/>
    </row>
    <row r="1017" spans="2:6" x14ac:dyDescent="0.3">
      <c r="B1017"/>
      <c r="C1017"/>
      <c r="D1017"/>
      <c r="E1017"/>
      <c r="F1017"/>
    </row>
    <row r="1018" spans="2:6" x14ac:dyDescent="0.3">
      <c r="B1018"/>
      <c r="C1018"/>
      <c r="D1018"/>
      <c r="E1018"/>
      <c r="F1018"/>
    </row>
    <row r="1019" spans="2:6" x14ac:dyDescent="0.3">
      <c r="B1019"/>
      <c r="C1019"/>
      <c r="D1019"/>
      <c r="E1019"/>
      <c r="F1019"/>
    </row>
    <row r="1020" spans="2:6" x14ac:dyDescent="0.3">
      <c r="B1020"/>
      <c r="C1020"/>
      <c r="D1020"/>
      <c r="E1020"/>
      <c r="F1020"/>
    </row>
    <row r="1021" spans="2:6" x14ac:dyDescent="0.3">
      <c r="B1021"/>
      <c r="C1021"/>
      <c r="D1021"/>
      <c r="E1021"/>
      <c r="F1021"/>
    </row>
    <row r="1022" spans="2:6" x14ac:dyDescent="0.3">
      <c r="B1022"/>
      <c r="C1022"/>
      <c r="D1022"/>
      <c r="E1022"/>
      <c r="F1022"/>
    </row>
    <row r="1023" spans="2:6" x14ac:dyDescent="0.3">
      <c r="B1023"/>
      <c r="C1023"/>
      <c r="D1023"/>
      <c r="E1023"/>
      <c r="F1023"/>
    </row>
    <row r="1024" spans="2:6" x14ac:dyDescent="0.3">
      <c r="B1024"/>
      <c r="C1024"/>
      <c r="D1024"/>
      <c r="E1024"/>
      <c r="F1024"/>
    </row>
    <row r="1025" spans="2:6" x14ac:dyDescent="0.3">
      <c r="B1025"/>
      <c r="C1025"/>
      <c r="D1025"/>
      <c r="E1025"/>
      <c r="F1025"/>
    </row>
    <row r="1026" spans="2:6" x14ac:dyDescent="0.3">
      <c r="B1026"/>
      <c r="C1026"/>
      <c r="D1026"/>
      <c r="E1026"/>
      <c r="F1026"/>
    </row>
    <row r="1027" spans="2:6" x14ac:dyDescent="0.3">
      <c r="B1027"/>
      <c r="C1027"/>
      <c r="D1027"/>
      <c r="E1027"/>
      <c r="F1027"/>
    </row>
    <row r="1028" spans="2:6" x14ac:dyDescent="0.3">
      <c r="B1028"/>
      <c r="C1028"/>
      <c r="D1028"/>
      <c r="E1028"/>
      <c r="F1028"/>
    </row>
    <row r="1029" spans="2:6" x14ac:dyDescent="0.3">
      <c r="B1029"/>
      <c r="C1029"/>
      <c r="D1029"/>
      <c r="E1029"/>
      <c r="F1029"/>
    </row>
    <row r="1030" spans="2:6" x14ac:dyDescent="0.3">
      <c r="B1030"/>
      <c r="C1030"/>
      <c r="D1030"/>
      <c r="E1030"/>
      <c r="F1030"/>
    </row>
    <row r="1031" spans="2:6" x14ac:dyDescent="0.3">
      <c r="B1031"/>
      <c r="C1031"/>
      <c r="D1031"/>
      <c r="E1031"/>
      <c r="F1031"/>
    </row>
    <row r="1032" spans="2:6" x14ac:dyDescent="0.3">
      <c r="B1032"/>
      <c r="C1032"/>
      <c r="D1032"/>
      <c r="E1032"/>
      <c r="F1032"/>
    </row>
    <row r="1033" spans="2:6" x14ac:dyDescent="0.3">
      <c r="B1033"/>
      <c r="C1033"/>
      <c r="D1033"/>
      <c r="E1033"/>
      <c r="F1033"/>
    </row>
    <row r="1034" spans="2:6" x14ac:dyDescent="0.3">
      <c r="B1034"/>
      <c r="C1034"/>
      <c r="D1034"/>
      <c r="E1034"/>
      <c r="F1034"/>
    </row>
    <row r="1035" spans="2:6" x14ac:dyDescent="0.3">
      <c r="B1035"/>
      <c r="C1035"/>
      <c r="D1035"/>
      <c r="E1035"/>
      <c r="F1035"/>
    </row>
    <row r="1036" spans="2:6" x14ac:dyDescent="0.3">
      <c r="B1036"/>
      <c r="C1036"/>
      <c r="D1036"/>
      <c r="E1036"/>
      <c r="F1036"/>
    </row>
    <row r="1037" spans="2:6" x14ac:dyDescent="0.3">
      <c r="B1037"/>
      <c r="C1037"/>
      <c r="D1037"/>
      <c r="E1037"/>
      <c r="F1037"/>
    </row>
    <row r="1038" spans="2:6" x14ac:dyDescent="0.3">
      <c r="B1038"/>
      <c r="C1038"/>
      <c r="D1038"/>
      <c r="E1038"/>
      <c r="F1038"/>
    </row>
    <row r="1039" spans="2:6" x14ac:dyDescent="0.3">
      <c r="B1039"/>
      <c r="C1039"/>
      <c r="D1039"/>
      <c r="E1039"/>
      <c r="F1039"/>
    </row>
    <row r="1040" spans="2:6" x14ac:dyDescent="0.3">
      <c r="B1040"/>
      <c r="C1040"/>
      <c r="D1040"/>
      <c r="E1040"/>
      <c r="F1040"/>
    </row>
    <row r="1041" spans="2:6" x14ac:dyDescent="0.3">
      <c r="B1041"/>
      <c r="C1041"/>
      <c r="D1041"/>
      <c r="E1041"/>
      <c r="F1041"/>
    </row>
    <row r="1042" spans="2:6" x14ac:dyDescent="0.3">
      <c r="B1042"/>
      <c r="C1042"/>
      <c r="D1042"/>
      <c r="E1042"/>
      <c r="F1042"/>
    </row>
    <row r="1043" spans="2:6" x14ac:dyDescent="0.3">
      <c r="B1043"/>
      <c r="C1043"/>
      <c r="D1043"/>
      <c r="E1043"/>
      <c r="F1043"/>
    </row>
    <row r="1044" spans="2:6" x14ac:dyDescent="0.3">
      <c r="B1044"/>
      <c r="C1044"/>
      <c r="D1044"/>
      <c r="E1044"/>
      <c r="F1044"/>
    </row>
    <row r="1045" spans="2:6" x14ac:dyDescent="0.3">
      <c r="B1045"/>
      <c r="C1045"/>
      <c r="D1045"/>
      <c r="E1045"/>
      <c r="F1045"/>
    </row>
    <row r="1046" spans="2:6" x14ac:dyDescent="0.3">
      <c r="B1046"/>
      <c r="C1046"/>
      <c r="D1046"/>
      <c r="E1046"/>
      <c r="F1046"/>
    </row>
    <row r="1047" spans="2:6" x14ac:dyDescent="0.3">
      <c r="B1047"/>
      <c r="C1047"/>
      <c r="D1047"/>
      <c r="E1047"/>
      <c r="F1047"/>
    </row>
    <row r="1048" spans="2:6" x14ac:dyDescent="0.3">
      <c r="B1048"/>
      <c r="C1048"/>
      <c r="D1048"/>
      <c r="E1048"/>
      <c r="F1048"/>
    </row>
    <row r="1049" spans="2:6" x14ac:dyDescent="0.3">
      <c r="B1049"/>
      <c r="C1049"/>
      <c r="D1049"/>
      <c r="E1049"/>
      <c r="F1049"/>
    </row>
    <row r="1050" spans="2:6" x14ac:dyDescent="0.3">
      <c r="B1050"/>
      <c r="C1050"/>
      <c r="D1050"/>
      <c r="E1050"/>
      <c r="F1050"/>
    </row>
    <row r="1051" spans="2:6" x14ac:dyDescent="0.3">
      <c r="B1051"/>
      <c r="C1051"/>
      <c r="D1051"/>
      <c r="E1051"/>
      <c r="F1051"/>
    </row>
    <row r="1052" spans="2:6" x14ac:dyDescent="0.3">
      <c r="B1052"/>
      <c r="C1052"/>
      <c r="D1052"/>
      <c r="E1052"/>
      <c r="F1052"/>
    </row>
    <row r="1053" spans="2:6" x14ac:dyDescent="0.3">
      <c r="B1053"/>
      <c r="C1053"/>
      <c r="D1053"/>
      <c r="E1053"/>
      <c r="F1053"/>
    </row>
    <row r="1054" spans="2:6" x14ac:dyDescent="0.3">
      <c r="B1054"/>
      <c r="C1054"/>
      <c r="D1054"/>
      <c r="E1054"/>
      <c r="F1054"/>
    </row>
    <row r="1055" spans="2:6" x14ac:dyDescent="0.3">
      <c r="B1055"/>
      <c r="C1055"/>
      <c r="D1055"/>
      <c r="E1055"/>
      <c r="F1055"/>
    </row>
    <row r="1056" spans="2:6" x14ac:dyDescent="0.3">
      <c r="B1056"/>
      <c r="C1056"/>
      <c r="D1056"/>
      <c r="E1056"/>
      <c r="F1056"/>
    </row>
    <row r="1057" spans="2:6" x14ac:dyDescent="0.3">
      <c r="B1057"/>
      <c r="C1057"/>
      <c r="D1057"/>
      <c r="E1057"/>
      <c r="F1057"/>
    </row>
    <row r="1058" spans="2:6" x14ac:dyDescent="0.3">
      <c r="B1058"/>
      <c r="C1058"/>
      <c r="D1058"/>
      <c r="E1058"/>
      <c r="F1058"/>
    </row>
    <row r="1059" spans="2:6" x14ac:dyDescent="0.3">
      <c r="B1059"/>
      <c r="C1059"/>
      <c r="D1059"/>
      <c r="E1059"/>
      <c r="F1059"/>
    </row>
    <row r="1060" spans="2:6" x14ac:dyDescent="0.3">
      <c r="B1060"/>
      <c r="C1060"/>
      <c r="D1060"/>
      <c r="E1060"/>
      <c r="F1060"/>
    </row>
    <row r="1061" spans="2:6" x14ac:dyDescent="0.3">
      <c r="B1061"/>
      <c r="C1061"/>
      <c r="D1061"/>
      <c r="E1061"/>
      <c r="F1061"/>
    </row>
    <row r="1062" spans="2:6" x14ac:dyDescent="0.3">
      <c r="B1062"/>
      <c r="C1062"/>
      <c r="D1062"/>
      <c r="E1062"/>
      <c r="F1062"/>
    </row>
    <row r="1063" spans="2:6" x14ac:dyDescent="0.3">
      <c r="B1063"/>
      <c r="C1063"/>
      <c r="D1063"/>
      <c r="E1063"/>
      <c r="F1063"/>
    </row>
    <row r="1064" spans="2:6" x14ac:dyDescent="0.3">
      <c r="B1064"/>
      <c r="C1064"/>
      <c r="D1064"/>
      <c r="E1064"/>
      <c r="F1064"/>
    </row>
    <row r="1065" spans="2:6" x14ac:dyDescent="0.3">
      <c r="B1065"/>
      <c r="C1065"/>
      <c r="D1065"/>
      <c r="E1065"/>
      <c r="F1065"/>
    </row>
    <row r="1066" spans="2:6" x14ac:dyDescent="0.3">
      <c r="B1066"/>
      <c r="C1066"/>
      <c r="D1066"/>
      <c r="E1066"/>
      <c r="F1066"/>
    </row>
    <row r="1067" spans="2:6" x14ac:dyDescent="0.3">
      <c r="B1067"/>
      <c r="C1067"/>
      <c r="D1067"/>
      <c r="E1067"/>
      <c r="F1067"/>
    </row>
    <row r="1068" spans="2:6" x14ac:dyDescent="0.3">
      <c r="B1068"/>
      <c r="C1068"/>
      <c r="D1068"/>
      <c r="E1068"/>
      <c r="F1068"/>
    </row>
    <row r="1069" spans="2:6" x14ac:dyDescent="0.3">
      <c r="B1069"/>
      <c r="C1069"/>
      <c r="D1069"/>
      <c r="E1069"/>
      <c r="F1069"/>
    </row>
    <row r="1070" spans="2:6" x14ac:dyDescent="0.3">
      <c r="B1070"/>
      <c r="C1070"/>
      <c r="D1070"/>
      <c r="E1070"/>
      <c r="F1070"/>
    </row>
    <row r="1071" spans="2:6" x14ac:dyDescent="0.3">
      <c r="B1071"/>
      <c r="C1071"/>
      <c r="D1071"/>
      <c r="E1071"/>
      <c r="F1071"/>
    </row>
    <row r="1072" spans="2:6" x14ac:dyDescent="0.3">
      <c r="B1072"/>
      <c r="C1072"/>
      <c r="D1072"/>
      <c r="E1072"/>
      <c r="F1072"/>
    </row>
    <row r="1073" spans="2:6" x14ac:dyDescent="0.3">
      <c r="B1073"/>
      <c r="C1073"/>
      <c r="D1073"/>
      <c r="E1073"/>
      <c r="F1073"/>
    </row>
    <row r="1074" spans="2:6" x14ac:dyDescent="0.3">
      <c r="B1074"/>
      <c r="C1074"/>
      <c r="D1074"/>
      <c r="E1074"/>
      <c r="F1074"/>
    </row>
    <row r="1075" spans="2:6" x14ac:dyDescent="0.3">
      <c r="B1075"/>
      <c r="C1075"/>
      <c r="D1075"/>
      <c r="E1075"/>
      <c r="F1075"/>
    </row>
    <row r="1076" spans="2:6" x14ac:dyDescent="0.3">
      <c r="B1076"/>
      <c r="C1076"/>
      <c r="D1076"/>
      <c r="E1076"/>
      <c r="F1076"/>
    </row>
    <row r="1077" spans="2:6" x14ac:dyDescent="0.3">
      <c r="B1077"/>
      <c r="C1077"/>
      <c r="D1077"/>
      <c r="E1077"/>
      <c r="F1077"/>
    </row>
    <row r="1078" spans="2:6" x14ac:dyDescent="0.3">
      <c r="B1078"/>
      <c r="C1078"/>
      <c r="D1078"/>
      <c r="E1078"/>
      <c r="F1078"/>
    </row>
    <row r="1079" spans="2:6" x14ac:dyDescent="0.3">
      <c r="B1079"/>
      <c r="C1079"/>
      <c r="D1079"/>
      <c r="E1079"/>
      <c r="F1079"/>
    </row>
    <row r="1080" spans="2:6" x14ac:dyDescent="0.3">
      <c r="B1080"/>
      <c r="C1080"/>
      <c r="D1080"/>
      <c r="E1080"/>
      <c r="F1080"/>
    </row>
    <row r="1081" spans="2:6" x14ac:dyDescent="0.3">
      <c r="B1081"/>
      <c r="C1081"/>
      <c r="D1081"/>
      <c r="E1081"/>
      <c r="F1081"/>
    </row>
    <row r="1082" spans="2:6" x14ac:dyDescent="0.3">
      <c r="B1082"/>
      <c r="C1082"/>
      <c r="D1082"/>
      <c r="E1082"/>
      <c r="F1082"/>
    </row>
    <row r="1083" spans="2:6" x14ac:dyDescent="0.3">
      <c r="B1083"/>
      <c r="C1083"/>
      <c r="D1083"/>
      <c r="E1083"/>
      <c r="F1083"/>
    </row>
    <row r="1084" spans="2:6" x14ac:dyDescent="0.3">
      <c r="B1084"/>
      <c r="C1084"/>
      <c r="D1084"/>
      <c r="E1084"/>
      <c r="F1084"/>
    </row>
    <row r="1085" spans="2:6" x14ac:dyDescent="0.3">
      <c r="B1085"/>
      <c r="C1085"/>
      <c r="D1085"/>
      <c r="E1085"/>
      <c r="F1085"/>
    </row>
    <row r="1086" spans="2:6" x14ac:dyDescent="0.3">
      <c r="B1086"/>
      <c r="C1086"/>
      <c r="D1086"/>
      <c r="E1086"/>
      <c r="F1086"/>
    </row>
    <row r="1087" spans="2:6" x14ac:dyDescent="0.3">
      <c r="B1087"/>
      <c r="C1087"/>
      <c r="D1087"/>
      <c r="E1087"/>
      <c r="F1087"/>
    </row>
    <row r="1088" spans="2:6" x14ac:dyDescent="0.3">
      <c r="B1088"/>
      <c r="C1088"/>
      <c r="D1088"/>
      <c r="E1088"/>
      <c r="F1088"/>
    </row>
    <row r="1089" spans="2:6" x14ac:dyDescent="0.3">
      <c r="B1089"/>
      <c r="C1089"/>
      <c r="D1089"/>
      <c r="E1089"/>
      <c r="F1089"/>
    </row>
    <row r="1090" spans="2:6" x14ac:dyDescent="0.3">
      <c r="B1090"/>
      <c r="C1090"/>
      <c r="D1090"/>
      <c r="E1090"/>
      <c r="F1090"/>
    </row>
    <row r="1091" spans="2:6" x14ac:dyDescent="0.3">
      <c r="B1091"/>
      <c r="C1091"/>
      <c r="D1091"/>
      <c r="E1091"/>
      <c r="F1091"/>
    </row>
    <row r="1092" spans="2:6" x14ac:dyDescent="0.3">
      <c r="B1092"/>
      <c r="C1092"/>
      <c r="D1092"/>
      <c r="E1092"/>
      <c r="F1092"/>
    </row>
    <row r="1093" spans="2:6" x14ac:dyDescent="0.3">
      <c r="B1093"/>
      <c r="C1093"/>
      <c r="D1093"/>
      <c r="E1093"/>
      <c r="F1093"/>
    </row>
    <row r="1094" spans="2:6" x14ac:dyDescent="0.3">
      <c r="B1094"/>
      <c r="C1094"/>
      <c r="D1094"/>
      <c r="E1094"/>
      <c r="F1094"/>
    </row>
    <row r="1095" spans="2:6" x14ac:dyDescent="0.3">
      <c r="B1095"/>
      <c r="C1095"/>
      <c r="D1095"/>
      <c r="E1095"/>
      <c r="F1095"/>
    </row>
    <row r="1096" spans="2:6" x14ac:dyDescent="0.3">
      <c r="B1096"/>
      <c r="C1096"/>
      <c r="D1096"/>
      <c r="E1096"/>
      <c r="F1096"/>
    </row>
    <row r="1097" spans="2:6" x14ac:dyDescent="0.3">
      <c r="B1097"/>
      <c r="C1097"/>
      <c r="D1097"/>
      <c r="E1097"/>
      <c r="F1097"/>
    </row>
    <row r="1098" spans="2:6" x14ac:dyDescent="0.3">
      <c r="B1098"/>
      <c r="C1098"/>
      <c r="D1098"/>
      <c r="E1098"/>
      <c r="F1098"/>
    </row>
    <row r="1099" spans="2:6" x14ac:dyDescent="0.3">
      <c r="B1099"/>
      <c r="C1099"/>
      <c r="D1099"/>
      <c r="E1099"/>
      <c r="F1099"/>
    </row>
    <row r="1100" spans="2:6" x14ac:dyDescent="0.3">
      <c r="B1100"/>
      <c r="C1100"/>
      <c r="D1100"/>
      <c r="E1100"/>
      <c r="F1100"/>
    </row>
    <row r="1101" spans="2:6" x14ac:dyDescent="0.3">
      <c r="B1101"/>
      <c r="C1101"/>
      <c r="D1101"/>
      <c r="E1101"/>
      <c r="F1101"/>
    </row>
    <row r="1102" spans="2:6" x14ac:dyDescent="0.3">
      <c r="B1102"/>
      <c r="C1102"/>
      <c r="D1102"/>
      <c r="E1102"/>
      <c r="F1102"/>
    </row>
    <row r="1103" spans="2:6" x14ac:dyDescent="0.3">
      <c r="B1103"/>
      <c r="C1103"/>
      <c r="D1103"/>
      <c r="E1103"/>
      <c r="F1103"/>
    </row>
    <row r="1104" spans="2:6" x14ac:dyDescent="0.3">
      <c r="B1104"/>
      <c r="C1104"/>
      <c r="D1104"/>
      <c r="E1104"/>
      <c r="F1104"/>
    </row>
    <row r="1105" spans="2:6" x14ac:dyDescent="0.3">
      <c r="B1105"/>
      <c r="C1105"/>
      <c r="D1105"/>
      <c r="E1105"/>
      <c r="F1105"/>
    </row>
    <row r="1106" spans="2:6" x14ac:dyDescent="0.3">
      <c r="B1106"/>
      <c r="C1106"/>
      <c r="D1106"/>
      <c r="E1106"/>
      <c r="F1106"/>
    </row>
    <row r="1107" spans="2:6" x14ac:dyDescent="0.3">
      <c r="B1107"/>
      <c r="C1107"/>
      <c r="D1107"/>
      <c r="E1107"/>
      <c r="F1107"/>
    </row>
    <row r="1108" spans="2:6" x14ac:dyDescent="0.3">
      <c r="B1108"/>
      <c r="C1108"/>
      <c r="D1108"/>
      <c r="E1108"/>
      <c r="F1108"/>
    </row>
    <row r="1109" spans="2:6" x14ac:dyDescent="0.3">
      <c r="B1109"/>
      <c r="C1109"/>
      <c r="D1109"/>
      <c r="E1109"/>
      <c r="F1109"/>
    </row>
    <row r="1110" spans="2:6" x14ac:dyDescent="0.3">
      <c r="B1110"/>
      <c r="C1110"/>
      <c r="D1110"/>
      <c r="E1110"/>
      <c r="F1110"/>
    </row>
    <row r="1111" spans="2:6" x14ac:dyDescent="0.3">
      <c r="B1111"/>
      <c r="C1111"/>
      <c r="D1111"/>
      <c r="E1111"/>
      <c r="F1111"/>
    </row>
    <row r="1112" spans="2:6" x14ac:dyDescent="0.3">
      <c r="B1112"/>
      <c r="C1112"/>
      <c r="D1112"/>
      <c r="E1112"/>
      <c r="F1112"/>
    </row>
    <row r="1113" spans="2:6" x14ac:dyDescent="0.3">
      <c r="B1113"/>
      <c r="C1113"/>
      <c r="D1113"/>
      <c r="E1113"/>
      <c r="F1113"/>
    </row>
    <row r="1114" spans="2:6" x14ac:dyDescent="0.3">
      <c r="B1114"/>
      <c r="C1114"/>
      <c r="D1114"/>
      <c r="E1114"/>
      <c r="F1114"/>
    </row>
    <row r="1115" spans="2:6" x14ac:dyDescent="0.3">
      <c r="B1115"/>
      <c r="C1115"/>
      <c r="D1115"/>
      <c r="E1115"/>
      <c r="F1115"/>
    </row>
    <row r="1116" spans="2:6" x14ac:dyDescent="0.3">
      <c r="B1116"/>
      <c r="C1116"/>
      <c r="D1116"/>
      <c r="E1116"/>
      <c r="F1116"/>
    </row>
    <row r="1117" spans="2:6" x14ac:dyDescent="0.3">
      <c r="B1117"/>
      <c r="C1117"/>
      <c r="D1117"/>
      <c r="E1117"/>
      <c r="F1117"/>
    </row>
    <row r="1118" spans="2:6" x14ac:dyDescent="0.3">
      <c r="B1118"/>
      <c r="C1118"/>
      <c r="D1118"/>
      <c r="E1118"/>
      <c r="F1118"/>
    </row>
    <row r="1119" spans="2:6" x14ac:dyDescent="0.3">
      <c r="B1119"/>
      <c r="C1119"/>
      <c r="D1119"/>
      <c r="E1119"/>
      <c r="F1119"/>
    </row>
    <row r="1120" spans="2:6" x14ac:dyDescent="0.3">
      <c r="B1120"/>
      <c r="C1120"/>
      <c r="D1120"/>
      <c r="E1120"/>
      <c r="F1120"/>
    </row>
    <row r="1121" spans="2:6" x14ac:dyDescent="0.3">
      <c r="B1121"/>
      <c r="C1121"/>
      <c r="D1121"/>
      <c r="E1121"/>
      <c r="F1121"/>
    </row>
    <row r="1122" spans="2:6" x14ac:dyDescent="0.3">
      <c r="B1122"/>
      <c r="C1122"/>
      <c r="D1122"/>
      <c r="E1122"/>
      <c r="F1122"/>
    </row>
    <row r="1123" spans="2:6" x14ac:dyDescent="0.3">
      <c r="B1123"/>
      <c r="C1123"/>
      <c r="D1123"/>
      <c r="E1123"/>
      <c r="F1123"/>
    </row>
    <row r="1124" spans="2:6" x14ac:dyDescent="0.3">
      <c r="B1124"/>
      <c r="C1124"/>
      <c r="D1124"/>
      <c r="E1124"/>
      <c r="F1124"/>
    </row>
    <row r="1125" spans="2:6" x14ac:dyDescent="0.3">
      <c r="B1125"/>
      <c r="C1125"/>
      <c r="D1125"/>
      <c r="E1125"/>
      <c r="F1125"/>
    </row>
    <row r="1126" spans="2:6" x14ac:dyDescent="0.3">
      <c r="B1126"/>
      <c r="C1126"/>
      <c r="D1126"/>
      <c r="E1126"/>
      <c r="F1126"/>
    </row>
    <row r="1127" spans="2:6" x14ac:dyDescent="0.3">
      <c r="B1127"/>
      <c r="C1127"/>
      <c r="D1127"/>
      <c r="E1127"/>
      <c r="F1127"/>
    </row>
    <row r="1128" spans="2:6" x14ac:dyDescent="0.3">
      <c r="B1128"/>
      <c r="C1128"/>
      <c r="D1128"/>
      <c r="E1128"/>
      <c r="F1128"/>
    </row>
    <row r="1129" spans="2:6" x14ac:dyDescent="0.3">
      <c r="B1129"/>
      <c r="C1129"/>
      <c r="D1129"/>
      <c r="E1129"/>
      <c r="F1129"/>
    </row>
    <row r="1130" spans="2:6" x14ac:dyDescent="0.3">
      <c r="B1130"/>
      <c r="C1130"/>
      <c r="D1130"/>
      <c r="E1130"/>
      <c r="F1130"/>
    </row>
    <row r="1131" spans="2:6" x14ac:dyDescent="0.3">
      <c r="B1131"/>
      <c r="C1131"/>
      <c r="D1131"/>
      <c r="E1131"/>
      <c r="F1131"/>
    </row>
    <row r="1132" spans="2:6" x14ac:dyDescent="0.3">
      <c r="B1132"/>
      <c r="C1132"/>
      <c r="D1132"/>
      <c r="E1132"/>
      <c r="F1132"/>
    </row>
    <row r="1133" spans="2:6" x14ac:dyDescent="0.3">
      <c r="B1133"/>
      <c r="C1133"/>
      <c r="D1133"/>
      <c r="E1133"/>
      <c r="F1133"/>
    </row>
    <row r="1134" spans="2:6" x14ac:dyDescent="0.3">
      <c r="B1134"/>
      <c r="C1134"/>
      <c r="D1134"/>
      <c r="E1134"/>
      <c r="F1134"/>
    </row>
    <row r="1135" spans="2:6" x14ac:dyDescent="0.3">
      <c r="B1135"/>
      <c r="C1135"/>
      <c r="D1135"/>
      <c r="E1135"/>
      <c r="F1135"/>
    </row>
    <row r="1136" spans="2:6" x14ac:dyDescent="0.3">
      <c r="B1136"/>
      <c r="C1136"/>
      <c r="D1136"/>
      <c r="E1136"/>
      <c r="F1136"/>
    </row>
    <row r="1137" spans="2:6" x14ac:dyDescent="0.3">
      <c r="B1137"/>
      <c r="C1137"/>
      <c r="D1137"/>
      <c r="E1137"/>
      <c r="F1137"/>
    </row>
    <row r="1138" spans="2:6" x14ac:dyDescent="0.3">
      <c r="B1138"/>
      <c r="C1138"/>
      <c r="D1138"/>
      <c r="E1138"/>
      <c r="F1138"/>
    </row>
    <row r="1139" spans="2:6" x14ac:dyDescent="0.3">
      <c r="B1139"/>
      <c r="C1139"/>
      <c r="D1139"/>
      <c r="E1139"/>
      <c r="F1139"/>
    </row>
    <row r="1140" spans="2:6" x14ac:dyDescent="0.3">
      <c r="B1140"/>
      <c r="C1140"/>
      <c r="D1140"/>
      <c r="E1140"/>
      <c r="F1140"/>
    </row>
    <row r="1141" spans="2:6" x14ac:dyDescent="0.3">
      <c r="B1141"/>
      <c r="C1141"/>
      <c r="D1141"/>
      <c r="E1141"/>
      <c r="F1141"/>
    </row>
    <row r="1142" spans="2:6" x14ac:dyDescent="0.3">
      <c r="B1142"/>
      <c r="C1142"/>
      <c r="D1142"/>
      <c r="E1142"/>
      <c r="F1142"/>
    </row>
    <row r="1143" spans="2:6" x14ac:dyDescent="0.3">
      <c r="B1143"/>
      <c r="C1143"/>
      <c r="D1143"/>
      <c r="E1143"/>
      <c r="F1143"/>
    </row>
    <row r="1144" spans="2:6" x14ac:dyDescent="0.3">
      <c r="B1144"/>
      <c r="C1144"/>
      <c r="D1144"/>
      <c r="E1144"/>
      <c r="F1144"/>
    </row>
    <row r="1145" spans="2:6" x14ac:dyDescent="0.3">
      <c r="B1145"/>
      <c r="C1145"/>
      <c r="D1145"/>
      <c r="E1145"/>
      <c r="F1145"/>
    </row>
    <row r="1146" spans="2:6" x14ac:dyDescent="0.3">
      <c r="B1146"/>
      <c r="C1146"/>
      <c r="D1146"/>
      <c r="E1146"/>
      <c r="F1146"/>
    </row>
    <row r="1147" spans="2:6" x14ac:dyDescent="0.3">
      <c r="B1147"/>
      <c r="C1147"/>
      <c r="D1147"/>
      <c r="E1147"/>
      <c r="F1147"/>
    </row>
    <row r="1148" spans="2:6" x14ac:dyDescent="0.3">
      <c r="B1148"/>
      <c r="C1148"/>
      <c r="D1148"/>
      <c r="E1148"/>
      <c r="F1148"/>
    </row>
    <row r="1149" spans="2:6" x14ac:dyDescent="0.3">
      <c r="B1149"/>
      <c r="C1149"/>
      <c r="D1149"/>
      <c r="E1149"/>
      <c r="F1149"/>
    </row>
    <row r="1150" spans="2:6" x14ac:dyDescent="0.3">
      <c r="B1150"/>
      <c r="C1150"/>
      <c r="D1150"/>
      <c r="E1150"/>
      <c r="F1150"/>
    </row>
    <row r="1151" spans="2:6" x14ac:dyDescent="0.3">
      <c r="B1151"/>
      <c r="C1151"/>
      <c r="D1151"/>
      <c r="E1151"/>
      <c r="F1151"/>
    </row>
    <row r="1152" spans="2:6" x14ac:dyDescent="0.3">
      <c r="B1152"/>
      <c r="C1152"/>
      <c r="D1152"/>
      <c r="E1152"/>
      <c r="F1152"/>
    </row>
    <row r="1153" spans="2:6" x14ac:dyDescent="0.3">
      <c r="B1153"/>
      <c r="C1153"/>
      <c r="D1153"/>
      <c r="E1153"/>
      <c r="F1153"/>
    </row>
    <row r="1154" spans="2:6" x14ac:dyDescent="0.3">
      <c r="B1154"/>
      <c r="C1154"/>
      <c r="D1154"/>
      <c r="E1154"/>
      <c r="F1154"/>
    </row>
    <row r="1155" spans="2:6" x14ac:dyDescent="0.3">
      <c r="B1155"/>
      <c r="C1155"/>
      <c r="D1155"/>
      <c r="E1155"/>
      <c r="F1155"/>
    </row>
    <row r="1156" spans="2:6" x14ac:dyDescent="0.3">
      <c r="B1156"/>
      <c r="C1156"/>
      <c r="D1156"/>
      <c r="E1156"/>
      <c r="F1156"/>
    </row>
    <row r="1157" spans="2:6" x14ac:dyDescent="0.3">
      <c r="B1157"/>
      <c r="C1157"/>
      <c r="D1157"/>
      <c r="E1157"/>
      <c r="F1157"/>
    </row>
    <row r="1158" spans="2:6" x14ac:dyDescent="0.3">
      <c r="B1158"/>
      <c r="C1158"/>
      <c r="D1158"/>
      <c r="E1158"/>
      <c r="F1158"/>
    </row>
    <row r="1159" spans="2:6" x14ac:dyDescent="0.3">
      <c r="B1159"/>
      <c r="C1159"/>
      <c r="D1159"/>
      <c r="E1159"/>
      <c r="F1159"/>
    </row>
    <row r="1160" spans="2:6" x14ac:dyDescent="0.3">
      <c r="B1160"/>
      <c r="C1160"/>
      <c r="D1160"/>
      <c r="E1160"/>
      <c r="F1160"/>
    </row>
    <row r="1161" spans="2:6" x14ac:dyDescent="0.3">
      <c r="B1161"/>
      <c r="C1161"/>
      <c r="D1161"/>
      <c r="E1161"/>
      <c r="F1161"/>
    </row>
    <row r="1162" spans="2:6" x14ac:dyDescent="0.3">
      <c r="B1162"/>
      <c r="C1162"/>
      <c r="D1162"/>
      <c r="E1162"/>
      <c r="F1162"/>
    </row>
    <row r="1163" spans="2:6" x14ac:dyDescent="0.3">
      <c r="B1163"/>
      <c r="C1163"/>
      <c r="D1163"/>
      <c r="E1163"/>
      <c r="F1163"/>
    </row>
    <row r="1164" spans="2:6" x14ac:dyDescent="0.3">
      <c r="B1164"/>
      <c r="C1164"/>
      <c r="D1164"/>
      <c r="E1164"/>
      <c r="F1164"/>
    </row>
    <row r="1165" spans="2:6" x14ac:dyDescent="0.3">
      <c r="B1165"/>
      <c r="C1165"/>
      <c r="D1165"/>
      <c r="E1165"/>
      <c r="F1165"/>
    </row>
    <row r="1166" spans="2:6" x14ac:dyDescent="0.3">
      <c r="B1166"/>
      <c r="C1166"/>
      <c r="D1166"/>
      <c r="E1166"/>
      <c r="F1166"/>
    </row>
    <row r="1167" spans="2:6" x14ac:dyDescent="0.3">
      <c r="B1167"/>
      <c r="C1167"/>
      <c r="D1167"/>
      <c r="E1167"/>
      <c r="F1167"/>
    </row>
    <row r="1168" spans="2:6" x14ac:dyDescent="0.3">
      <c r="B1168"/>
      <c r="C1168"/>
      <c r="D1168"/>
      <c r="E1168"/>
      <c r="F1168"/>
    </row>
    <row r="1169" spans="2:6" x14ac:dyDescent="0.3">
      <c r="B1169"/>
      <c r="C1169"/>
      <c r="D1169"/>
      <c r="E1169"/>
      <c r="F1169"/>
    </row>
    <row r="1170" spans="2:6" x14ac:dyDescent="0.3">
      <c r="B1170"/>
      <c r="C1170"/>
      <c r="D1170"/>
      <c r="E1170"/>
      <c r="F1170"/>
    </row>
    <row r="1171" spans="2:6" x14ac:dyDescent="0.3">
      <c r="B1171"/>
      <c r="C1171"/>
      <c r="D1171"/>
      <c r="E1171"/>
      <c r="F1171"/>
    </row>
    <row r="1172" spans="2:6" x14ac:dyDescent="0.3">
      <c r="B1172"/>
      <c r="C1172"/>
      <c r="D1172"/>
      <c r="E1172"/>
      <c r="F1172"/>
    </row>
    <row r="1173" spans="2:6" x14ac:dyDescent="0.3">
      <c r="B1173"/>
      <c r="C1173"/>
      <c r="D1173"/>
      <c r="E1173"/>
      <c r="F1173"/>
    </row>
    <row r="1174" spans="2:6" x14ac:dyDescent="0.3">
      <c r="B1174"/>
      <c r="C1174"/>
      <c r="D1174"/>
      <c r="E1174"/>
      <c r="F1174"/>
    </row>
    <row r="1175" spans="2:6" x14ac:dyDescent="0.3">
      <c r="B1175"/>
      <c r="C1175"/>
      <c r="D1175"/>
      <c r="E1175"/>
      <c r="F1175"/>
    </row>
    <row r="1176" spans="2:6" x14ac:dyDescent="0.3">
      <c r="B1176"/>
      <c r="C1176"/>
      <c r="D1176"/>
      <c r="E1176"/>
      <c r="F1176"/>
    </row>
    <row r="1177" spans="2:6" x14ac:dyDescent="0.3">
      <c r="B1177"/>
      <c r="C1177"/>
      <c r="D1177"/>
      <c r="E1177"/>
      <c r="F1177"/>
    </row>
    <row r="1178" spans="2:6" x14ac:dyDescent="0.3">
      <c r="B1178"/>
      <c r="C1178"/>
      <c r="D1178"/>
      <c r="E1178"/>
      <c r="F1178"/>
    </row>
    <row r="1179" spans="2:6" x14ac:dyDescent="0.3">
      <c r="B1179"/>
      <c r="C1179"/>
      <c r="D1179"/>
      <c r="E1179"/>
      <c r="F1179"/>
    </row>
    <row r="1180" spans="2:6" x14ac:dyDescent="0.3">
      <c r="B1180"/>
      <c r="C1180"/>
      <c r="D1180"/>
      <c r="E1180"/>
      <c r="F1180"/>
    </row>
    <row r="1181" spans="2:6" x14ac:dyDescent="0.3">
      <c r="B1181"/>
      <c r="C1181"/>
      <c r="D1181"/>
      <c r="E1181"/>
      <c r="F1181"/>
    </row>
    <row r="1182" spans="2:6" x14ac:dyDescent="0.3">
      <c r="B1182"/>
      <c r="C1182"/>
      <c r="D1182"/>
      <c r="E1182"/>
      <c r="F1182"/>
    </row>
    <row r="1183" spans="2:6" x14ac:dyDescent="0.3">
      <c r="B1183"/>
      <c r="C1183"/>
      <c r="D1183"/>
      <c r="E1183"/>
      <c r="F1183"/>
    </row>
    <row r="1184" spans="2:6" x14ac:dyDescent="0.3">
      <c r="B1184"/>
      <c r="C1184"/>
      <c r="D1184"/>
      <c r="E1184"/>
      <c r="F1184"/>
    </row>
    <row r="1185" spans="2:6" x14ac:dyDescent="0.3">
      <c r="B1185"/>
      <c r="C1185"/>
      <c r="D1185"/>
      <c r="E1185"/>
      <c r="F1185"/>
    </row>
    <row r="1186" spans="2:6" x14ac:dyDescent="0.3">
      <c r="B1186"/>
      <c r="C1186"/>
      <c r="D1186"/>
      <c r="E1186"/>
      <c r="F1186"/>
    </row>
    <row r="1187" spans="2:6" x14ac:dyDescent="0.3">
      <c r="B1187"/>
      <c r="C1187"/>
      <c r="D1187"/>
      <c r="E1187"/>
      <c r="F1187"/>
    </row>
    <row r="1188" spans="2:6" x14ac:dyDescent="0.3">
      <c r="B1188"/>
      <c r="C1188"/>
      <c r="D1188"/>
      <c r="E1188"/>
      <c r="F1188"/>
    </row>
    <row r="1189" spans="2:6" x14ac:dyDescent="0.3">
      <c r="B1189"/>
      <c r="C1189"/>
      <c r="D1189"/>
      <c r="E1189"/>
      <c r="F1189"/>
    </row>
    <row r="1190" spans="2:6" x14ac:dyDescent="0.3">
      <c r="B1190"/>
      <c r="C1190"/>
      <c r="D1190"/>
      <c r="E1190"/>
      <c r="F1190"/>
    </row>
    <row r="1191" spans="2:6" x14ac:dyDescent="0.3">
      <c r="B1191"/>
      <c r="C1191"/>
      <c r="D1191"/>
      <c r="E1191"/>
      <c r="F1191"/>
    </row>
    <row r="1192" spans="2:6" x14ac:dyDescent="0.3">
      <c r="B1192"/>
      <c r="C1192"/>
      <c r="D1192"/>
      <c r="E1192"/>
      <c r="F1192"/>
    </row>
    <row r="1193" spans="2:6" x14ac:dyDescent="0.3">
      <c r="B1193"/>
      <c r="C1193"/>
      <c r="D1193"/>
      <c r="E1193"/>
      <c r="F1193"/>
    </row>
    <row r="1194" spans="2:6" x14ac:dyDescent="0.3">
      <c r="B1194"/>
      <c r="C1194"/>
      <c r="D1194"/>
      <c r="E1194"/>
      <c r="F1194"/>
    </row>
    <row r="1195" spans="2:6" x14ac:dyDescent="0.3">
      <c r="B1195"/>
      <c r="C1195"/>
      <c r="D1195"/>
      <c r="E1195"/>
      <c r="F1195"/>
    </row>
    <row r="1196" spans="2:6" x14ac:dyDescent="0.3">
      <c r="B1196"/>
      <c r="C1196"/>
      <c r="D1196"/>
      <c r="E1196"/>
      <c r="F1196"/>
    </row>
    <row r="1197" spans="2:6" x14ac:dyDescent="0.3">
      <c r="B1197"/>
      <c r="C1197"/>
      <c r="D1197"/>
      <c r="E1197"/>
      <c r="F1197"/>
    </row>
    <row r="1198" spans="2:6" x14ac:dyDescent="0.3">
      <c r="B1198"/>
      <c r="C1198"/>
      <c r="D1198"/>
      <c r="E1198"/>
      <c r="F1198"/>
    </row>
    <row r="1199" spans="2:6" x14ac:dyDescent="0.3">
      <c r="B1199"/>
      <c r="C1199"/>
      <c r="D1199"/>
      <c r="E1199"/>
      <c r="F1199"/>
    </row>
    <row r="1200" spans="2:6" x14ac:dyDescent="0.3">
      <c r="B1200"/>
      <c r="C1200"/>
      <c r="D1200"/>
      <c r="E1200"/>
      <c r="F1200"/>
    </row>
    <row r="1201" spans="2:6" x14ac:dyDescent="0.3">
      <c r="B1201"/>
      <c r="C1201"/>
      <c r="D1201"/>
      <c r="E1201"/>
      <c r="F1201"/>
    </row>
    <row r="1202" spans="2:6" x14ac:dyDescent="0.3">
      <c r="B1202"/>
      <c r="C1202"/>
      <c r="D1202"/>
      <c r="E1202"/>
      <c r="F1202"/>
    </row>
    <row r="1203" spans="2:6" x14ac:dyDescent="0.3">
      <c r="B1203"/>
      <c r="C1203"/>
      <c r="D1203"/>
      <c r="E1203"/>
      <c r="F1203"/>
    </row>
    <row r="1204" spans="2:6" x14ac:dyDescent="0.3">
      <c r="B1204"/>
      <c r="C1204"/>
      <c r="D1204"/>
      <c r="E1204"/>
      <c r="F1204"/>
    </row>
    <row r="1205" spans="2:6" x14ac:dyDescent="0.3">
      <c r="B1205"/>
      <c r="C1205"/>
      <c r="D1205"/>
      <c r="E1205"/>
      <c r="F1205"/>
    </row>
    <row r="1206" spans="2:6" x14ac:dyDescent="0.3">
      <c r="B1206"/>
      <c r="C1206"/>
      <c r="D1206"/>
      <c r="E1206"/>
      <c r="F1206"/>
    </row>
    <row r="1207" spans="2:6" x14ac:dyDescent="0.3">
      <c r="B1207"/>
      <c r="C1207"/>
      <c r="D1207"/>
      <c r="E1207"/>
      <c r="F1207"/>
    </row>
    <row r="1208" spans="2:6" x14ac:dyDescent="0.3">
      <c r="B1208"/>
      <c r="C1208"/>
      <c r="D1208"/>
      <c r="E1208"/>
      <c r="F1208"/>
    </row>
    <row r="1209" spans="2:6" x14ac:dyDescent="0.3">
      <c r="B1209"/>
      <c r="C1209"/>
      <c r="D1209"/>
      <c r="E1209"/>
      <c r="F1209"/>
    </row>
    <row r="1210" spans="2:6" x14ac:dyDescent="0.3">
      <c r="B1210"/>
      <c r="C1210"/>
      <c r="D1210"/>
      <c r="E1210"/>
      <c r="F1210"/>
    </row>
    <row r="1211" spans="2:6" x14ac:dyDescent="0.3">
      <c r="B1211"/>
      <c r="C1211"/>
      <c r="D1211"/>
      <c r="E1211"/>
      <c r="F1211"/>
    </row>
    <row r="1212" spans="2:6" x14ac:dyDescent="0.3">
      <c r="B1212"/>
      <c r="C1212"/>
      <c r="D1212"/>
      <c r="E1212"/>
      <c r="F1212"/>
    </row>
    <row r="1213" spans="2:6" x14ac:dyDescent="0.3">
      <c r="B1213"/>
      <c r="C1213"/>
      <c r="D1213"/>
      <c r="E1213"/>
      <c r="F1213"/>
    </row>
    <row r="1214" spans="2:6" x14ac:dyDescent="0.3">
      <c r="B1214"/>
      <c r="C1214"/>
      <c r="D1214"/>
      <c r="E1214"/>
      <c r="F1214"/>
    </row>
    <row r="1215" spans="2:6" x14ac:dyDescent="0.3">
      <c r="B1215"/>
      <c r="C1215"/>
      <c r="D1215"/>
      <c r="E1215"/>
      <c r="F1215"/>
    </row>
    <row r="1216" spans="2:6" x14ac:dyDescent="0.3">
      <c r="B1216"/>
      <c r="C1216"/>
      <c r="D1216"/>
      <c r="E1216"/>
      <c r="F1216"/>
    </row>
    <row r="1217" spans="2:6" x14ac:dyDescent="0.3">
      <c r="B1217"/>
      <c r="C1217"/>
      <c r="D1217"/>
      <c r="E1217"/>
      <c r="F1217"/>
    </row>
    <row r="1218" spans="2:6" x14ac:dyDescent="0.3">
      <c r="B1218"/>
      <c r="C1218"/>
      <c r="D1218"/>
      <c r="E1218"/>
      <c r="F1218"/>
    </row>
    <row r="1219" spans="2:6" x14ac:dyDescent="0.3">
      <c r="B1219"/>
      <c r="C1219"/>
      <c r="D1219"/>
      <c r="E1219"/>
      <c r="F1219"/>
    </row>
    <row r="1220" spans="2:6" x14ac:dyDescent="0.3">
      <c r="B1220"/>
      <c r="C1220"/>
      <c r="D1220"/>
      <c r="E1220"/>
      <c r="F1220"/>
    </row>
    <row r="1221" spans="2:6" x14ac:dyDescent="0.3">
      <c r="B1221"/>
      <c r="C1221"/>
      <c r="D1221"/>
      <c r="E1221"/>
      <c r="F1221"/>
    </row>
    <row r="1222" spans="2:6" x14ac:dyDescent="0.3">
      <c r="B1222"/>
      <c r="C1222"/>
      <c r="D1222"/>
      <c r="E1222"/>
      <c r="F1222"/>
    </row>
    <row r="1223" spans="2:6" x14ac:dyDescent="0.3">
      <c r="B1223"/>
      <c r="C1223"/>
      <c r="D1223"/>
      <c r="E1223"/>
      <c r="F1223"/>
    </row>
    <row r="1224" spans="2:6" x14ac:dyDescent="0.3">
      <c r="B1224"/>
      <c r="C1224"/>
      <c r="D1224"/>
      <c r="E1224"/>
      <c r="F1224"/>
    </row>
    <row r="1225" spans="2:6" x14ac:dyDescent="0.3">
      <c r="B1225"/>
      <c r="C1225"/>
      <c r="D1225"/>
      <c r="E1225"/>
      <c r="F1225"/>
    </row>
    <row r="1226" spans="2:6" x14ac:dyDescent="0.3">
      <c r="B1226"/>
      <c r="C1226"/>
      <c r="D1226"/>
      <c r="E1226"/>
      <c r="F1226"/>
    </row>
    <row r="1227" spans="2:6" x14ac:dyDescent="0.3">
      <c r="B1227"/>
      <c r="C1227"/>
      <c r="D1227"/>
      <c r="E1227"/>
      <c r="F1227"/>
    </row>
    <row r="1228" spans="2:6" x14ac:dyDescent="0.3">
      <c r="B1228"/>
      <c r="C1228"/>
      <c r="D1228"/>
      <c r="E1228"/>
      <c r="F1228"/>
    </row>
    <row r="1229" spans="2:6" x14ac:dyDescent="0.3">
      <c r="B1229"/>
      <c r="C1229"/>
      <c r="D1229"/>
      <c r="E1229"/>
      <c r="F1229"/>
    </row>
    <row r="1230" spans="2:6" x14ac:dyDescent="0.3">
      <c r="B1230"/>
      <c r="C1230"/>
      <c r="D1230"/>
      <c r="E1230"/>
      <c r="F1230"/>
    </row>
    <row r="1231" spans="2:6" x14ac:dyDescent="0.3">
      <c r="B1231"/>
      <c r="C1231"/>
      <c r="D1231"/>
      <c r="E1231"/>
      <c r="F1231"/>
    </row>
    <row r="1232" spans="2:6" x14ac:dyDescent="0.3">
      <c r="B1232"/>
      <c r="C1232"/>
      <c r="D1232"/>
      <c r="E1232"/>
      <c r="F1232"/>
    </row>
    <row r="1233" spans="2:6" x14ac:dyDescent="0.3">
      <c r="B1233"/>
      <c r="C1233"/>
      <c r="D1233"/>
      <c r="E1233"/>
      <c r="F1233"/>
    </row>
    <row r="1234" spans="2:6" x14ac:dyDescent="0.3">
      <c r="B1234"/>
      <c r="C1234"/>
      <c r="D1234"/>
      <c r="E1234"/>
      <c r="F1234"/>
    </row>
    <row r="1235" spans="2:6" x14ac:dyDescent="0.3">
      <c r="B1235"/>
      <c r="C1235"/>
      <c r="D1235"/>
      <c r="E1235"/>
      <c r="F1235"/>
    </row>
    <row r="1236" spans="2:6" x14ac:dyDescent="0.3">
      <c r="B1236"/>
      <c r="C1236"/>
      <c r="D1236"/>
      <c r="E1236"/>
      <c r="F1236"/>
    </row>
    <row r="1237" spans="2:6" x14ac:dyDescent="0.3">
      <c r="B1237"/>
      <c r="C1237"/>
      <c r="D1237"/>
      <c r="E1237"/>
      <c r="F1237"/>
    </row>
    <row r="1238" spans="2:6" x14ac:dyDescent="0.3">
      <c r="B1238"/>
      <c r="C1238"/>
      <c r="D1238"/>
      <c r="E1238"/>
      <c r="F1238"/>
    </row>
    <row r="1239" spans="2:6" x14ac:dyDescent="0.3">
      <c r="B1239"/>
      <c r="C1239"/>
      <c r="D1239"/>
      <c r="E1239"/>
      <c r="F1239"/>
    </row>
    <row r="1240" spans="2:6" x14ac:dyDescent="0.3">
      <c r="B1240"/>
      <c r="C1240"/>
      <c r="D1240"/>
      <c r="E1240"/>
      <c r="F1240"/>
    </row>
    <row r="1241" spans="2:6" x14ac:dyDescent="0.3">
      <c r="B1241"/>
      <c r="C1241"/>
      <c r="D1241"/>
      <c r="E1241"/>
      <c r="F1241"/>
    </row>
    <row r="1242" spans="2:6" x14ac:dyDescent="0.3">
      <c r="B1242"/>
      <c r="C1242"/>
      <c r="D1242"/>
      <c r="E1242"/>
      <c r="F1242"/>
    </row>
    <row r="1243" spans="2:6" x14ac:dyDescent="0.3">
      <c r="B1243"/>
      <c r="C1243"/>
      <c r="D1243"/>
      <c r="E1243"/>
      <c r="F1243"/>
    </row>
    <row r="1244" spans="2:6" x14ac:dyDescent="0.3">
      <c r="B1244"/>
      <c r="C1244"/>
      <c r="D1244"/>
      <c r="E1244"/>
      <c r="F1244"/>
    </row>
    <row r="1245" spans="2:6" x14ac:dyDescent="0.3">
      <c r="B1245"/>
      <c r="C1245"/>
      <c r="D1245"/>
      <c r="E1245"/>
      <c r="F1245"/>
    </row>
    <row r="1246" spans="2:6" x14ac:dyDescent="0.3">
      <c r="B1246"/>
      <c r="C1246"/>
      <c r="D1246"/>
      <c r="E1246"/>
      <c r="F1246"/>
    </row>
    <row r="1247" spans="2:6" x14ac:dyDescent="0.3">
      <c r="B1247"/>
      <c r="C1247"/>
      <c r="D1247"/>
      <c r="E1247"/>
      <c r="F1247"/>
    </row>
    <row r="1248" spans="2:6" x14ac:dyDescent="0.3">
      <c r="B1248"/>
      <c r="C1248"/>
      <c r="D1248"/>
      <c r="E1248"/>
      <c r="F1248"/>
    </row>
    <row r="1249" spans="2:6" x14ac:dyDescent="0.3">
      <c r="B1249"/>
      <c r="C1249"/>
      <c r="D1249"/>
      <c r="E1249"/>
      <c r="F1249"/>
    </row>
    <row r="1250" spans="2:6" x14ac:dyDescent="0.3">
      <c r="B1250"/>
      <c r="C1250"/>
      <c r="D1250"/>
      <c r="E1250"/>
      <c r="F1250"/>
    </row>
    <row r="1251" spans="2:6" x14ac:dyDescent="0.3">
      <c r="B1251"/>
      <c r="C1251"/>
      <c r="D1251"/>
      <c r="E1251"/>
      <c r="F1251"/>
    </row>
    <row r="1252" spans="2:6" x14ac:dyDescent="0.3">
      <c r="B1252"/>
      <c r="C1252"/>
      <c r="D1252"/>
      <c r="E1252"/>
      <c r="F1252"/>
    </row>
    <row r="1253" spans="2:6" x14ac:dyDescent="0.3">
      <c r="B1253"/>
      <c r="C1253"/>
      <c r="D1253"/>
      <c r="E1253"/>
      <c r="F1253"/>
    </row>
    <row r="1254" spans="2:6" x14ac:dyDescent="0.3">
      <c r="B1254"/>
      <c r="C1254"/>
      <c r="D1254"/>
      <c r="E1254"/>
      <c r="F1254"/>
    </row>
    <row r="1255" spans="2:6" x14ac:dyDescent="0.3">
      <c r="B1255"/>
      <c r="C1255"/>
      <c r="D1255"/>
      <c r="E1255"/>
      <c r="F1255"/>
    </row>
    <row r="1256" spans="2:6" x14ac:dyDescent="0.3">
      <c r="B1256"/>
      <c r="C1256"/>
      <c r="D1256"/>
      <c r="E1256"/>
      <c r="F1256"/>
    </row>
    <row r="1257" spans="2:6" x14ac:dyDescent="0.3">
      <c r="B1257"/>
      <c r="C1257"/>
      <c r="D1257"/>
      <c r="E1257"/>
      <c r="F1257"/>
    </row>
    <row r="1258" spans="2:6" x14ac:dyDescent="0.3">
      <c r="B1258"/>
      <c r="C1258"/>
      <c r="D1258"/>
      <c r="E1258"/>
      <c r="F1258"/>
    </row>
    <row r="1259" spans="2:6" x14ac:dyDescent="0.3">
      <c r="B1259"/>
      <c r="C1259"/>
      <c r="D1259"/>
      <c r="E1259"/>
      <c r="F1259"/>
    </row>
    <row r="1260" spans="2:6" x14ac:dyDescent="0.3">
      <c r="B1260"/>
      <c r="C1260"/>
      <c r="D1260"/>
      <c r="E1260"/>
      <c r="F1260"/>
    </row>
    <row r="1261" spans="2:6" x14ac:dyDescent="0.3">
      <c r="B1261"/>
      <c r="C1261"/>
      <c r="D1261"/>
      <c r="E1261"/>
      <c r="F1261"/>
    </row>
    <row r="1262" spans="2:6" x14ac:dyDescent="0.3">
      <c r="B1262"/>
      <c r="C1262"/>
      <c r="D1262"/>
      <c r="E1262"/>
      <c r="F1262"/>
    </row>
    <row r="1263" spans="2:6" x14ac:dyDescent="0.3">
      <c r="B1263"/>
      <c r="C1263"/>
      <c r="D1263"/>
      <c r="E1263"/>
      <c r="F1263"/>
    </row>
    <row r="1264" spans="2:6" x14ac:dyDescent="0.3">
      <c r="B1264"/>
      <c r="C1264"/>
      <c r="D1264"/>
      <c r="E1264"/>
      <c r="F1264"/>
    </row>
    <row r="1265" spans="2:6" x14ac:dyDescent="0.3">
      <c r="B1265"/>
      <c r="C1265"/>
      <c r="D1265"/>
      <c r="E1265"/>
      <c r="F1265"/>
    </row>
    <row r="1266" spans="2:6" x14ac:dyDescent="0.3">
      <c r="B1266"/>
      <c r="C1266"/>
      <c r="D1266"/>
      <c r="E1266"/>
      <c r="F1266"/>
    </row>
    <row r="1267" spans="2:6" x14ac:dyDescent="0.3">
      <c r="B1267"/>
      <c r="C1267"/>
      <c r="D1267"/>
      <c r="E1267"/>
      <c r="F1267"/>
    </row>
    <row r="1268" spans="2:6" x14ac:dyDescent="0.3">
      <c r="B1268"/>
      <c r="C1268"/>
      <c r="D1268"/>
      <c r="E1268"/>
      <c r="F1268"/>
    </row>
    <row r="1269" spans="2:6" x14ac:dyDescent="0.3">
      <c r="B1269"/>
      <c r="C1269"/>
      <c r="D1269"/>
      <c r="E1269"/>
      <c r="F1269"/>
    </row>
    <row r="1270" spans="2:6" x14ac:dyDescent="0.3">
      <c r="B1270"/>
      <c r="C1270"/>
      <c r="D1270"/>
      <c r="E1270"/>
      <c r="F1270"/>
    </row>
    <row r="1271" spans="2:6" x14ac:dyDescent="0.3">
      <c r="B1271"/>
      <c r="C1271"/>
      <c r="D1271"/>
      <c r="E1271"/>
      <c r="F1271"/>
    </row>
    <row r="1272" spans="2:6" x14ac:dyDescent="0.3">
      <c r="B1272"/>
      <c r="C1272"/>
      <c r="D1272"/>
      <c r="E1272"/>
      <c r="F1272"/>
    </row>
    <row r="1273" spans="2:6" x14ac:dyDescent="0.3">
      <c r="B1273"/>
      <c r="C1273"/>
      <c r="D1273"/>
      <c r="E1273"/>
      <c r="F1273"/>
    </row>
    <row r="1274" spans="2:6" x14ac:dyDescent="0.3">
      <c r="B1274"/>
      <c r="C1274"/>
      <c r="D1274"/>
      <c r="E1274"/>
      <c r="F1274"/>
    </row>
    <row r="1275" spans="2:6" x14ac:dyDescent="0.3">
      <c r="B1275"/>
      <c r="C1275"/>
      <c r="D1275"/>
      <c r="E1275"/>
      <c r="F1275"/>
    </row>
    <row r="1276" spans="2:6" x14ac:dyDescent="0.3">
      <c r="B1276"/>
      <c r="C1276"/>
      <c r="D1276"/>
      <c r="E1276"/>
      <c r="F1276"/>
    </row>
    <row r="1277" spans="2:6" x14ac:dyDescent="0.3">
      <c r="B1277"/>
      <c r="C1277"/>
      <c r="D1277"/>
      <c r="E1277"/>
      <c r="F1277"/>
    </row>
    <row r="1278" spans="2:6" x14ac:dyDescent="0.3">
      <c r="B1278"/>
      <c r="C1278"/>
      <c r="D1278"/>
      <c r="E1278"/>
      <c r="F1278"/>
    </row>
    <row r="1279" spans="2:6" x14ac:dyDescent="0.3">
      <c r="B1279"/>
      <c r="C1279"/>
      <c r="D1279"/>
      <c r="E1279"/>
      <c r="F1279"/>
    </row>
    <row r="1280" spans="2:6" x14ac:dyDescent="0.3">
      <c r="B1280"/>
      <c r="C1280"/>
      <c r="D1280"/>
      <c r="E1280"/>
      <c r="F1280"/>
    </row>
    <row r="1281" spans="2:6" x14ac:dyDescent="0.3">
      <c r="B1281"/>
      <c r="C1281"/>
      <c r="D1281"/>
      <c r="E1281"/>
      <c r="F1281"/>
    </row>
    <row r="1282" spans="2:6" x14ac:dyDescent="0.3">
      <c r="B1282"/>
      <c r="C1282"/>
      <c r="D1282"/>
      <c r="E1282"/>
      <c r="F1282"/>
    </row>
    <row r="1283" spans="2:6" x14ac:dyDescent="0.3">
      <c r="B1283"/>
      <c r="C1283"/>
      <c r="D1283"/>
      <c r="E1283"/>
      <c r="F1283"/>
    </row>
    <row r="1284" spans="2:6" x14ac:dyDescent="0.3">
      <c r="B1284"/>
      <c r="C1284"/>
      <c r="D1284"/>
      <c r="E1284"/>
      <c r="F1284"/>
    </row>
    <row r="1285" spans="2:6" x14ac:dyDescent="0.3">
      <c r="B1285"/>
      <c r="C1285"/>
      <c r="D1285"/>
      <c r="E1285"/>
      <c r="F1285"/>
    </row>
    <row r="1286" spans="2:6" x14ac:dyDescent="0.3">
      <c r="B1286"/>
      <c r="C1286"/>
      <c r="D1286"/>
      <c r="E1286"/>
      <c r="F1286"/>
    </row>
    <row r="1287" spans="2:6" x14ac:dyDescent="0.3">
      <c r="B1287"/>
      <c r="C1287"/>
      <c r="D1287"/>
      <c r="E1287"/>
      <c r="F1287"/>
    </row>
    <row r="1288" spans="2:6" x14ac:dyDescent="0.3">
      <c r="B1288"/>
      <c r="C1288"/>
      <c r="D1288"/>
      <c r="E1288"/>
      <c r="F1288"/>
    </row>
    <row r="1289" spans="2:6" x14ac:dyDescent="0.3">
      <c r="B1289"/>
      <c r="C1289"/>
      <c r="D1289"/>
      <c r="E1289"/>
      <c r="F1289"/>
    </row>
    <row r="1290" spans="2:6" x14ac:dyDescent="0.3">
      <c r="B1290"/>
      <c r="C1290"/>
      <c r="D1290"/>
      <c r="E1290"/>
      <c r="F1290"/>
    </row>
    <row r="1291" spans="2:6" x14ac:dyDescent="0.3">
      <c r="B1291"/>
      <c r="C1291"/>
      <c r="D1291"/>
      <c r="E1291"/>
      <c r="F1291"/>
    </row>
    <row r="1292" spans="2:6" x14ac:dyDescent="0.3">
      <c r="B1292"/>
      <c r="C1292"/>
      <c r="D1292"/>
      <c r="E1292"/>
      <c r="F1292"/>
    </row>
    <row r="1293" spans="2:6" x14ac:dyDescent="0.3">
      <c r="B1293"/>
      <c r="C1293"/>
      <c r="D1293"/>
      <c r="E1293"/>
      <c r="F1293"/>
    </row>
    <row r="1294" spans="2:6" x14ac:dyDescent="0.3">
      <c r="B1294"/>
      <c r="C1294"/>
      <c r="D1294"/>
      <c r="E1294"/>
      <c r="F1294"/>
    </row>
    <row r="1295" spans="2:6" x14ac:dyDescent="0.3">
      <c r="B1295"/>
      <c r="C1295"/>
      <c r="D1295"/>
      <c r="E1295"/>
      <c r="F1295"/>
    </row>
    <row r="1296" spans="2:6" x14ac:dyDescent="0.3">
      <c r="B1296"/>
      <c r="C1296"/>
      <c r="D1296"/>
      <c r="E1296"/>
      <c r="F1296"/>
    </row>
    <row r="1297" spans="2:6" x14ac:dyDescent="0.3">
      <c r="B1297"/>
      <c r="C1297"/>
      <c r="D1297"/>
      <c r="E1297"/>
      <c r="F1297"/>
    </row>
    <row r="1298" spans="2:6" x14ac:dyDescent="0.3">
      <c r="B1298"/>
      <c r="C1298"/>
      <c r="D1298"/>
      <c r="E1298"/>
      <c r="F1298"/>
    </row>
    <row r="1299" spans="2:6" x14ac:dyDescent="0.3">
      <c r="B1299"/>
      <c r="C1299"/>
      <c r="D1299"/>
      <c r="E1299"/>
      <c r="F1299"/>
    </row>
    <row r="1300" spans="2:6" x14ac:dyDescent="0.3">
      <c r="B1300"/>
      <c r="C1300"/>
      <c r="D1300"/>
      <c r="E1300"/>
      <c r="F1300"/>
    </row>
    <row r="1301" spans="2:6" x14ac:dyDescent="0.3">
      <c r="B1301"/>
      <c r="C1301"/>
      <c r="D1301"/>
      <c r="E1301"/>
      <c r="F1301"/>
    </row>
    <row r="1302" spans="2:6" x14ac:dyDescent="0.3">
      <c r="B1302"/>
      <c r="C1302"/>
      <c r="D1302"/>
      <c r="E1302"/>
      <c r="F1302"/>
    </row>
    <row r="1303" spans="2:6" x14ac:dyDescent="0.3">
      <c r="B1303"/>
      <c r="C1303"/>
      <c r="D1303"/>
      <c r="E1303"/>
      <c r="F1303"/>
    </row>
    <row r="1304" spans="2:6" x14ac:dyDescent="0.3">
      <c r="B1304"/>
      <c r="C1304"/>
      <c r="D1304"/>
      <c r="E1304"/>
      <c r="F1304"/>
    </row>
    <row r="1305" spans="2:6" x14ac:dyDescent="0.3">
      <c r="B1305"/>
      <c r="C1305"/>
      <c r="D1305"/>
      <c r="E1305"/>
      <c r="F1305"/>
    </row>
    <row r="1306" spans="2:6" x14ac:dyDescent="0.3">
      <c r="B1306"/>
      <c r="C1306"/>
      <c r="D1306"/>
      <c r="E1306"/>
      <c r="F1306"/>
    </row>
    <row r="1307" spans="2:6" x14ac:dyDescent="0.3">
      <c r="B1307"/>
      <c r="C1307"/>
      <c r="D1307"/>
      <c r="E1307"/>
      <c r="F1307"/>
    </row>
    <row r="1308" spans="2:6" x14ac:dyDescent="0.3">
      <c r="B1308"/>
      <c r="C1308"/>
      <c r="D1308"/>
      <c r="E1308"/>
      <c r="F1308"/>
    </row>
    <row r="1309" spans="2:6" x14ac:dyDescent="0.3">
      <c r="B1309"/>
      <c r="C1309"/>
      <c r="D1309"/>
      <c r="E1309"/>
      <c r="F1309"/>
    </row>
    <row r="1310" spans="2:6" x14ac:dyDescent="0.3">
      <c r="B1310"/>
      <c r="C1310"/>
      <c r="D1310"/>
      <c r="E1310"/>
      <c r="F1310"/>
    </row>
    <row r="1311" spans="2:6" x14ac:dyDescent="0.3">
      <c r="B1311"/>
      <c r="C1311"/>
      <c r="D1311"/>
      <c r="E1311"/>
      <c r="F1311"/>
    </row>
    <row r="1312" spans="2:6" x14ac:dyDescent="0.3">
      <c r="B1312"/>
      <c r="C1312"/>
      <c r="D1312"/>
      <c r="E1312"/>
      <c r="F1312"/>
    </row>
    <row r="1313" spans="2:6" x14ac:dyDescent="0.3">
      <c r="B1313"/>
      <c r="C1313"/>
      <c r="D1313"/>
      <c r="E1313"/>
      <c r="F1313"/>
    </row>
    <row r="1314" spans="2:6" x14ac:dyDescent="0.3">
      <c r="B1314"/>
      <c r="C1314"/>
      <c r="D1314"/>
      <c r="E1314"/>
      <c r="F1314"/>
    </row>
    <row r="1315" spans="2:6" x14ac:dyDescent="0.3">
      <c r="B1315"/>
      <c r="C1315"/>
      <c r="D1315"/>
      <c r="E1315"/>
      <c r="F1315"/>
    </row>
    <row r="1316" spans="2:6" x14ac:dyDescent="0.3">
      <c r="B1316"/>
      <c r="C1316"/>
      <c r="D1316"/>
      <c r="E1316"/>
      <c r="F1316"/>
    </row>
    <row r="1317" spans="2:6" x14ac:dyDescent="0.3">
      <c r="B1317"/>
      <c r="C1317"/>
      <c r="D1317"/>
      <c r="E1317"/>
      <c r="F1317"/>
    </row>
    <row r="1318" spans="2:6" x14ac:dyDescent="0.3">
      <c r="B1318"/>
      <c r="C1318"/>
      <c r="D1318"/>
      <c r="E1318"/>
      <c r="F1318"/>
    </row>
    <row r="1319" spans="2:6" x14ac:dyDescent="0.3">
      <c r="B1319"/>
      <c r="C1319"/>
      <c r="D1319"/>
      <c r="E1319"/>
      <c r="F1319"/>
    </row>
    <row r="1320" spans="2:6" x14ac:dyDescent="0.3">
      <c r="B1320"/>
      <c r="C1320"/>
      <c r="D1320"/>
      <c r="E1320"/>
      <c r="F1320"/>
    </row>
    <row r="1321" spans="2:6" x14ac:dyDescent="0.3">
      <c r="B1321"/>
      <c r="C1321"/>
      <c r="D1321"/>
      <c r="E1321"/>
      <c r="F1321"/>
    </row>
    <row r="1322" spans="2:6" x14ac:dyDescent="0.3">
      <c r="B1322"/>
      <c r="C1322"/>
      <c r="D1322"/>
      <c r="E1322"/>
      <c r="F1322"/>
    </row>
    <row r="1323" spans="2:6" x14ac:dyDescent="0.3">
      <c r="B1323"/>
      <c r="C1323"/>
      <c r="D1323"/>
      <c r="E1323"/>
      <c r="F1323"/>
    </row>
    <row r="1324" spans="2:6" x14ac:dyDescent="0.3">
      <c r="B1324"/>
      <c r="C1324"/>
      <c r="D1324"/>
      <c r="E1324"/>
      <c r="F1324"/>
    </row>
    <row r="1325" spans="2:6" x14ac:dyDescent="0.3">
      <c r="B1325"/>
      <c r="C1325"/>
      <c r="D1325"/>
      <c r="E1325"/>
      <c r="F1325"/>
    </row>
    <row r="1326" spans="2:6" x14ac:dyDescent="0.3">
      <c r="B1326"/>
      <c r="C1326"/>
      <c r="D1326"/>
      <c r="E1326"/>
      <c r="F1326"/>
    </row>
    <row r="1327" spans="2:6" x14ac:dyDescent="0.3">
      <c r="B1327"/>
      <c r="C1327"/>
      <c r="D1327"/>
      <c r="E1327"/>
      <c r="F1327"/>
    </row>
    <row r="1328" spans="2:6" x14ac:dyDescent="0.3">
      <c r="B1328"/>
      <c r="C1328"/>
      <c r="D1328"/>
      <c r="E1328"/>
      <c r="F1328"/>
    </row>
    <row r="1329" spans="2:6" x14ac:dyDescent="0.3">
      <c r="B1329"/>
      <c r="C1329"/>
      <c r="D1329"/>
      <c r="E1329"/>
      <c r="F1329"/>
    </row>
    <row r="1330" spans="2:6" x14ac:dyDescent="0.3">
      <c r="B1330"/>
      <c r="C1330"/>
      <c r="D1330"/>
      <c r="E1330"/>
      <c r="F1330"/>
    </row>
    <row r="1331" spans="2:6" x14ac:dyDescent="0.3">
      <c r="B1331"/>
      <c r="C1331"/>
      <c r="D1331"/>
      <c r="E1331"/>
      <c r="F1331"/>
    </row>
    <row r="1332" spans="2:6" x14ac:dyDescent="0.3">
      <c r="B1332"/>
      <c r="C1332"/>
      <c r="D1332"/>
      <c r="E1332"/>
      <c r="F1332"/>
    </row>
    <row r="1333" spans="2:6" x14ac:dyDescent="0.3">
      <c r="B1333"/>
      <c r="C1333"/>
      <c r="D1333"/>
      <c r="E1333"/>
      <c r="F1333"/>
    </row>
    <row r="1334" spans="2:6" x14ac:dyDescent="0.3">
      <c r="B1334"/>
      <c r="C1334"/>
      <c r="D1334"/>
      <c r="E1334"/>
      <c r="F1334"/>
    </row>
    <row r="1335" spans="2:6" x14ac:dyDescent="0.3">
      <c r="B1335"/>
      <c r="C1335"/>
      <c r="D1335"/>
      <c r="E1335"/>
      <c r="F1335"/>
    </row>
    <row r="1336" spans="2:6" x14ac:dyDescent="0.3">
      <c r="B1336"/>
      <c r="C1336"/>
      <c r="D1336"/>
      <c r="E1336"/>
      <c r="F1336"/>
    </row>
    <row r="1337" spans="2:6" x14ac:dyDescent="0.3">
      <c r="B1337"/>
      <c r="C1337"/>
      <c r="D1337"/>
      <c r="E1337"/>
      <c r="F1337"/>
    </row>
    <row r="1338" spans="2:6" x14ac:dyDescent="0.3">
      <c r="B1338"/>
      <c r="C1338"/>
      <c r="D1338"/>
      <c r="E1338"/>
      <c r="F1338"/>
    </row>
    <row r="1339" spans="2:6" x14ac:dyDescent="0.3">
      <c r="B1339"/>
      <c r="C1339"/>
      <c r="D1339"/>
      <c r="E1339"/>
      <c r="F1339"/>
    </row>
    <row r="1340" spans="2:6" x14ac:dyDescent="0.3">
      <c r="B1340"/>
      <c r="C1340"/>
      <c r="D1340"/>
      <c r="E1340"/>
      <c r="F1340"/>
    </row>
    <row r="1341" spans="2:6" x14ac:dyDescent="0.3">
      <c r="B1341"/>
      <c r="C1341"/>
      <c r="D1341"/>
      <c r="E1341"/>
      <c r="F1341"/>
    </row>
    <row r="1342" spans="2:6" x14ac:dyDescent="0.3">
      <c r="B1342"/>
      <c r="C1342"/>
      <c r="D1342"/>
      <c r="E1342"/>
      <c r="F1342"/>
    </row>
    <row r="1343" spans="2:6" x14ac:dyDescent="0.3">
      <c r="B1343"/>
      <c r="C1343"/>
      <c r="D1343"/>
      <c r="E1343"/>
      <c r="F1343"/>
    </row>
    <row r="1344" spans="2:6" x14ac:dyDescent="0.3">
      <c r="B1344"/>
      <c r="C1344"/>
      <c r="D1344"/>
      <c r="E1344"/>
      <c r="F1344"/>
    </row>
    <row r="1345" spans="2:6" x14ac:dyDescent="0.3">
      <c r="B1345"/>
      <c r="C1345"/>
      <c r="D1345"/>
      <c r="E1345"/>
      <c r="F1345"/>
    </row>
    <row r="1346" spans="2:6" x14ac:dyDescent="0.3">
      <c r="B1346"/>
      <c r="C1346"/>
      <c r="D1346"/>
      <c r="E1346"/>
      <c r="F1346"/>
    </row>
    <row r="1347" spans="2:6" x14ac:dyDescent="0.3">
      <c r="B1347"/>
      <c r="C1347"/>
      <c r="D1347"/>
      <c r="E1347"/>
      <c r="F1347"/>
    </row>
    <row r="1348" spans="2:6" x14ac:dyDescent="0.3">
      <c r="B1348"/>
      <c r="C1348"/>
      <c r="D1348"/>
      <c r="E1348"/>
      <c r="F1348"/>
    </row>
    <row r="1349" spans="2:6" x14ac:dyDescent="0.3">
      <c r="B1349"/>
      <c r="C1349"/>
      <c r="D1349"/>
      <c r="E1349"/>
      <c r="F1349"/>
    </row>
    <row r="1350" spans="2:6" x14ac:dyDescent="0.3">
      <c r="B1350"/>
      <c r="C1350"/>
      <c r="D1350"/>
      <c r="E1350"/>
      <c r="F1350"/>
    </row>
    <row r="1351" spans="2:6" x14ac:dyDescent="0.3">
      <c r="B1351"/>
      <c r="C1351"/>
      <c r="D1351"/>
      <c r="E1351"/>
      <c r="F1351"/>
    </row>
    <row r="1352" spans="2:6" x14ac:dyDescent="0.3">
      <c r="B1352"/>
      <c r="C1352"/>
      <c r="D1352"/>
      <c r="E1352"/>
      <c r="F1352"/>
    </row>
    <row r="1353" spans="2:6" x14ac:dyDescent="0.3">
      <c r="B1353"/>
      <c r="C1353"/>
      <c r="D1353"/>
      <c r="E1353"/>
      <c r="F1353"/>
    </row>
    <row r="1354" spans="2:6" x14ac:dyDescent="0.3">
      <c r="B1354"/>
      <c r="C1354"/>
      <c r="D1354"/>
      <c r="E1354"/>
      <c r="F1354"/>
    </row>
    <row r="1355" spans="2:6" x14ac:dyDescent="0.3">
      <c r="B1355"/>
      <c r="C1355"/>
      <c r="D1355"/>
      <c r="E1355"/>
      <c r="F1355"/>
    </row>
    <row r="1356" spans="2:6" x14ac:dyDescent="0.3">
      <c r="B1356"/>
      <c r="C1356"/>
      <c r="D1356"/>
      <c r="E1356"/>
      <c r="F1356"/>
    </row>
    <row r="1357" spans="2:6" x14ac:dyDescent="0.3">
      <c r="B1357"/>
      <c r="C1357"/>
      <c r="D1357"/>
      <c r="E1357"/>
      <c r="F1357"/>
    </row>
    <row r="1358" spans="2:6" x14ac:dyDescent="0.3">
      <c r="B1358"/>
      <c r="C1358"/>
      <c r="D1358"/>
      <c r="E1358"/>
      <c r="F1358"/>
    </row>
    <row r="1359" spans="2:6" x14ac:dyDescent="0.3">
      <c r="B1359"/>
      <c r="C1359"/>
      <c r="D1359"/>
      <c r="E1359"/>
      <c r="F1359"/>
    </row>
    <row r="1360" spans="2:6" x14ac:dyDescent="0.3">
      <c r="B1360"/>
      <c r="C1360"/>
      <c r="D1360"/>
      <c r="E1360"/>
      <c r="F1360"/>
    </row>
    <row r="1361" spans="2:6" x14ac:dyDescent="0.3">
      <c r="B1361"/>
      <c r="C1361"/>
      <c r="D1361"/>
      <c r="E1361"/>
      <c r="F1361"/>
    </row>
    <row r="1362" spans="2:6" x14ac:dyDescent="0.3">
      <c r="B1362"/>
      <c r="C1362"/>
      <c r="D1362"/>
      <c r="E1362"/>
      <c r="F1362"/>
    </row>
    <row r="1363" spans="2:6" x14ac:dyDescent="0.3">
      <c r="B1363"/>
      <c r="C1363"/>
      <c r="D1363"/>
      <c r="E1363"/>
      <c r="F1363"/>
    </row>
    <row r="1364" spans="2:6" x14ac:dyDescent="0.3">
      <c r="B1364"/>
      <c r="C1364"/>
      <c r="D1364"/>
      <c r="E1364"/>
      <c r="F1364"/>
    </row>
    <row r="1365" spans="2:6" x14ac:dyDescent="0.3">
      <c r="B1365"/>
      <c r="C1365"/>
      <c r="D1365"/>
      <c r="E1365"/>
      <c r="F1365"/>
    </row>
    <row r="1366" spans="2:6" x14ac:dyDescent="0.3">
      <c r="B1366"/>
      <c r="C1366"/>
      <c r="D1366"/>
      <c r="E1366"/>
      <c r="F1366"/>
    </row>
    <row r="1367" spans="2:6" x14ac:dyDescent="0.3">
      <c r="B1367"/>
      <c r="C1367"/>
      <c r="D1367"/>
      <c r="E1367"/>
      <c r="F1367"/>
    </row>
    <row r="1368" spans="2:6" x14ac:dyDescent="0.3">
      <c r="B1368"/>
      <c r="C1368"/>
      <c r="D1368"/>
      <c r="E1368"/>
      <c r="F1368"/>
    </row>
    <row r="1369" spans="2:6" x14ac:dyDescent="0.3">
      <c r="B1369"/>
      <c r="C1369"/>
      <c r="D1369"/>
      <c r="E1369"/>
      <c r="F1369"/>
    </row>
    <row r="1370" spans="2:6" x14ac:dyDescent="0.3">
      <c r="B1370"/>
      <c r="C1370"/>
      <c r="D1370"/>
      <c r="E1370"/>
      <c r="F1370"/>
    </row>
    <row r="1371" spans="2:6" x14ac:dyDescent="0.3">
      <c r="B1371"/>
      <c r="C1371"/>
      <c r="D1371"/>
      <c r="E1371"/>
      <c r="F1371"/>
    </row>
    <row r="1372" spans="2:6" x14ac:dyDescent="0.3">
      <c r="B1372"/>
      <c r="C1372"/>
      <c r="D1372"/>
      <c r="E1372"/>
      <c r="F1372"/>
    </row>
    <row r="1373" spans="2:6" x14ac:dyDescent="0.3">
      <c r="B1373"/>
      <c r="C1373"/>
      <c r="D1373"/>
      <c r="E1373"/>
      <c r="F1373"/>
    </row>
    <row r="1374" spans="2:6" x14ac:dyDescent="0.3">
      <c r="B1374"/>
      <c r="C1374"/>
      <c r="D1374"/>
      <c r="E1374"/>
      <c r="F1374"/>
    </row>
    <row r="1375" spans="2:6" x14ac:dyDescent="0.3">
      <c r="B1375"/>
      <c r="C1375"/>
      <c r="D1375"/>
      <c r="E1375"/>
      <c r="F1375"/>
    </row>
    <row r="1376" spans="2:6" x14ac:dyDescent="0.3">
      <c r="B1376"/>
      <c r="C1376"/>
      <c r="D1376"/>
      <c r="E1376"/>
      <c r="F1376"/>
    </row>
    <row r="1377" spans="2:6" x14ac:dyDescent="0.3">
      <c r="B1377"/>
      <c r="C1377"/>
      <c r="D1377"/>
      <c r="E1377"/>
      <c r="F1377"/>
    </row>
    <row r="1378" spans="2:6" x14ac:dyDescent="0.3">
      <c r="B1378"/>
      <c r="C1378"/>
      <c r="D1378"/>
      <c r="E1378"/>
      <c r="F1378"/>
    </row>
    <row r="1379" spans="2:6" x14ac:dyDescent="0.3">
      <c r="B1379"/>
      <c r="C1379"/>
      <c r="D1379"/>
      <c r="E1379"/>
      <c r="F1379"/>
    </row>
    <row r="1380" spans="2:6" x14ac:dyDescent="0.3">
      <c r="B1380"/>
      <c r="C1380"/>
      <c r="D1380"/>
      <c r="E1380"/>
      <c r="F1380"/>
    </row>
    <row r="1381" spans="2:6" x14ac:dyDescent="0.3">
      <c r="B1381"/>
      <c r="C1381"/>
      <c r="D1381"/>
      <c r="E1381"/>
      <c r="F1381"/>
    </row>
    <row r="1382" spans="2:6" x14ac:dyDescent="0.3">
      <c r="B1382"/>
      <c r="C1382"/>
      <c r="D1382"/>
      <c r="E1382"/>
      <c r="F1382"/>
    </row>
    <row r="1383" spans="2:6" x14ac:dyDescent="0.3">
      <c r="B1383"/>
      <c r="C1383"/>
      <c r="D1383"/>
      <c r="E1383"/>
      <c r="F1383"/>
    </row>
    <row r="1384" spans="2:6" x14ac:dyDescent="0.3">
      <c r="B1384"/>
      <c r="C1384"/>
      <c r="D1384"/>
      <c r="E1384"/>
      <c r="F1384"/>
    </row>
    <row r="1385" spans="2:6" x14ac:dyDescent="0.3">
      <c r="B1385"/>
      <c r="C1385"/>
      <c r="D1385"/>
      <c r="E1385"/>
      <c r="F1385"/>
    </row>
    <row r="1386" spans="2:6" x14ac:dyDescent="0.3">
      <c r="B1386"/>
      <c r="C1386"/>
      <c r="D1386"/>
      <c r="E1386"/>
      <c r="F1386"/>
    </row>
    <row r="1387" spans="2:6" x14ac:dyDescent="0.3">
      <c r="B1387"/>
      <c r="C1387"/>
      <c r="D1387"/>
      <c r="E1387"/>
      <c r="F1387"/>
    </row>
    <row r="1388" spans="2:6" x14ac:dyDescent="0.3">
      <c r="B1388"/>
      <c r="C1388"/>
      <c r="D1388"/>
      <c r="E1388"/>
      <c r="F1388"/>
    </row>
    <row r="1389" spans="2:6" x14ac:dyDescent="0.3">
      <c r="B1389"/>
      <c r="C1389"/>
      <c r="D1389"/>
      <c r="E1389"/>
      <c r="F1389"/>
    </row>
    <row r="1390" spans="2:6" x14ac:dyDescent="0.3">
      <c r="B1390"/>
      <c r="C1390"/>
      <c r="D1390"/>
      <c r="E1390"/>
      <c r="F1390"/>
    </row>
    <row r="1391" spans="2:6" x14ac:dyDescent="0.3">
      <c r="B1391"/>
      <c r="C1391"/>
      <c r="D1391"/>
      <c r="E1391"/>
      <c r="F1391"/>
    </row>
    <row r="1392" spans="2:6" x14ac:dyDescent="0.3">
      <c r="B1392"/>
      <c r="C1392"/>
      <c r="D1392"/>
      <c r="E1392"/>
      <c r="F1392"/>
    </row>
    <row r="1393" spans="2:6" x14ac:dyDescent="0.3">
      <c r="B1393"/>
      <c r="C1393"/>
      <c r="D1393"/>
      <c r="E1393"/>
      <c r="F1393"/>
    </row>
    <row r="1394" spans="2:6" x14ac:dyDescent="0.3">
      <c r="B1394"/>
      <c r="C1394"/>
      <c r="D1394"/>
      <c r="E1394"/>
      <c r="F1394"/>
    </row>
    <row r="1395" spans="2:6" x14ac:dyDescent="0.3">
      <c r="B1395"/>
      <c r="C1395"/>
      <c r="D1395"/>
      <c r="E1395"/>
      <c r="F1395"/>
    </row>
    <row r="1396" spans="2:6" x14ac:dyDescent="0.3">
      <c r="B1396"/>
      <c r="C1396"/>
      <c r="D1396"/>
      <c r="E1396"/>
      <c r="F1396"/>
    </row>
    <row r="1397" spans="2:6" x14ac:dyDescent="0.3">
      <c r="B1397"/>
      <c r="C1397"/>
      <c r="D1397"/>
      <c r="E1397"/>
      <c r="F1397"/>
    </row>
    <row r="1398" spans="2:6" x14ac:dyDescent="0.3">
      <c r="B1398"/>
      <c r="C1398"/>
      <c r="D1398"/>
      <c r="E1398"/>
      <c r="F1398"/>
    </row>
    <row r="1399" spans="2:6" x14ac:dyDescent="0.3">
      <c r="B1399"/>
      <c r="C1399"/>
      <c r="D1399"/>
      <c r="E1399"/>
      <c r="F1399"/>
    </row>
    <row r="1400" spans="2:6" x14ac:dyDescent="0.3">
      <c r="B1400"/>
      <c r="C1400"/>
      <c r="D1400"/>
      <c r="E1400"/>
      <c r="F1400"/>
    </row>
    <row r="1401" spans="2:6" x14ac:dyDescent="0.3">
      <c r="B1401"/>
      <c r="C1401"/>
      <c r="D1401"/>
      <c r="E1401"/>
      <c r="F1401"/>
    </row>
    <row r="1402" spans="2:6" x14ac:dyDescent="0.3">
      <c r="B1402"/>
      <c r="C1402"/>
      <c r="D1402"/>
      <c r="E1402"/>
      <c r="F1402"/>
    </row>
    <row r="1403" spans="2:6" x14ac:dyDescent="0.3">
      <c r="B1403"/>
      <c r="C1403"/>
      <c r="D1403"/>
      <c r="E1403"/>
      <c r="F1403"/>
    </row>
    <row r="1404" spans="2:6" x14ac:dyDescent="0.3">
      <c r="B1404"/>
      <c r="C1404"/>
      <c r="D1404"/>
      <c r="E1404"/>
      <c r="F1404"/>
    </row>
    <row r="1405" spans="2:6" x14ac:dyDescent="0.3">
      <c r="B1405"/>
      <c r="C1405"/>
      <c r="D1405"/>
      <c r="E1405"/>
      <c r="F1405"/>
    </row>
    <row r="1406" spans="2:6" x14ac:dyDescent="0.3">
      <c r="B1406"/>
      <c r="C1406"/>
      <c r="D1406"/>
      <c r="E1406"/>
      <c r="F1406"/>
    </row>
    <row r="1407" spans="2:6" x14ac:dyDescent="0.3">
      <c r="B1407"/>
      <c r="C1407"/>
      <c r="D1407"/>
      <c r="E1407"/>
      <c r="F1407"/>
    </row>
    <row r="1408" spans="2:6" x14ac:dyDescent="0.3">
      <c r="B1408"/>
      <c r="C1408"/>
      <c r="D1408"/>
      <c r="E1408"/>
      <c r="F1408"/>
    </row>
    <row r="1409" spans="2:6" x14ac:dyDescent="0.3">
      <c r="B1409"/>
      <c r="C1409"/>
      <c r="D1409"/>
      <c r="E1409"/>
      <c r="F1409"/>
    </row>
    <row r="1410" spans="2:6" x14ac:dyDescent="0.3">
      <c r="B1410"/>
      <c r="C1410"/>
      <c r="D1410"/>
      <c r="E1410"/>
      <c r="F1410"/>
    </row>
    <row r="1411" spans="2:6" x14ac:dyDescent="0.3">
      <c r="B1411"/>
      <c r="C1411"/>
      <c r="D1411"/>
      <c r="E1411"/>
      <c r="F1411"/>
    </row>
    <row r="1412" spans="2:6" x14ac:dyDescent="0.3">
      <c r="B1412"/>
      <c r="C1412"/>
      <c r="D1412"/>
      <c r="E1412"/>
      <c r="F1412"/>
    </row>
    <row r="1413" spans="2:6" x14ac:dyDescent="0.3">
      <c r="B1413"/>
      <c r="C1413"/>
      <c r="D1413"/>
      <c r="E1413"/>
      <c r="F1413"/>
    </row>
    <row r="1414" spans="2:6" x14ac:dyDescent="0.3">
      <c r="B1414"/>
      <c r="C1414"/>
      <c r="D1414"/>
      <c r="E1414"/>
      <c r="F1414"/>
    </row>
    <row r="1415" spans="2:6" x14ac:dyDescent="0.3">
      <c r="B1415"/>
      <c r="C1415"/>
      <c r="D1415"/>
      <c r="E1415"/>
      <c r="F1415"/>
    </row>
    <row r="1416" spans="2:6" x14ac:dyDescent="0.3">
      <c r="B1416"/>
      <c r="C1416"/>
      <c r="D1416"/>
      <c r="E1416"/>
      <c r="F1416"/>
    </row>
    <row r="1417" spans="2:6" x14ac:dyDescent="0.3">
      <c r="B1417"/>
      <c r="C1417"/>
      <c r="D1417"/>
      <c r="E1417"/>
      <c r="F1417"/>
    </row>
    <row r="1418" spans="2:6" x14ac:dyDescent="0.3">
      <c r="B1418"/>
      <c r="C1418"/>
      <c r="D1418"/>
      <c r="E1418"/>
      <c r="F1418"/>
    </row>
    <row r="1419" spans="2:6" x14ac:dyDescent="0.3">
      <c r="B1419"/>
      <c r="C1419"/>
      <c r="D1419"/>
      <c r="E1419"/>
      <c r="F1419"/>
    </row>
    <row r="1420" spans="2:6" x14ac:dyDescent="0.3">
      <c r="B1420"/>
      <c r="C1420"/>
      <c r="D1420"/>
      <c r="E1420"/>
      <c r="F1420"/>
    </row>
    <row r="1421" spans="2:6" x14ac:dyDescent="0.3">
      <c r="B1421"/>
      <c r="C1421"/>
      <c r="D1421"/>
      <c r="E1421"/>
      <c r="F1421"/>
    </row>
    <row r="1422" spans="2:6" x14ac:dyDescent="0.3">
      <c r="B1422"/>
      <c r="C1422"/>
      <c r="D1422"/>
      <c r="E1422"/>
      <c r="F1422"/>
    </row>
    <row r="1423" spans="2:6" x14ac:dyDescent="0.3">
      <c r="B1423"/>
      <c r="C1423"/>
      <c r="D1423"/>
      <c r="E1423"/>
      <c r="F1423"/>
    </row>
    <row r="1424" spans="2:6" x14ac:dyDescent="0.3">
      <c r="B1424"/>
      <c r="C1424"/>
      <c r="D1424"/>
      <c r="E1424"/>
      <c r="F1424"/>
    </row>
    <row r="1425" spans="2:6" x14ac:dyDescent="0.3">
      <c r="B1425"/>
      <c r="C1425"/>
      <c r="D1425"/>
      <c r="E1425"/>
      <c r="F1425"/>
    </row>
    <row r="1426" spans="2:6" x14ac:dyDescent="0.3">
      <c r="B1426"/>
      <c r="C1426"/>
      <c r="D1426"/>
      <c r="E1426"/>
      <c r="F1426"/>
    </row>
    <row r="1427" spans="2:6" x14ac:dyDescent="0.3">
      <c r="B1427"/>
      <c r="C1427"/>
      <c r="D1427"/>
      <c r="E1427"/>
      <c r="F1427"/>
    </row>
    <row r="1428" spans="2:6" x14ac:dyDescent="0.3">
      <c r="B1428"/>
      <c r="C1428"/>
      <c r="D1428"/>
      <c r="E1428"/>
      <c r="F1428"/>
    </row>
    <row r="1429" spans="2:6" x14ac:dyDescent="0.3">
      <c r="B1429"/>
      <c r="C1429"/>
      <c r="D1429"/>
      <c r="E1429"/>
      <c r="F1429"/>
    </row>
    <row r="1430" spans="2:6" x14ac:dyDescent="0.3">
      <c r="B1430"/>
      <c r="C1430"/>
      <c r="D1430"/>
      <c r="E1430"/>
      <c r="F1430"/>
    </row>
    <row r="1431" spans="2:6" x14ac:dyDescent="0.3">
      <c r="B1431"/>
      <c r="C1431"/>
      <c r="D1431"/>
      <c r="E1431"/>
      <c r="F1431"/>
    </row>
    <row r="1432" spans="2:6" x14ac:dyDescent="0.3">
      <c r="B1432"/>
      <c r="C1432"/>
      <c r="D1432"/>
      <c r="E1432"/>
      <c r="F1432"/>
    </row>
    <row r="1433" spans="2:6" x14ac:dyDescent="0.3">
      <c r="B1433"/>
      <c r="C1433"/>
      <c r="D1433"/>
      <c r="E1433"/>
      <c r="F1433"/>
    </row>
    <row r="1434" spans="2:6" x14ac:dyDescent="0.3">
      <c r="B1434"/>
      <c r="C1434"/>
      <c r="D1434"/>
      <c r="E1434"/>
      <c r="F1434"/>
    </row>
    <row r="1435" spans="2:6" x14ac:dyDescent="0.3">
      <c r="B1435"/>
      <c r="C1435"/>
      <c r="D1435"/>
      <c r="E1435"/>
      <c r="F1435"/>
    </row>
    <row r="1436" spans="2:6" x14ac:dyDescent="0.3">
      <c r="B1436"/>
      <c r="C1436"/>
      <c r="D1436"/>
      <c r="E1436"/>
      <c r="F1436"/>
    </row>
    <row r="1437" spans="2:6" x14ac:dyDescent="0.3">
      <c r="B1437"/>
      <c r="C1437"/>
      <c r="D1437"/>
      <c r="E1437"/>
      <c r="F1437"/>
    </row>
    <row r="1438" spans="2:6" x14ac:dyDescent="0.3">
      <c r="B1438"/>
      <c r="C1438"/>
      <c r="D1438"/>
      <c r="E1438"/>
      <c r="F1438"/>
    </row>
    <row r="1439" spans="2:6" x14ac:dyDescent="0.3">
      <c r="B1439"/>
      <c r="C1439"/>
      <c r="D1439"/>
      <c r="E1439"/>
      <c r="F1439"/>
    </row>
    <row r="1440" spans="2:6" x14ac:dyDescent="0.3">
      <c r="B1440"/>
      <c r="C1440"/>
      <c r="D1440"/>
      <c r="E1440"/>
      <c r="F1440"/>
    </row>
    <row r="1441" spans="2:6" x14ac:dyDescent="0.3">
      <c r="B1441"/>
      <c r="C1441"/>
      <c r="D1441"/>
      <c r="E1441"/>
      <c r="F1441"/>
    </row>
    <row r="1442" spans="2:6" x14ac:dyDescent="0.3">
      <c r="B1442"/>
      <c r="C1442"/>
      <c r="D1442"/>
      <c r="E1442"/>
      <c r="F1442"/>
    </row>
    <row r="1443" spans="2:6" x14ac:dyDescent="0.3">
      <c r="B1443"/>
      <c r="C1443"/>
      <c r="D1443"/>
      <c r="E1443"/>
      <c r="F1443"/>
    </row>
    <row r="1444" spans="2:6" x14ac:dyDescent="0.3">
      <c r="B1444"/>
      <c r="C1444"/>
      <c r="D1444"/>
      <c r="E1444"/>
      <c r="F1444"/>
    </row>
    <row r="1445" spans="2:6" x14ac:dyDescent="0.3">
      <c r="B1445"/>
      <c r="C1445"/>
      <c r="D1445"/>
      <c r="E1445"/>
      <c r="F1445"/>
    </row>
    <row r="1446" spans="2:6" x14ac:dyDescent="0.3">
      <c r="B1446"/>
      <c r="C1446"/>
      <c r="D1446"/>
      <c r="E1446"/>
      <c r="F1446"/>
    </row>
    <row r="1447" spans="2:6" x14ac:dyDescent="0.3">
      <c r="B1447"/>
      <c r="C1447"/>
      <c r="D1447"/>
      <c r="E1447"/>
      <c r="F1447"/>
    </row>
    <row r="1448" spans="2:6" x14ac:dyDescent="0.3">
      <c r="B1448"/>
      <c r="C1448"/>
      <c r="D1448"/>
      <c r="E1448"/>
      <c r="F1448"/>
    </row>
    <row r="1449" spans="2:6" x14ac:dyDescent="0.3">
      <c r="B1449"/>
      <c r="C1449"/>
      <c r="D1449"/>
      <c r="E1449"/>
      <c r="F1449"/>
    </row>
    <row r="1450" spans="2:6" x14ac:dyDescent="0.3">
      <c r="B1450"/>
      <c r="C1450"/>
      <c r="D1450"/>
      <c r="E1450"/>
      <c r="F1450"/>
    </row>
    <row r="1451" spans="2:6" x14ac:dyDescent="0.3">
      <c r="B1451"/>
      <c r="C1451"/>
      <c r="D1451"/>
      <c r="E1451"/>
      <c r="F1451"/>
    </row>
    <row r="1452" spans="2:6" x14ac:dyDescent="0.3">
      <c r="B1452"/>
      <c r="C1452"/>
      <c r="D1452"/>
      <c r="E1452"/>
      <c r="F1452"/>
    </row>
    <row r="1453" spans="2:6" x14ac:dyDescent="0.3">
      <c r="B1453"/>
      <c r="C1453"/>
      <c r="D1453"/>
      <c r="E1453"/>
      <c r="F1453"/>
    </row>
    <row r="1454" spans="2:6" x14ac:dyDescent="0.3">
      <c r="B1454"/>
      <c r="C1454"/>
      <c r="D1454"/>
      <c r="E1454"/>
      <c r="F1454"/>
    </row>
    <row r="1455" spans="2:6" x14ac:dyDescent="0.3">
      <c r="B1455"/>
      <c r="C1455"/>
      <c r="D1455"/>
      <c r="E1455"/>
      <c r="F1455"/>
    </row>
    <row r="1456" spans="2:6" x14ac:dyDescent="0.3">
      <c r="B1456"/>
      <c r="C1456"/>
      <c r="D1456"/>
      <c r="E1456"/>
      <c r="F1456"/>
    </row>
    <row r="1457" spans="2:6" x14ac:dyDescent="0.3">
      <c r="B1457"/>
      <c r="C1457"/>
      <c r="D1457"/>
      <c r="E1457"/>
      <c r="F1457"/>
    </row>
    <row r="1458" spans="2:6" x14ac:dyDescent="0.3">
      <c r="B1458"/>
      <c r="C1458"/>
      <c r="D1458"/>
      <c r="E1458"/>
      <c r="F1458"/>
    </row>
    <row r="1459" spans="2:6" x14ac:dyDescent="0.3">
      <c r="B1459"/>
      <c r="C1459"/>
      <c r="D1459"/>
      <c r="E1459"/>
      <c r="F1459"/>
    </row>
    <row r="1460" spans="2:6" x14ac:dyDescent="0.3">
      <c r="B1460"/>
      <c r="C1460"/>
      <c r="D1460"/>
      <c r="E1460"/>
      <c r="F1460"/>
    </row>
    <row r="1461" spans="2:6" x14ac:dyDescent="0.3">
      <c r="B1461"/>
      <c r="C1461"/>
      <c r="D1461"/>
      <c r="E1461"/>
      <c r="F1461"/>
    </row>
    <row r="1462" spans="2:6" x14ac:dyDescent="0.3">
      <c r="B1462"/>
      <c r="C1462"/>
      <c r="D1462"/>
      <c r="E1462"/>
      <c r="F1462"/>
    </row>
    <row r="1463" spans="2:6" x14ac:dyDescent="0.3">
      <c r="B1463"/>
      <c r="C1463"/>
      <c r="D1463"/>
      <c r="E1463"/>
      <c r="F1463"/>
    </row>
    <row r="1464" spans="2:6" x14ac:dyDescent="0.3">
      <c r="B1464"/>
      <c r="C1464"/>
      <c r="D1464"/>
      <c r="E1464"/>
      <c r="F1464"/>
    </row>
    <row r="1465" spans="2:6" x14ac:dyDescent="0.3">
      <c r="B1465"/>
      <c r="C1465"/>
      <c r="D1465"/>
      <c r="E1465"/>
      <c r="F1465"/>
    </row>
    <row r="1466" spans="2:6" x14ac:dyDescent="0.3">
      <c r="B1466"/>
      <c r="C1466"/>
      <c r="D1466"/>
      <c r="E1466"/>
      <c r="F1466"/>
    </row>
    <row r="1467" spans="2:6" x14ac:dyDescent="0.3">
      <c r="B1467"/>
      <c r="C1467"/>
      <c r="D1467"/>
      <c r="E1467"/>
      <c r="F1467"/>
    </row>
    <row r="1468" spans="2:6" x14ac:dyDescent="0.3">
      <c r="B1468"/>
      <c r="C1468"/>
      <c r="D1468"/>
      <c r="E1468"/>
      <c r="F1468"/>
    </row>
    <row r="1469" spans="2:6" x14ac:dyDescent="0.3">
      <c r="B1469"/>
      <c r="C1469"/>
      <c r="D1469"/>
      <c r="E1469"/>
      <c r="F1469"/>
    </row>
    <row r="1470" spans="2:6" x14ac:dyDescent="0.3">
      <c r="B1470"/>
      <c r="C1470"/>
      <c r="D1470"/>
      <c r="E1470"/>
      <c r="F1470"/>
    </row>
    <row r="1471" spans="2:6" x14ac:dyDescent="0.3">
      <c r="B1471"/>
      <c r="C1471"/>
      <c r="D1471"/>
      <c r="E1471"/>
      <c r="F1471"/>
    </row>
    <row r="1472" spans="2:6" x14ac:dyDescent="0.3">
      <c r="B1472"/>
      <c r="C1472"/>
      <c r="D1472"/>
      <c r="E1472"/>
      <c r="F1472"/>
    </row>
    <row r="1473" spans="2:6" x14ac:dyDescent="0.3">
      <c r="B1473"/>
      <c r="C1473"/>
      <c r="D1473"/>
      <c r="E1473"/>
      <c r="F1473"/>
    </row>
    <row r="1474" spans="2:6" x14ac:dyDescent="0.3">
      <c r="B1474"/>
      <c r="C1474"/>
      <c r="D1474"/>
      <c r="E1474"/>
      <c r="F1474"/>
    </row>
    <row r="1475" spans="2:6" x14ac:dyDescent="0.3">
      <c r="B1475"/>
      <c r="C1475"/>
      <c r="D1475"/>
      <c r="E1475"/>
      <c r="F1475"/>
    </row>
    <row r="1476" spans="2:6" x14ac:dyDescent="0.3">
      <c r="B1476"/>
      <c r="C1476"/>
      <c r="D1476"/>
      <c r="E1476"/>
      <c r="F1476"/>
    </row>
    <row r="1477" spans="2:6" x14ac:dyDescent="0.3">
      <c r="B1477"/>
      <c r="C1477"/>
      <c r="D1477"/>
      <c r="E1477"/>
      <c r="F1477"/>
    </row>
    <row r="1478" spans="2:6" x14ac:dyDescent="0.3">
      <c r="B1478"/>
      <c r="C1478"/>
      <c r="D1478"/>
      <c r="E1478"/>
      <c r="F1478"/>
    </row>
    <row r="1479" spans="2:6" x14ac:dyDescent="0.3">
      <c r="B1479"/>
      <c r="C1479"/>
      <c r="D1479"/>
      <c r="E1479"/>
      <c r="F1479"/>
    </row>
    <row r="1480" spans="2:6" x14ac:dyDescent="0.3">
      <c r="B1480"/>
      <c r="C1480"/>
      <c r="D1480"/>
      <c r="E1480"/>
      <c r="F1480"/>
    </row>
    <row r="1481" spans="2:6" x14ac:dyDescent="0.3">
      <c r="B1481"/>
      <c r="C1481"/>
      <c r="D1481"/>
      <c r="E1481"/>
      <c r="F1481"/>
    </row>
    <row r="1482" spans="2:6" x14ac:dyDescent="0.3">
      <c r="B1482"/>
      <c r="C1482"/>
      <c r="D1482"/>
      <c r="E1482"/>
      <c r="F1482"/>
    </row>
    <row r="1483" spans="2:6" x14ac:dyDescent="0.3">
      <c r="B1483"/>
      <c r="C1483"/>
      <c r="D1483"/>
      <c r="E1483"/>
      <c r="F1483"/>
    </row>
    <row r="1484" spans="2:6" x14ac:dyDescent="0.3">
      <c r="B1484"/>
      <c r="C1484"/>
      <c r="D1484"/>
      <c r="E1484"/>
      <c r="F1484"/>
    </row>
    <row r="1485" spans="2:6" x14ac:dyDescent="0.3">
      <c r="B1485"/>
      <c r="C1485"/>
      <c r="D1485"/>
      <c r="E1485"/>
      <c r="F1485"/>
    </row>
    <row r="1486" spans="2:6" x14ac:dyDescent="0.3">
      <c r="B1486"/>
      <c r="C1486"/>
      <c r="D1486"/>
      <c r="E1486"/>
      <c r="F1486"/>
    </row>
    <row r="1487" spans="2:6" x14ac:dyDescent="0.3">
      <c r="B1487"/>
      <c r="C1487"/>
      <c r="D1487"/>
      <c r="E1487"/>
      <c r="F1487"/>
    </row>
    <row r="1488" spans="2:6" x14ac:dyDescent="0.3">
      <c r="B1488"/>
      <c r="C1488"/>
      <c r="D1488"/>
      <c r="E1488"/>
      <c r="F1488"/>
    </row>
    <row r="1489" spans="2:6" x14ac:dyDescent="0.3">
      <c r="B1489"/>
      <c r="C1489"/>
      <c r="D1489"/>
      <c r="E1489"/>
      <c r="F1489"/>
    </row>
    <row r="1490" spans="2:6" x14ac:dyDescent="0.3">
      <c r="B1490"/>
      <c r="C1490"/>
      <c r="D1490"/>
      <c r="E1490"/>
      <c r="F1490"/>
    </row>
    <row r="1491" spans="2:6" x14ac:dyDescent="0.3">
      <c r="B1491"/>
      <c r="C1491"/>
      <c r="D1491"/>
      <c r="E1491"/>
      <c r="F1491"/>
    </row>
    <row r="1492" spans="2:6" x14ac:dyDescent="0.3">
      <c r="B1492"/>
      <c r="C1492"/>
      <c r="D1492"/>
      <c r="E1492"/>
      <c r="F1492"/>
    </row>
    <row r="1493" spans="2:6" x14ac:dyDescent="0.3">
      <c r="B1493"/>
      <c r="C1493"/>
      <c r="D1493"/>
      <c r="E1493"/>
      <c r="F1493"/>
    </row>
    <row r="1494" spans="2:6" x14ac:dyDescent="0.3">
      <c r="B1494"/>
      <c r="C1494"/>
      <c r="D1494"/>
      <c r="E1494"/>
      <c r="F1494"/>
    </row>
    <row r="1495" spans="2:6" x14ac:dyDescent="0.3">
      <c r="B1495"/>
      <c r="C1495"/>
      <c r="D1495"/>
      <c r="E1495"/>
      <c r="F1495"/>
    </row>
    <row r="1496" spans="2:6" x14ac:dyDescent="0.3">
      <c r="B1496"/>
      <c r="C1496"/>
      <c r="D1496"/>
      <c r="E1496"/>
      <c r="F1496"/>
    </row>
    <row r="1497" spans="2:6" x14ac:dyDescent="0.3">
      <c r="B1497"/>
      <c r="C1497"/>
      <c r="D1497"/>
      <c r="E1497"/>
      <c r="F1497"/>
    </row>
    <row r="1498" spans="2:6" x14ac:dyDescent="0.3">
      <c r="B1498"/>
      <c r="C1498"/>
      <c r="D1498"/>
      <c r="E1498"/>
      <c r="F1498"/>
    </row>
    <row r="1499" spans="2:6" x14ac:dyDescent="0.3">
      <c r="B1499"/>
      <c r="C1499"/>
      <c r="D1499"/>
      <c r="E1499"/>
      <c r="F1499"/>
    </row>
    <row r="1500" spans="2:6" x14ac:dyDescent="0.3">
      <c r="B1500"/>
      <c r="C1500"/>
      <c r="D1500"/>
      <c r="E1500"/>
      <c r="F1500"/>
    </row>
    <row r="1501" spans="2:6" x14ac:dyDescent="0.3">
      <c r="B1501"/>
      <c r="C1501"/>
      <c r="D1501"/>
      <c r="E1501"/>
      <c r="F1501"/>
    </row>
    <row r="1502" spans="2:6" x14ac:dyDescent="0.3">
      <c r="B1502"/>
      <c r="C1502"/>
      <c r="D1502"/>
      <c r="E1502"/>
      <c r="F1502"/>
    </row>
    <row r="1503" spans="2:6" x14ac:dyDescent="0.3">
      <c r="B1503"/>
      <c r="C1503"/>
      <c r="D1503"/>
      <c r="E1503"/>
      <c r="F1503"/>
    </row>
    <row r="1504" spans="2:6" x14ac:dyDescent="0.3">
      <c r="B1504"/>
      <c r="C1504"/>
      <c r="D1504"/>
      <c r="E1504"/>
      <c r="F1504"/>
    </row>
    <row r="1505" spans="2:6" x14ac:dyDescent="0.3">
      <c r="B1505"/>
      <c r="C1505"/>
      <c r="D1505"/>
      <c r="E1505"/>
      <c r="F1505"/>
    </row>
    <row r="1506" spans="2:6" x14ac:dyDescent="0.3">
      <c r="B1506"/>
      <c r="C1506"/>
      <c r="D1506"/>
      <c r="E1506"/>
      <c r="F1506"/>
    </row>
    <row r="1507" spans="2:6" x14ac:dyDescent="0.3">
      <c r="B1507"/>
      <c r="C1507"/>
      <c r="D1507"/>
      <c r="E1507"/>
      <c r="F1507"/>
    </row>
    <row r="1508" spans="2:6" x14ac:dyDescent="0.3">
      <c r="B1508"/>
      <c r="C1508"/>
      <c r="D1508"/>
      <c r="E1508"/>
      <c r="F1508"/>
    </row>
    <row r="1509" spans="2:6" x14ac:dyDescent="0.3">
      <c r="B1509"/>
      <c r="C1509"/>
      <c r="D1509"/>
      <c r="E1509"/>
      <c r="F1509"/>
    </row>
    <row r="1510" spans="2:6" x14ac:dyDescent="0.3">
      <c r="B1510"/>
      <c r="C1510"/>
      <c r="D1510"/>
      <c r="E1510"/>
      <c r="F1510"/>
    </row>
    <row r="1511" spans="2:6" x14ac:dyDescent="0.3">
      <c r="B1511"/>
      <c r="C1511"/>
      <c r="D1511"/>
      <c r="E1511"/>
      <c r="F1511"/>
    </row>
    <row r="1512" spans="2:6" x14ac:dyDescent="0.3">
      <c r="B1512"/>
      <c r="C1512"/>
      <c r="D1512"/>
      <c r="E1512"/>
      <c r="F1512"/>
    </row>
    <row r="1513" spans="2:6" x14ac:dyDescent="0.3">
      <c r="B1513"/>
      <c r="C1513"/>
      <c r="D1513"/>
      <c r="E1513"/>
      <c r="F1513"/>
    </row>
    <row r="1514" spans="2:6" x14ac:dyDescent="0.3">
      <c r="B1514"/>
      <c r="C1514"/>
      <c r="D1514"/>
      <c r="E1514"/>
      <c r="F1514"/>
    </row>
    <row r="1515" spans="2:6" x14ac:dyDescent="0.3">
      <c r="B1515"/>
      <c r="C1515"/>
      <c r="D1515"/>
      <c r="E1515"/>
      <c r="F1515"/>
    </row>
    <row r="1516" spans="2:6" x14ac:dyDescent="0.3">
      <c r="B1516"/>
      <c r="C1516"/>
      <c r="D1516"/>
      <c r="E1516"/>
      <c r="F1516"/>
    </row>
    <row r="1517" spans="2:6" x14ac:dyDescent="0.3">
      <c r="B1517"/>
      <c r="C1517"/>
      <c r="D1517"/>
      <c r="E1517"/>
      <c r="F1517"/>
    </row>
    <row r="1518" spans="2:6" x14ac:dyDescent="0.3">
      <c r="B1518"/>
      <c r="C1518"/>
      <c r="D1518"/>
      <c r="E1518"/>
      <c r="F1518"/>
    </row>
    <row r="1519" spans="2:6" x14ac:dyDescent="0.3">
      <c r="B1519"/>
      <c r="C1519"/>
      <c r="D1519"/>
      <c r="E1519"/>
      <c r="F1519"/>
    </row>
    <row r="1520" spans="2:6" x14ac:dyDescent="0.3">
      <c r="B1520"/>
      <c r="C1520"/>
      <c r="D1520"/>
      <c r="E1520"/>
      <c r="F1520"/>
    </row>
    <row r="1521" spans="2:6" x14ac:dyDescent="0.3">
      <c r="B1521"/>
      <c r="C1521"/>
      <c r="D1521"/>
      <c r="E1521"/>
      <c r="F1521"/>
    </row>
    <row r="1522" spans="2:6" x14ac:dyDescent="0.3">
      <c r="B1522"/>
      <c r="C1522"/>
      <c r="D1522"/>
      <c r="E1522"/>
      <c r="F1522"/>
    </row>
    <row r="1523" spans="2:6" x14ac:dyDescent="0.3">
      <c r="B1523"/>
      <c r="C1523"/>
      <c r="D1523"/>
      <c r="E1523"/>
      <c r="F1523"/>
    </row>
    <row r="1524" spans="2:6" x14ac:dyDescent="0.3">
      <c r="B1524"/>
      <c r="C1524"/>
      <c r="D1524"/>
      <c r="E1524"/>
      <c r="F1524"/>
    </row>
    <row r="1525" spans="2:6" x14ac:dyDescent="0.3">
      <c r="B1525"/>
      <c r="C1525"/>
      <c r="D1525"/>
      <c r="E1525"/>
      <c r="F1525"/>
    </row>
    <row r="1526" spans="2:6" x14ac:dyDescent="0.3">
      <c r="B1526"/>
      <c r="C1526"/>
      <c r="D1526"/>
      <c r="E1526"/>
      <c r="F1526"/>
    </row>
    <row r="1527" spans="2:6" x14ac:dyDescent="0.3">
      <c r="B1527"/>
      <c r="C1527"/>
      <c r="D1527"/>
      <c r="E1527"/>
      <c r="F1527"/>
    </row>
    <row r="1528" spans="2:6" x14ac:dyDescent="0.3">
      <c r="B1528"/>
      <c r="C1528"/>
      <c r="D1528"/>
      <c r="E1528"/>
      <c r="F1528"/>
    </row>
    <row r="1529" spans="2:6" x14ac:dyDescent="0.3">
      <c r="B1529"/>
      <c r="C1529"/>
      <c r="D1529"/>
      <c r="E1529"/>
      <c r="F1529"/>
    </row>
    <row r="1530" spans="2:6" x14ac:dyDescent="0.3">
      <c r="B1530"/>
      <c r="C1530"/>
      <c r="D1530"/>
      <c r="E1530"/>
      <c r="F1530"/>
    </row>
    <row r="1531" spans="2:6" x14ac:dyDescent="0.3">
      <c r="B1531"/>
      <c r="C1531"/>
      <c r="D1531"/>
      <c r="E1531"/>
      <c r="F1531"/>
    </row>
    <row r="1532" spans="2:6" x14ac:dyDescent="0.3">
      <c r="B1532"/>
      <c r="C1532"/>
      <c r="D1532"/>
      <c r="E1532"/>
      <c r="F1532"/>
    </row>
    <row r="1533" spans="2:6" x14ac:dyDescent="0.3">
      <c r="B1533"/>
      <c r="C1533"/>
      <c r="D1533"/>
      <c r="E1533"/>
      <c r="F1533"/>
    </row>
    <row r="1534" spans="2:6" x14ac:dyDescent="0.3">
      <c r="B1534"/>
      <c r="C1534"/>
      <c r="D1534"/>
      <c r="E1534"/>
      <c r="F1534"/>
    </row>
    <row r="1535" spans="2:6" x14ac:dyDescent="0.3">
      <c r="B1535"/>
      <c r="C1535"/>
      <c r="D1535"/>
      <c r="E1535"/>
      <c r="F1535"/>
    </row>
    <row r="1536" spans="2:6" x14ac:dyDescent="0.3">
      <c r="B1536"/>
      <c r="C1536"/>
      <c r="D1536"/>
      <c r="E1536"/>
      <c r="F1536"/>
    </row>
    <row r="1537" spans="2:6" x14ac:dyDescent="0.3">
      <c r="B1537"/>
      <c r="C1537"/>
      <c r="D1537"/>
      <c r="E1537"/>
      <c r="F1537"/>
    </row>
    <row r="1538" spans="2:6" x14ac:dyDescent="0.3">
      <c r="B1538"/>
      <c r="C1538"/>
      <c r="D1538"/>
      <c r="E1538"/>
      <c r="F1538"/>
    </row>
    <row r="1539" spans="2:6" x14ac:dyDescent="0.3">
      <c r="B1539"/>
      <c r="C1539"/>
      <c r="D1539"/>
      <c r="E1539"/>
      <c r="F1539"/>
    </row>
    <row r="1540" spans="2:6" x14ac:dyDescent="0.3">
      <c r="B1540"/>
      <c r="C1540"/>
      <c r="D1540"/>
      <c r="E1540"/>
      <c r="F1540"/>
    </row>
    <row r="1541" spans="2:6" x14ac:dyDescent="0.3">
      <c r="B1541"/>
      <c r="C1541"/>
      <c r="D1541"/>
      <c r="E1541"/>
      <c r="F1541"/>
    </row>
    <row r="1542" spans="2:6" x14ac:dyDescent="0.3">
      <c r="B1542"/>
      <c r="C1542"/>
      <c r="D1542"/>
      <c r="E1542"/>
      <c r="F1542"/>
    </row>
    <row r="1543" spans="2:6" x14ac:dyDescent="0.3">
      <c r="B1543"/>
      <c r="C1543"/>
      <c r="D1543"/>
      <c r="E1543"/>
      <c r="F1543"/>
    </row>
    <row r="1544" spans="2:6" x14ac:dyDescent="0.3">
      <c r="B1544"/>
      <c r="C1544"/>
      <c r="D1544"/>
      <c r="E1544"/>
      <c r="F1544"/>
    </row>
    <row r="1545" spans="2:6" x14ac:dyDescent="0.3">
      <c r="B1545"/>
      <c r="C1545"/>
      <c r="D1545"/>
      <c r="E1545"/>
      <c r="F1545"/>
    </row>
    <row r="1546" spans="2:6" x14ac:dyDescent="0.3">
      <c r="B1546"/>
      <c r="C1546"/>
      <c r="D1546"/>
      <c r="E1546"/>
      <c r="F1546"/>
    </row>
    <row r="1547" spans="2:6" x14ac:dyDescent="0.3">
      <c r="B1547"/>
      <c r="C1547"/>
      <c r="D1547"/>
      <c r="E1547"/>
      <c r="F1547"/>
    </row>
    <row r="1548" spans="2:6" x14ac:dyDescent="0.3">
      <c r="B1548"/>
      <c r="C1548"/>
      <c r="D1548"/>
      <c r="E1548"/>
      <c r="F1548"/>
    </row>
    <row r="1549" spans="2:6" x14ac:dyDescent="0.3">
      <c r="B1549"/>
      <c r="C1549"/>
      <c r="D1549"/>
      <c r="E1549"/>
      <c r="F1549"/>
    </row>
    <row r="1550" spans="2:6" x14ac:dyDescent="0.3">
      <c r="B1550"/>
      <c r="C1550"/>
      <c r="D1550"/>
      <c r="E1550"/>
      <c r="F1550"/>
    </row>
    <row r="1551" spans="2:6" x14ac:dyDescent="0.3">
      <c r="B1551"/>
      <c r="C1551"/>
      <c r="D1551"/>
      <c r="E1551"/>
      <c r="F1551"/>
    </row>
    <row r="1552" spans="2:6" x14ac:dyDescent="0.3">
      <c r="B1552"/>
      <c r="C1552"/>
      <c r="D1552"/>
      <c r="E1552"/>
      <c r="F1552"/>
    </row>
    <row r="1553" spans="2:6" x14ac:dyDescent="0.3">
      <c r="B1553"/>
      <c r="C1553"/>
      <c r="D1553"/>
      <c r="E1553"/>
      <c r="F1553"/>
    </row>
    <row r="1554" spans="2:6" x14ac:dyDescent="0.3">
      <c r="B1554"/>
      <c r="C1554"/>
      <c r="D1554"/>
      <c r="E1554"/>
      <c r="F1554"/>
    </row>
    <row r="1555" spans="2:6" x14ac:dyDescent="0.3">
      <c r="B1555"/>
      <c r="C1555"/>
      <c r="D1555"/>
      <c r="E1555"/>
      <c r="F1555"/>
    </row>
    <row r="1556" spans="2:6" x14ac:dyDescent="0.3">
      <c r="B1556"/>
      <c r="C1556"/>
      <c r="D1556"/>
      <c r="E1556"/>
      <c r="F1556"/>
    </row>
    <row r="1557" spans="2:6" x14ac:dyDescent="0.3">
      <c r="B1557"/>
      <c r="C1557"/>
      <c r="D1557"/>
      <c r="E1557"/>
      <c r="F1557"/>
    </row>
    <row r="1558" spans="2:6" x14ac:dyDescent="0.3">
      <c r="B1558"/>
      <c r="C1558"/>
      <c r="D1558"/>
      <c r="E1558"/>
      <c r="F1558"/>
    </row>
    <row r="1559" spans="2:6" x14ac:dyDescent="0.3">
      <c r="B1559"/>
      <c r="C1559"/>
      <c r="D1559"/>
      <c r="E1559"/>
      <c r="F1559"/>
    </row>
    <row r="1560" spans="2:6" x14ac:dyDescent="0.3">
      <c r="B1560"/>
      <c r="C1560"/>
      <c r="D1560"/>
      <c r="E1560"/>
      <c r="F1560"/>
    </row>
    <row r="1561" spans="2:6" x14ac:dyDescent="0.3">
      <c r="B1561"/>
      <c r="C1561"/>
      <c r="D1561"/>
      <c r="E1561"/>
      <c r="F1561"/>
    </row>
    <row r="1562" spans="2:6" x14ac:dyDescent="0.3">
      <c r="B1562"/>
      <c r="C1562"/>
      <c r="D1562"/>
      <c r="E1562"/>
      <c r="F1562"/>
    </row>
    <row r="1563" spans="2:6" x14ac:dyDescent="0.3">
      <c r="B1563"/>
      <c r="C1563"/>
      <c r="D1563"/>
      <c r="E1563"/>
      <c r="F1563"/>
    </row>
    <row r="1564" spans="2:6" x14ac:dyDescent="0.3">
      <c r="B1564"/>
      <c r="C1564"/>
      <c r="D1564"/>
      <c r="E1564"/>
      <c r="F1564"/>
    </row>
    <row r="1565" spans="2:6" x14ac:dyDescent="0.3">
      <c r="B1565"/>
      <c r="C1565"/>
      <c r="D1565"/>
      <c r="E1565"/>
      <c r="F1565"/>
    </row>
    <row r="1566" spans="2:6" x14ac:dyDescent="0.3">
      <c r="B1566"/>
      <c r="C1566"/>
      <c r="D1566"/>
      <c r="E1566"/>
      <c r="F1566"/>
    </row>
    <row r="1567" spans="2:6" x14ac:dyDescent="0.3">
      <c r="B1567"/>
      <c r="C1567"/>
      <c r="D1567"/>
      <c r="E1567"/>
      <c r="F1567"/>
    </row>
    <row r="1568" spans="2:6" x14ac:dyDescent="0.3">
      <c r="B1568"/>
      <c r="C1568"/>
      <c r="D1568"/>
      <c r="E1568"/>
      <c r="F1568"/>
    </row>
    <row r="1569" spans="2:6" x14ac:dyDescent="0.3">
      <c r="B1569"/>
      <c r="C1569"/>
      <c r="D1569"/>
      <c r="E1569"/>
      <c r="F1569"/>
    </row>
    <row r="1570" spans="2:6" x14ac:dyDescent="0.3">
      <c r="B1570"/>
      <c r="C1570"/>
      <c r="D1570"/>
      <c r="E1570"/>
      <c r="F1570"/>
    </row>
    <row r="1571" spans="2:6" x14ac:dyDescent="0.3">
      <c r="B1571"/>
      <c r="C1571"/>
      <c r="D1571"/>
      <c r="E1571"/>
      <c r="F1571"/>
    </row>
    <row r="1572" spans="2:6" x14ac:dyDescent="0.3">
      <c r="B1572"/>
      <c r="C1572"/>
      <c r="D1572"/>
      <c r="E1572"/>
      <c r="F1572"/>
    </row>
    <row r="1573" spans="2:6" x14ac:dyDescent="0.3">
      <c r="B1573"/>
      <c r="C1573"/>
      <c r="D1573"/>
      <c r="E1573"/>
      <c r="F1573"/>
    </row>
    <row r="1574" spans="2:6" x14ac:dyDescent="0.3">
      <c r="B1574"/>
      <c r="C1574"/>
      <c r="D1574"/>
      <c r="E1574"/>
      <c r="F1574"/>
    </row>
    <row r="1575" spans="2:6" x14ac:dyDescent="0.3">
      <c r="B1575"/>
      <c r="C1575"/>
      <c r="D1575"/>
      <c r="E1575"/>
      <c r="F1575"/>
    </row>
    <row r="1576" spans="2:6" x14ac:dyDescent="0.3">
      <c r="B1576"/>
      <c r="C1576"/>
      <c r="D1576"/>
      <c r="E1576"/>
      <c r="F1576"/>
    </row>
    <row r="1577" spans="2:6" x14ac:dyDescent="0.3">
      <c r="B1577"/>
      <c r="C1577"/>
      <c r="D1577"/>
      <c r="E1577"/>
      <c r="F1577"/>
    </row>
    <row r="1578" spans="2:6" x14ac:dyDescent="0.3">
      <c r="B1578"/>
      <c r="C1578"/>
      <c r="D1578"/>
      <c r="E1578"/>
      <c r="F1578"/>
    </row>
    <row r="1579" spans="2:6" x14ac:dyDescent="0.3">
      <c r="B1579"/>
      <c r="C1579"/>
      <c r="D1579"/>
      <c r="E1579"/>
      <c r="F1579"/>
    </row>
    <row r="1580" spans="2:6" x14ac:dyDescent="0.3">
      <c r="B1580"/>
      <c r="C1580"/>
      <c r="D1580"/>
      <c r="E1580"/>
      <c r="F1580"/>
    </row>
    <row r="1581" spans="2:6" x14ac:dyDescent="0.3">
      <c r="B1581"/>
      <c r="C1581"/>
      <c r="D1581"/>
      <c r="E1581"/>
      <c r="F1581"/>
    </row>
    <row r="1582" spans="2:6" x14ac:dyDescent="0.3">
      <c r="B1582"/>
      <c r="C1582"/>
      <c r="D1582"/>
      <c r="E1582"/>
      <c r="F1582"/>
    </row>
    <row r="1583" spans="2:6" x14ac:dyDescent="0.3">
      <c r="B1583"/>
      <c r="C1583"/>
      <c r="D1583"/>
      <c r="E1583"/>
      <c r="F1583"/>
    </row>
    <row r="1584" spans="2:6" x14ac:dyDescent="0.3">
      <c r="B1584"/>
      <c r="C1584"/>
      <c r="D1584"/>
      <c r="E1584"/>
      <c r="F1584"/>
    </row>
    <row r="1585" spans="2:6" x14ac:dyDescent="0.3">
      <c r="B1585"/>
      <c r="C1585"/>
      <c r="D1585"/>
      <c r="E1585"/>
      <c r="F1585"/>
    </row>
    <row r="1586" spans="2:6" x14ac:dyDescent="0.3">
      <c r="B1586"/>
      <c r="C1586"/>
      <c r="D1586"/>
      <c r="E1586"/>
      <c r="F1586"/>
    </row>
    <row r="1587" spans="2:6" x14ac:dyDescent="0.3">
      <c r="B1587"/>
      <c r="C1587"/>
      <c r="D1587"/>
      <c r="E1587"/>
      <c r="F1587"/>
    </row>
    <row r="1588" spans="2:6" x14ac:dyDescent="0.3">
      <c r="B1588"/>
      <c r="C1588"/>
      <c r="D1588"/>
      <c r="E1588"/>
      <c r="F1588"/>
    </row>
    <row r="1589" spans="2:6" x14ac:dyDescent="0.3">
      <c r="B1589"/>
      <c r="C1589"/>
      <c r="D1589"/>
      <c r="E1589"/>
      <c r="F1589"/>
    </row>
    <row r="1590" spans="2:6" x14ac:dyDescent="0.3">
      <c r="B1590"/>
      <c r="C1590"/>
      <c r="D1590"/>
      <c r="E1590"/>
      <c r="F1590"/>
    </row>
    <row r="1591" spans="2:6" x14ac:dyDescent="0.3">
      <c r="B1591"/>
      <c r="C1591"/>
      <c r="D1591"/>
      <c r="E1591"/>
      <c r="F1591"/>
    </row>
    <row r="1592" spans="2:6" x14ac:dyDescent="0.3">
      <c r="B1592"/>
      <c r="C1592"/>
      <c r="D1592"/>
      <c r="E1592"/>
      <c r="F1592"/>
    </row>
    <row r="1593" spans="2:6" x14ac:dyDescent="0.3">
      <c r="B1593"/>
      <c r="C1593"/>
      <c r="D1593"/>
      <c r="E1593"/>
      <c r="F1593"/>
    </row>
    <row r="1594" spans="2:6" x14ac:dyDescent="0.3">
      <c r="B1594"/>
      <c r="C1594"/>
      <c r="D1594"/>
      <c r="E1594"/>
      <c r="F1594"/>
    </row>
    <row r="1595" spans="2:6" x14ac:dyDescent="0.3">
      <c r="B1595"/>
      <c r="C1595"/>
      <c r="D1595"/>
      <c r="E1595"/>
      <c r="F1595"/>
    </row>
    <row r="1596" spans="2:6" x14ac:dyDescent="0.3">
      <c r="B1596"/>
      <c r="C1596"/>
      <c r="D1596"/>
      <c r="E1596"/>
      <c r="F1596"/>
    </row>
    <row r="1597" spans="2:6" x14ac:dyDescent="0.3">
      <c r="B1597"/>
      <c r="C1597"/>
      <c r="D1597"/>
      <c r="E1597"/>
      <c r="F1597"/>
    </row>
    <row r="1598" spans="2:6" x14ac:dyDescent="0.3">
      <c r="B1598"/>
      <c r="C1598"/>
      <c r="D1598"/>
      <c r="E1598"/>
      <c r="F1598"/>
    </row>
    <row r="1599" spans="2:6" x14ac:dyDescent="0.3">
      <c r="B1599"/>
      <c r="C1599"/>
      <c r="D1599"/>
      <c r="E1599"/>
      <c r="F1599"/>
    </row>
    <row r="1600" spans="2:6" x14ac:dyDescent="0.3">
      <c r="B1600"/>
      <c r="C1600"/>
      <c r="D1600"/>
      <c r="E1600"/>
      <c r="F1600"/>
    </row>
    <row r="1601" spans="2:6" x14ac:dyDescent="0.3">
      <c r="B1601"/>
      <c r="C1601"/>
      <c r="D1601"/>
      <c r="E1601"/>
      <c r="F1601"/>
    </row>
    <row r="1602" spans="2:6" x14ac:dyDescent="0.3">
      <c r="B1602"/>
      <c r="C1602"/>
      <c r="D1602"/>
      <c r="E1602"/>
      <c r="F1602"/>
    </row>
    <row r="1603" spans="2:6" x14ac:dyDescent="0.3">
      <c r="B1603"/>
      <c r="C1603"/>
      <c r="D1603"/>
      <c r="E1603"/>
      <c r="F1603"/>
    </row>
    <row r="1604" spans="2:6" x14ac:dyDescent="0.3">
      <c r="B1604"/>
      <c r="C1604"/>
      <c r="D1604"/>
      <c r="E1604"/>
      <c r="F1604"/>
    </row>
    <row r="1605" spans="2:6" x14ac:dyDescent="0.3">
      <c r="B1605"/>
      <c r="C1605"/>
      <c r="D1605"/>
      <c r="E1605"/>
      <c r="F1605"/>
    </row>
    <row r="1606" spans="2:6" x14ac:dyDescent="0.3">
      <c r="B1606"/>
      <c r="C1606"/>
      <c r="D1606"/>
      <c r="E1606"/>
      <c r="F1606"/>
    </row>
    <row r="1607" spans="2:6" x14ac:dyDescent="0.3">
      <c r="B1607"/>
      <c r="C1607"/>
      <c r="D1607"/>
      <c r="E1607"/>
      <c r="F1607"/>
    </row>
    <row r="1608" spans="2:6" x14ac:dyDescent="0.3">
      <c r="B1608"/>
      <c r="C1608"/>
      <c r="D1608"/>
      <c r="E1608"/>
      <c r="F1608"/>
    </row>
    <row r="1609" spans="2:6" x14ac:dyDescent="0.3">
      <c r="B1609"/>
      <c r="C1609"/>
      <c r="D1609"/>
      <c r="E1609"/>
      <c r="F1609"/>
    </row>
    <row r="1610" spans="2:6" x14ac:dyDescent="0.3">
      <c r="B1610"/>
      <c r="C1610"/>
      <c r="D1610"/>
      <c r="E1610"/>
      <c r="F1610"/>
    </row>
    <row r="1611" spans="2:6" x14ac:dyDescent="0.3">
      <c r="B1611"/>
      <c r="C1611"/>
      <c r="D1611"/>
      <c r="E1611"/>
      <c r="F1611"/>
    </row>
    <row r="1612" spans="2:6" x14ac:dyDescent="0.3">
      <c r="B1612"/>
      <c r="C1612"/>
      <c r="D1612"/>
      <c r="E1612"/>
      <c r="F1612"/>
    </row>
    <row r="1613" spans="2:6" x14ac:dyDescent="0.3">
      <c r="B1613"/>
      <c r="C1613"/>
      <c r="D1613"/>
      <c r="E1613"/>
      <c r="F1613"/>
    </row>
    <row r="1614" spans="2:6" x14ac:dyDescent="0.3">
      <c r="B1614"/>
      <c r="C1614"/>
      <c r="D1614"/>
      <c r="E1614"/>
      <c r="F1614"/>
    </row>
    <row r="1615" spans="2:6" x14ac:dyDescent="0.3">
      <c r="B1615"/>
      <c r="C1615"/>
      <c r="D1615"/>
      <c r="E1615"/>
      <c r="F1615"/>
    </row>
    <row r="1616" spans="2:6" x14ac:dyDescent="0.3">
      <c r="B1616"/>
      <c r="C1616"/>
      <c r="D1616"/>
      <c r="E1616"/>
      <c r="F1616"/>
    </row>
    <row r="1617" spans="2:6" x14ac:dyDescent="0.3">
      <c r="B1617"/>
      <c r="C1617"/>
      <c r="D1617"/>
      <c r="E1617"/>
      <c r="F1617"/>
    </row>
    <row r="1618" spans="2:6" x14ac:dyDescent="0.3">
      <c r="B1618"/>
      <c r="C1618"/>
      <c r="D1618"/>
      <c r="E1618"/>
      <c r="F1618"/>
    </row>
    <row r="1619" spans="2:6" x14ac:dyDescent="0.3">
      <c r="B1619"/>
      <c r="C1619"/>
      <c r="D1619"/>
      <c r="E1619"/>
      <c r="F1619"/>
    </row>
    <row r="1620" spans="2:6" x14ac:dyDescent="0.3">
      <c r="B1620"/>
      <c r="C1620"/>
      <c r="D1620"/>
      <c r="E1620"/>
      <c r="F1620"/>
    </row>
    <row r="1621" spans="2:6" x14ac:dyDescent="0.3">
      <c r="B1621"/>
      <c r="C1621"/>
      <c r="D1621"/>
      <c r="E1621"/>
      <c r="F1621"/>
    </row>
    <row r="1622" spans="2:6" x14ac:dyDescent="0.3">
      <c r="B1622"/>
      <c r="C1622"/>
      <c r="D1622"/>
      <c r="E1622"/>
      <c r="F1622"/>
    </row>
    <row r="1623" spans="2:6" x14ac:dyDescent="0.3">
      <c r="B1623"/>
      <c r="C1623"/>
      <c r="D1623"/>
      <c r="E1623"/>
      <c r="F1623"/>
    </row>
    <row r="1624" spans="2:6" x14ac:dyDescent="0.3">
      <c r="B1624"/>
      <c r="C1624"/>
      <c r="D1624"/>
      <c r="E1624"/>
      <c r="F1624"/>
    </row>
    <row r="1625" spans="2:6" x14ac:dyDescent="0.3">
      <c r="B1625"/>
      <c r="C1625"/>
      <c r="D1625"/>
      <c r="E1625"/>
      <c r="F1625"/>
    </row>
    <row r="1626" spans="2:6" x14ac:dyDescent="0.3">
      <c r="B1626"/>
      <c r="C1626"/>
      <c r="D1626"/>
      <c r="E1626"/>
      <c r="F1626"/>
    </row>
    <row r="1627" spans="2:6" x14ac:dyDescent="0.3">
      <c r="B1627"/>
      <c r="C1627"/>
      <c r="D1627"/>
      <c r="E1627"/>
      <c r="F1627"/>
    </row>
    <row r="1628" spans="2:6" x14ac:dyDescent="0.3">
      <c r="B1628"/>
      <c r="C1628"/>
      <c r="D1628"/>
      <c r="E1628"/>
      <c r="F1628"/>
    </row>
    <row r="1629" spans="2:6" x14ac:dyDescent="0.3">
      <c r="B1629"/>
      <c r="C1629"/>
      <c r="D1629"/>
      <c r="E1629"/>
      <c r="F1629"/>
    </row>
    <row r="1630" spans="2:6" x14ac:dyDescent="0.3">
      <c r="B1630"/>
      <c r="C1630"/>
      <c r="D1630"/>
      <c r="E1630"/>
      <c r="F1630"/>
    </row>
    <row r="1631" spans="2:6" x14ac:dyDescent="0.3">
      <c r="B1631"/>
      <c r="C1631"/>
      <c r="D1631"/>
      <c r="E1631"/>
      <c r="F1631"/>
    </row>
    <row r="1632" spans="2:6" x14ac:dyDescent="0.3">
      <c r="B1632"/>
      <c r="C1632"/>
      <c r="D1632"/>
      <c r="E1632"/>
      <c r="F1632"/>
    </row>
    <row r="1633" spans="2:6" x14ac:dyDescent="0.3">
      <c r="B1633"/>
      <c r="C1633"/>
      <c r="D1633"/>
      <c r="E1633"/>
      <c r="F1633"/>
    </row>
    <row r="1634" spans="2:6" x14ac:dyDescent="0.3">
      <c r="B1634"/>
      <c r="C1634"/>
      <c r="D1634"/>
      <c r="E1634"/>
      <c r="F1634"/>
    </row>
    <row r="1635" spans="2:6" x14ac:dyDescent="0.3">
      <c r="B1635"/>
      <c r="C1635"/>
      <c r="D1635"/>
      <c r="E1635"/>
      <c r="F1635"/>
    </row>
    <row r="1636" spans="2:6" x14ac:dyDescent="0.3">
      <c r="B1636"/>
      <c r="C1636"/>
      <c r="D1636"/>
      <c r="E1636"/>
      <c r="F1636"/>
    </row>
    <row r="1637" spans="2:6" x14ac:dyDescent="0.3">
      <c r="B1637"/>
      <c r="C1637"/>
      <c r="D1637"/>
      <c r="E1637"/>
      <c r="F1637"/>
    </row>
    <row r="1638" spans="2:6" x14ac:dyDescent="0.3">
      <c r="B1638"/>
      <c r="C1638"/>
      <c r="D1638"/>
      <c r="E1638"/>
      <c r="F1638"/>
    </row>
    <row r="1639" spans="2:6" x14ac:dyDescent="0.3">
      <c r="B1639"/>
      <c r="C1639"/>
      <c r="D1639"/>
      <c r="E1639"/>
      <c r="F1639"/>
    </row>
    <row r="1640" spans="2:6" x14ac:dyDescent="0.3">
      <c r="B1640"/>
      <c r="C1640"/>
      <c r="D1640"/>
      <c r="E1640"/>
      <c r="F1640"/>
    </row>
    <row r="1641" spans="2:6" x14ac:dyDescent="0.3">
      <c r="B1641"/>
      <c r="C1641"/>
      <c r="D1641"/>
      <c r="E1641"/>
      <c r="F1641"/>
    </row>
    <row r="1642" spans="2:6" x14ac:dyDescent="0.3">
      <c r="B1642"/>
      <c r="C1642"/>
      <c r="D1642"/>
      <c r="E1642"/>
      <c r="F1642"/>
    </row>
    <row r="1643" spans="2:6" x14ac:dyDescent="0.3">
      <c r="B1643"/>
      <c r="C1643"/>
      <c r="D1643"/>
      <c r="E1643"/>
      <c r="F1643"/>
    </row>
    <row r="1644" spans="2:6" x14ac:dyDescent="0.3">
      <c r="B1644"/>
      <c r="C1644"/>
      <c r="D1644"/>
      <c r="E1644"/>
      <c r="F1644"/>
    </row>
    <row r="1645" spans="2:6" x14ac:dyDescent="0.3">
      <c r="B1645"/>
      <c r="C1645"/>
      <c r="D1645"/>
      <c r="E1645"/>
      <c r="F1645"/>
    </row>
    <row r="1646" spans="2:6" x14ac:dyDescent="0.3">
      <c r="B1646"/>
      <c r="C1646"/>
      <c r="D1646"/>
      <c r="E1646"/>
      <c r="F1646"/>
    </row>
    <row r="1647" spans="2:6" x14ac:dyDescent="0.3">
      <c r="B1647"/>
      <c r="C1647"/>
      <c r="D1647"/>
      <c r="E1647"/>
      <c r="F1647"/>
    </row>
    <row r="1648" spans="2:6" x14ac:dyDescent="0.3">
      <c r="B1648"/>
      <c r="C1648"/>
      <c r="D1648"/>
      <c r="E1648"/>
      <c r="F1648"/>
    </row>
    <row r="1649" spans="2:6" x14ac:dyDescent="0.3">
      <c r="B1649"/>
      <c r="C1649"/>
      <c r="D1649"/>
      <c r="E1649"/>
      <c r="F1649"/>
    </row>
    <row r="1650" spans="2:6" x14ac:dyDescent="0.3">
      <c r="B1650"/>
      <c r="C1650"/>
      <c r="D1650"/>
      <c r="E1650"/>
      <c r="F1650"/>
    </row>
    <row r="1651" spans="2:6" x14ac:dyDescent="0.3">
      <c r="B1651"/>
      <c r="C1651"/>
      <c r="D1651"/>
      <c r="E1651"/>
      <c r="F1651"/>
    </row>
    <row r="1652" spans="2:6" x14ac:dyDescent="0.3">
      <c r="B1652"/>
      <c r="C1652"/>
      <c r="D1652"/>
      <c r="E1652"/>
      <c r="F1652"/>
    </row>
    <row r="1653" spans="2:6" x14ac:dyDescent="0.3">
      <c r="B1653"/>
      <c r="C1653"/>
      <c r="D1653"/>
      <c r="E1653"/>
      <c r="F1653"/>
    </row>
    <row r="1654" spans="2:6" x14ac:dyDescent="0.3">
      <c r="B1654"/>
      <c r="C1654"/>
      <c r="D1654"/>
      <c r="E1654"/>
      <c r="F1654"/>
    </row>
    <row r="1655" spans="2:6" x14ac:dyDescent="0.3">
      <c r="B1655"/>
      <c r="C1655"/>
      <c r="D1655"/>
      <c r="E1655"/>
      <c r="F1655"/>
    </row>
    <row r="1656" spans="2:6" x14ac:dyDescent="0.3">
      <c r="B1656"/>
      <c r="C1656"/>
      <c r="D1656"/>
      <c r="E1656"/>
      <c r="F1656"/>
    </row>
    <row r="1657" spans="2:6" x14ac:dyDescent="0.3">
      <c r="B1657"/>
      <c r="C1657"/>
      <c r="D1657"/>
      <c r="E1657"/>
      <c r="F1657"/>
    </row>
    <row r="1658" spans="2:6" x14ac:dyDescent="0.3">
      <c r="B1658"/>
      <c r="C1658"/>
      <c r="D1658"/>
      <c r="E1658"/>
      <c r="F1658"/>
    </row>
    <row r="1659" spans="2:6" x14ac:dyDescent="0.3">
      <c r="B1659"/>
      <c r="C1659"/>
      <c r="D1659"/>
      <c r="E1659"/>
      <c r="F1659"/>
    </row>
    <row r="1660" spans="2:6" x14ac:dyDescent="0.3">
      <c r="B1660"/>
      <c r="C1660"/>
      <c r="D1660"/>
      <c r="E1660"/>
      <c r="F1660"/>
    </row>
    <row r="1661" spans="2:6" x14ac:dyDescent="0.3">
      <c r="B1661"/>
      <c r="C1661"/>
      <c r="D1661"/>
      <c r="E1661"/>
      <c r="F1661"/>
    </row>
    <row r="1662" spans="2:6" x14ac:dyDescent="0.3">
      <c r="B1662"/>
      <c r="C1662"/>
      <c r="D1662"/>
      <c r="E1662"/>
      <c r="F1662"/>
    </row>
    <row r="1663" spans="2:6" x14ac:dyDescent="0.3">
      <c r="B1663"/>
      <c r="C1663"/>
      <c r="D1663"/>
      <c r="E1663"/>
      <c r="F1663"/>
    </row>
    <row r="1664" spans="2:6" x14ac:dyDescent="0.3">
      <c r="B1664"/>
      <c r="C1664"/>
      <c r="D1664"/>
      <c r="E1664"/>
      <c r="F1664"/>
    </row>
    <row r="1665" spans="2:6" x14ac:dyDescent="0.3">
      <c r="B1665"/>
      <c r="C1665"/>
      <c r="D1665"/>
      <c r="E1665"/>
      <c r="F1665"/>
    </row>
    <row r="1666" spans="2:6" x14ac:dyDescent="0.3">
      <c r="B1666"/>
      <c r="C1666"/>
      <c r="D1666"/>
      <c r="E1666"/>
      <c r="F1666"/>
    </row>
    <row r="1667" spans="2:6" x14ac:dyDescent="0.3">
      <c r="B1667"/>
      <c r="C1667"/>
      <c r="D1667"/>
      <c r="E1667"/>
      <c r="F1667"/>
    </row>
    <row r="1668" spans="2:6" x14ac:dyDescent="0.3">
      <c r="B1668"/>
      <c r="C1668"/>
      <c r="D1668"/>
      <c r="E1668"/>
      <c r="F1668"/>
    </row>
    <row r="1669" spans="2:6" x14ac:dyDescent="0.3">
      <c r="B1669"/>
      <c r="C1669"/>
      <c r="D1669"/>
      <c r="E1669"/>
      <c r="F1669"/>
    </row>
    <row r="1670" spans="2:6" x14ac:dyDescent="0.3">
      <c r="B1670"/>
      <c r="C1670"/>
      <c r="D1670"/>
      <c r="E1670"/>
      <c r="F1670"/>
    </row>
    <row r="1671" spans="2:6" x14ac:dyDescent="0.3">
      <c r="B1671"/>
      <c r="C1671"/>
      <c r="D1671"/>
      <c r="E1671"/>
      <c r="F1671"/>
    </row>
    <row r="1672" spans="2:6" x14ac:dyDescent="0.3">
      <c r="B1672"/>
      <c r="C1672"/>
      <c r="D1672"/>
      <c r="E1672"/>
      <c r="F1672"/>
    </row>
    <row r="1673" spans="2:6" x14ac:dyDescent="0.3">
      <c r="B1673"/>
      <c r="C1673"/>
      <c r="D1673"/>
      <c r="E1673"/>
      <c r="F1673"/>
    </row>
    <row r="1674" spans="2:6" x14ac:dyDescent="0.3">
      <c r="B1674"/>
      <c r="C1674"/>
      <c r="D1674"/>
      <c r="E1674"/>
      <c r="F1674"/>
    </row>
    <row r="1675" spans="2:6" x14ac:dyDescent="0.3">
      <c r="B1675"/>
      <c r="C1675"/>
      <c r="D1675"/>
      <c r="E1675"/>
      <c r="F1675"/>
    </row>
    <row r="1676" spans="2:6" x14ac:dyDescent="0.3">
      <c r="B1676"/>
      <c r="C1676"/>
      <c r="D1676"/>
      <c r="E1676"/>
      <c r="F1676"/>
    </row>
    <row r="1677" spans="2:6" x14ac:dyDescent="0.3">
      <c r="B1677"/>
      <c r="C1677"/>
      <c r="D1677"/>
      <c r="E1677"/>
      <c r="F1677"/>
    </row>
    <row r="1678" spans="2:6" x14ac:dyDescent="0.3">
      <c r="B1678"/>
      <c r="C1678"/>
      <c r="D1678"/>
      <c r="E1678"/>
      <c r="F1678"/>
    </row>
    <row r="1679" spans="2:6" x14ac:dyDescent="0.3">
      <c r="B1679"/>
      <c r="C1679"/>
      <c r="D1679"/>
      <c r="E1679"/>
      <c r="F1679"/>
    </row>
    <row r="1680" spans="2:6" x14ac:dyDescent="0.3">
      <c r="B1680"/>
      <c r="C1680"/>
      <c r="D1680"/>
      <c r="E1680"/>
      <c r="F1680"/>
    </row>
    <row r="1681" spans="2:6" x14ac:dyDescent="0.3">
      <c r="B1681"/>
      <c r="C1681"/>
      <c r="D1681"/>
      <c r="E1681"/>
      <c r="F1681"/>
    </row>
    <row r="1682" spans="2:6" x14ac:dyDescent="0.3">
      <c r="B1682"/>
      <c r="C1682"/>
      <c r="D1682"/>
      <c r="E1682"/>
      <c r="F1682"/>
    </row>
    <row r="1683" spans="2:6" x14ac:dyDescent="0.3">
      <c r="B1683"/>
      <c r="C1683"/>
      <c r="D1683"/>
      <c r="E1683"/>
      <c r="F1683"/>
    </row>
    <row r="1684" spans="2:6" x14ac:dyDescent="0.3">
      <c r="B1684"/>
      <c r="C1684"/>
      <c r="D1684"/>
      <c r="E1684"/>
      <c r="F1684"/>
    </row>
    <row r="1685" spans="2:6" x14ac:dyDescent="0.3">
      <c r="B1685"/>
      <c r="C1685"/>
      <c r="D1685"/>
      <c r="E1685"/>
      <c r="F1685"/>
    </row>
    <row r="1686" spans="2:6" x14ac:dyDescent="0.3">
      <c r="B1686"/>
      <c r="C1686"/>
      <c r="D1686"/>
      <c r="E1686"/>
      <c r="F1686"/>
    </row>
    <row r="1687" spans="2:6" x14ac:dyDescent="0.3">
      <c r="B1687"/>
      <c r="C1687"/>
      <c r="D1687"/>
      <c r="E1687"/>
      <c r="F1687"/>
    </row>
    <row r="1688" spans="2:6" x14ac:dyDescent="0.3">
      <c r="B1688"/>
      <c r="C1688"/>
      <c r="D1688"/>
      <c r="E1688"/>
      <c r="F1688"/>
    </row>
    <row r="1689" spans="2:6" x14ac:dyDescent="0.3">
      <c r="B1689"/>
      <c r="C1689"/>
      <c r="D1689"/>
      <c r="E1689"/>
      <c r="F1689"/>
    </row>
    <row r="1690" spans="2:6" x14ac:dyDescent="0.3">
      <c r="B1690"/>
      <c r="C1690"/>
      <c r="D1690"/>
      <c r="E1690"/>
      <c r="F1690"/>
    </row>
    <row r="1691" spans="2:6" x14ac:dyDescent="0.3">
      <c r="B1691"/>
      <c r="C1691"/>
      <c r="D1691"/>
      <c r="E1691"/>
      <c r="F1691"/>
    </row>
    <row r="1692" spans="2:6" x14ac:dyDescent="0.3">
      <c r="B1692"/>
      <c r="C1692"/>
      <c r="D1692"/>
      <c r="E1692"/>
      <c r="F1692"/>
    </row>
    <row r="1693" spans="2:6" x14ac:dyDescent="0.3">
      <c r="B1693"/>
      <c r="C1693"/>
      <c r="D1693"/>
      <c r="E1693"/>
      <c r="F1693"/>
    </row>
    <row r="1694" spans="2:6" x14ac:dyDescent="0.3">
      <c r="B1694"/>
      <c r="C1694"/>
      <c r="D1694"/>
      <c r="E1694"/>
      <c r="F1694"/>
    </row>
    <row r="1695" spans="2:6" x14ac:dyDescent="0.3">
      <c r="B1695"/>
      <c r="C1695"/>
      <c r="D1695"/>
      <c r="E1695"/>
      <c r="F1695"/>
    </row>
    <row r="1696" spans="2:6" x14ac:dyDescent="0.3">
      <c r="B1696"/>
      <c r="C1696"/>
      <c r="D1696"/>
      <c r="E1696"/>
      <c r="F1696"/>
    </row>
    <row r="1697" spans="2:6" x14ac:dyDescent="0.3">
      <c r="B1697"/>
      <c r="C1697"/>
      <c r="D1697"/>
      <c r="E1697"/>
      <c r="F1697"/>
    </row>
    <row r="1698" spans="2:6" x14ac:dyDescent="0.3">
      <c r="B1698"/>
      <c r="C1698"/>
      <c r="D1698"/>
      <c r="E1698"/>
      <c r="F1698"/>
    </row>
    <row r="1699" spans="2:6" x14ac:dyDescent="0.3">
      <c r="B1699"/>
      <c r="C1699"/>
      <c r="D1699"/>
      <c r="E1699"/>
      <c r="F1699"/>
    </row>
    <row r="1700" spans="2:6" x14ac:dyDescent="0.3">
      <c r="B1700"/>
      <c r="C1700"/>
      <c r="D1700"/>
      <c r="E1700"/>
      <c r="F1700"/>
    </row>
    <row r="1701" spans="2:6" x14ac:dyDescent="0.3">
      <c r="B1701"/>
      <c r="C1701"/>
      <c r="D1701"/>
      <c r="E1701"/>
      <c r="F1701"/>
    </row>
    <row r="1702" spans="2:6" x14ac:dyDescent="0.3">
      <c r="B1702"/>
      <c r="C1702"/>
      <c r="D1702"/>
      <c r="E1702"/>
      <c r="F1702"/>
    </row>
    <row r="1703" spans="2:6" x14ac:dyDescent="0.3">
      <c r="B1703"/>
      <c r="C1703"/>
      <c r="D1703"/>
      <c r="E1703"/>
      <c r="F1703"/>
    </row>
    <row r="1704" spans="2:6" x14ac:dyDescent="0.3">
      <c r="B1704"/>
      <c r="C1704"/>
      <c r="D1704"/>
      <c r="E1704"/>
      <c r="F1704"/>
    </row>
    <row r="1705" spans="2:6" x14ac:dyDescent="0.3">
      <c r="B1705"/>
      <c r="C1705"/>
      <c r="D1705"/>
      <c r="E1705"/>
      <c r="F1705"/>
    </row>
    <row r="1706" spans="2:6" x14ac:dyDescent="0.3">
      <c r="B1706"/>
      <c r="C1706"/>
      <c r="D1706"/>
      <c r="E1706"/>
      <c r="F1706"/>
    </row>
    <row r="1707" spans="2:6" x14ac:dyDescent="0.3">
      <c r="B1707"/>
      <c r="C1707"/>
      <c r="D1707"/>
      <c r="E1707"/>
      <c r="F1707"/>
    </row>
    <row r="1708" spans="2:6" x14ac:dyDescent="0.3">
      <c r="B1708"/>
      <c r="C1708"/>
      <c r="D1708"/>
      <c r="E1708"/>
      <c r="F1708"/>
    </row>
    <row r="1709" spans="2:6" x14ac:dyDescent="0.3">
      <c r="B1709"/>
      <c r="C1709"/>
      <c r="D1709"/>
      <c r="E1709"/>
      <c r="F1709"/>
    </row>
    <row r="1710" spans="2:6" x14ac:dyDescent="0.3">
      <c r="B1710"/>
      <c r="C1710"/>
      <c r="D1710"/>
      <c r="E1710"/>
      <c r="F1710"/>
    </row>
    <row r="1711" spans="2:6" x14ac:dyDescent="0.3">
      <c r="B1711"/>
      <c r="C1711"/>
      <c r="D1711"/>
      <c r="E1711"/>
      <c r="F1711"/>
    </row>
    <row r="1712" spans="2:6" x14ac:dyDescent="0.3">
      <c r="B1712"/>
      <c r="C1712"/>
      <c r="D1712"/>
      <c r="E1712"/>
      <c r="F1712"/>
    </row>
    <row r="1713" spans="2:6" x14ac:dyDescent="0.3">
      <c r="B1713"/>
      <c r="C1713"/>
      <c r="D1713"/>
      <c r="E1713"/>
      <c r="F1713"/>
    </row>
    <row r="1714" spans="2:6" x14ac:dyDescent="0.3">
      <c r="B1714"/>
      <c r="C1714"/>
      <c r="D1714"/>
      <c r="E1714"/>
      <c r="F1714"/>
    </row>
    <row r="1715" spans="2:6" x14ac:dyDescent="0.3">
      <c r="B1715"/>
      <c r="C1715"/>
      <c r="D1715"/>
      <c r="E1715"/>
      <c r="F1715"/>
    </row>
    <row r="1716" spans="2:6" x14ac:dyDescent="0.3">
      <c r="B1716"/>
      <c r="C1716"/>
      <c r="D1716"/>
      <c r="E1716"/>
      <c r="F1716"/>
    </row>
    <row r="1717" spans="2:6" x14ac:dyDescent="0.3">
      <c r="B1717"/>
      <c r="C1717"/>
      <c r="D1717"/>
      <c r="E1717"/>
      <c r="F1717"/>
    </row>
    <row r="1718" spans="2:6" x14ac:dyDescent="0.3">
      <c r="B1718"/>
      <c r="C1718"/>
      <c r="D1718"/>
      <c r="E1718"/>
      <c r="F1718"/>
    </row>
    <row r="1719" spans="2:6" x14ac:dyDescent="0.3">
      <c r="B1719"/>
      <c r="C1719"/>
      <c r="D1719"/>
      <c r="E1719"/>
      <c r="F1719"/>
    </row>
    <row r="1720" spans="2:6" x14ac:dyDescent="0.3">
      <c r="B1720"/>
      <c r="C1720"/>
      <c r="D1720"/>
      <c r="E1720"/>
      <c r="F1720"/>
    </row>
    <row r="1721" spans="2:6" x14ac:dyDescent="0.3">
      <c r="B1721"/>
      <c r="C1721"/>
      <c r="D1721"/>
      <c r="E1721"/>
      <c r="F1721"/>
    </row>
    <row r="1722" spans="2:6" x14ac:dyDescent="0.3">
      <c r="B1722"/>
      <c r="C1722"/>
      <c r="D1722"/>
      <c r="E1722"/>
      <c r="F1722"/>
    </row>
    <row r="1723" spans="2:6" x14ac:dyDescent="0.3">
      <c r="B1723"/>
      <c r="C1723"/>
      <c r="D1723"/>
      <c r="E1723"/>
      <c r="F1723"/>
    </row>
    <row r="1724" spans="2:6" x14ac:dyDescent="0.3">
      <c r="B1724"/>
      <c r="C1724"/>
      <c r="D1724"/>
      <c r="E1724"/>
      <c r="F1724"/>
    </row>
    <row r="1725" spans="2:6" x14ac:dyDescent="0.3">
      <c r="B1725"/>
      <c r="C1725"/>
      <c r="D1725"/>
      <c r="E1725"/>
      <c r="F1725"/>
    </row>
    <row r="1726" spans="2:6" x14ac:dyDescent="0.3">
      <c r="B1726"/>
      <c r="C1726"/>
      <c r="D1726"/>
      <c r="E1726"/>
      <c r="F1726"/>
    </row>
    <row r="1727" spans="2:6" x14ac:dyDescent="0.3">
      <c r="B1727"/>
      <c r="C1727"/>
      <c r="D1727"/>
      <c r="E1727"/>
      <c r="F1727"/>
    </row>
    <row r="1728" spans="2:6" x14ac:dyDescent="0.3">
      <c r="B1728"/>
      <c r="C1728"/>
      <c r="D1728"/>
      <c r="E1728"/>
      <c r="F1728"/>
    </row>
    <row r="1729" spans="2:6" x14ac:dyDescent="0.3">
      <c r="B1729"/>
      <c r="C1729"/>
      <c r="D1729"/>
      <c r="E1729"/>
      <c r="F1729"/>
    </row>
    <row r="1730" spans="2:6" x14ac:dyDescent="0.3">
      <c r="B1730"/>
      <c r="C1730"/>
      <c r="D1730"/>
      <c r="E1730"/>
      <c r="F1730"/>
    </row>
    <row r="1731" spans="2:6" x14ac:dyDescent="0.3">
      <c r="B1731"/>
      <c r="C1731"/>
      <c r="D1731"/>
      <c r="E1731"/>
      <c r="F1731"/>
    </row>
    <row r="1732" spans="2:6" x14ac:dyDescent="0.3">
      <c r="B1732"/>
      <c r="C1732"/>
      <c r="D1732"/>
      <c r="E1732"/>
      <c r="F1732"/>
    </row>
    <row r="1733" spans="2:6" x14ac:dyDescent="0.3">
      <c r="B1733"/>
      <c r="C1733"/>
      <c r="D1733"/>
      <c r="E1733"/>
      <c r="F1733"/>
    </row>
    <row r="1734" spans="2:6" x14ac:dyDescent="0.3">
      <c r="B1734"/>
      <c r="C1734"/>
      <c r="D1734"/>
      <c r="E1734"/>
      <c r="F1734"/>
    </row>
    <row r="1735" spans="2:6" x14ac:dyDescent="0.3">
      <c r="B1735"/>
      <c r="C1735"/>
      <c r="D1735"/>
      <c r="E1735"/>
      <c r="F1735"/>
    </row>
    <row r="1736" spans="2:6" x14ac:dyDescent="0.3">
      <c r="B1736"/>
      <c r="C1736"/>
      <c r="D1736"/>
      <c r="E1736"/>
      <c r="F1736"/>
    </row>
    <row r="1737" spans="2:6" x14ac:dyDescent="0.3">
      <c r="B1737"/>
      <c r="C1737"/>
      <c r="D1737"/>
      <c r="E1737"/>
      <c r="F1737"/>
    </row>
    <row r="1738" spans="2:6" x14ac:dyDescent="0.3">
      <c r="B1738"/>
      <c r="C1738"/>
      <c r="D1738"/>
      <c r="E1738"/>
      <c r="F1738"/>
    </row>
    <row r="1739" spans="2:6" x14ac:dyDescent="0.3">
      <c r="B1739"/>
      <c r="C1739"/>
      <c r="D1739"/>
      <c r="E1739"/>
      <c r="F1739"/>
    </row>
    <row r="1740" spans="2:6" x14ac:dyDescent="0.3">
      <c r="B1740"/>
      <c r="C1740"/>
      <c r="D1740"/>
      <c r="E1740"/>
      <c r="F1740"/>
    </row>
    <row r="1741" spans="2:6" x14ac:dyDescent="0.3">
      <c r="B1741"/>
      <c r="C1741"/>
      <c r="D1741"/>
      <c r="E1741"/>
      <c r="F1741"/>
    </row>
    <row r="1742" spans="2:6" x14ac:dyDescent="0.3">
      <c r="B1742"/>
      <c r="C1742"/>
      <c r="D1742"/>
      <c r="E1742"/>
      <c r="F1742"/>
    </row>
    <row r="1743" spans="2:6" x14ac:dyDescent="0.3">
      <c r="B1743"/>
      <c r="C1743"/>
      <c r="D1743"/>
      <c r="E1743"/>
      <c r="F1743"/>
    </row>
    <row r="1744" spans="2:6" x14ac:dyDescent="0.3">
      <c r="B1744"/>
      <c r="C1744"/>
      <c r="D1744"/>
      <c r="E1744"/>
      <c r="F1744"/>
    </row>
    <row r="1745" spans="2:6" x14ac:dyDescent="0.3">
      <c r="B1745"/>
      <c r="C1745"/>
      <c r="D1745"/>
      <c r="E1745"/>
      <c r="F1745"/>
    </row>
    <row r="1746" spans="2:6" x14ac:dyDescent="0.3">
      <c r="B1746"/>
      <c r="C1746"/>
      <c r="D1746"/>
      <c r="E1746"/>
      <c r="F1746"/>
    </row>
    <row r="1747" spans="2:6" x14ac:dyDescent="0.3">
      <c r="B1747"/>
      <c r="C1747"/>
      <c r="D1747"/>
      <c r="E1747"/>
      <c r="F1747"/>
    </row>
    <row r="1748" spans="2:6" x14ac:dyDescent="0.3">
      <c r="B1748"/>
      <c r="C1748"/>
      <c r="D1748"/>
      <c r="E1748"/>
      <c r="F1748"/>
    </row>
    <row r="1749" spans="2:6" x14ac:dyDescent="0.3">
      <c r="B1749"/>
      <c r="C1749"/>
      <c r="D1749"/>
      <c r="E1749"/>
      <c r="F1749"/>
    </row>
    <row r="1750" spans="2:6" x14ac:dyDescent="0.3">
      <c r="B1750"/>
      <c r="C1750"/>
      <c r="D1750"/>
      <c r="E1750"/>
      <c r="F1750"/>
    </row>
    <row r="1751" spans="2:6" x14ac:dyDescent="0.3">
      <c r="B1751"/>
      <c r="C1751"/>
      <c r="D1751"/>
      <c r="E1751"/>
      <c r="F1751"/>
    </row>
    <row r="1752" spans="2:6" x14ac:dyDescent="0.3">
      <c r="B1752"/>
      <c r="C1752"/>
      <c r="D1752"/>
      <c r="E1752"/>
      <c r="F1752"/>
    </row>
    <row r="1753" spans="2:6" x14ac:dyDescent="0.3">
      <c r="B1753"/>
      <c r="C1753"/>
      <c r="D1753"/>
      <c r="E1753"/>
      <c r="F1753"/>
    </row>
    <row r="1754" spans="2:6" x14ac:dyDescent="0.3">
      <c r="B1754"/>
      <c r="C1754"/>
      <c r="D1754"/>
      <c r="E1754"/>
      <c r="F1754"/>
    </row>
    <row r="1755" spans="2:6" x14ac:dyDescent="0.3">
      <c r="B1755"/>
      <c r="C1755"/>
      <c r="D1755"/>
      <c r="E1755"/>
      <c r="F1755"/>
    </row>
    <row r="1756" spans="2:6" x14ac:dyDescent="0.3">
      <c r="B1756"/>
      <c r="C1756"/>
      <c r="D1756"/>
      <c r="E1756"/>
      <c r="F1756"/>
    </row>
    <row r="1757" spans="2:6" x14ac:dyDescent="0.3">
      <c r="B1757"/>
      <c r="C1757"/>
      <c r="D1757"/>
      <c r="E1757"/>
      <c r="F1757"/>
    </row>
    <row r="1758" spans="2:6" x14ac:dyDescent="0.3">
      <c r="B1758"/>
      <c r="C1758"/>
      <c r="D1758"/>
      <c r="E1758"/>
      <c r="F1758"/>
    </row>
    <row r="1759" spans="2:6" x14ac:dyDescent="0.3">
      <c r="B1759"/>
      <c r="C1759"/>
      <c r="D1759"/>
      <c r="E1759"/>
      <c r="F1759"/>
    </row>
    <row r="1760" spans="2:6" x14ac:dyDescent="0.3">
      <c r="B1760"/>
      <c r="C1760"/>
      <c r="D1760"/>
      <c r="E1760"/>
      <c r="F1760"/>
    </row>
    <row r="1761" spans="2:6" x14ac:dyDescent="0.3">
      <c r="B1761"/>
      <c r="C1761"/>
      <c r="D1761"/>
      <c r="E1761"/>
      <c r="F1761"/>
    </row>
    <row r="1762" spans="2:6" x14ac:dyDescent="0.3">
      <c r="B1762"/>
      <c r="C1762"/>
      <c r="D1762"/>
      <c r="E1762"/>
      <c r="F1762"/>
    </row>
    <row r="1763" spans="2:6" x14ac:dyDescent="0.3">
      <c r="B1763"/>
      <c r="C1763"/>
      <c r="D1763"/>
      <c r="E1763"/>
      <c r="F1763"/>
    </row>
    <row r="1764" spans="2:6" x14ac:dyDescent="0.3">
      <c r="B1764"/>
      <c r="C1764"/>
      <c r="D1764"/>
      <c r="E1764"/>
      <c r="F1764"/>
    </row>
    <row r="1765" spans="2:6" x14ac:dyDescent="0.3">
      <c r="B1765"/>
      <c r="C1765"/>
      <c r="D1765"/>
      <c r="E1765"/>
      <c r="F1765"/>
    </row>
    <row r="1766" spans="2:6" x14ac:dyDescent="0.3">
      <c r="B1766"/>
      <c r="C1766"/>
      <c r="D1766"/>
      <c r="E1766"/>
      <c r="F1766"/>
    </row>
    <row r="1767" spans="2:6" x14ac:dyDescent="0.3">
      <c r="B1767"/>
      <c r="C1767"/>
      <c r="D1767"/>
      <c r="E1767"/>
      <c r="F1767"/>
    </row>
    <row r="1768" spans="2:6" x14ac:dyDescent="0.3">
      <c r="B1768"/>
      <c r="C1768"/>
      <c r="D1768"/>
      <c r="E1768"/>
      <c r="F1768"/>
    </row>
    <row r="1769" spans="2:6" x14ac:dyDescent="0.3">
      <c r="B1769"/>
      <c r="C1769"/>
      <c r="D1769"/>
      <c r="E1769"/>
      <c r="F1769"/>
    </row>
    <row r="1770" spans="2:6" x14ac:dyDescent="0.3">
      <c r="B1770"/>
      <c r="C1770"/>
      <c r="D1770"/>
      <c r="E1770"/>
      <c r="F1770"/>
    </row>
    <row r="1771" spans="2:6" x14ac:dyDescent="0.3">
      <c r="B1771"/>
      <c r="C1771"/>
      <c r="D1771"/>
      <c r="E1771"/>
      <c r="F1771"/>
    </row>
    <row r="1772" spans="2:6" x14ac:dyDescent="0.3">
      <c r="B1772"/>
      <c r="C1772"/>
      <c r="D1772"/>
      <c r="E1772"/>
      <c r="F1772"/>
    </row>
    <row r="1773" spans="2:6" x14ac:dyDescent="0.3">
      <c r="B1773"/>
      <c r="C1773"/>
      <c r="D1773"/>
      <c r="E1773"/>
      <c r="F1773"/>
    </row>
    <row r="1774" spans="2:6" x14ac:dyDescent="0.3">
      <c r="B1774"/>
      <c r="C1774"/>
      <c r="D1774"/>
      <c r="E1774"/>
      <c r="F1774"/>
    </row>
    <row r="1775" spans="2:6" x14ac:dyDescent="0.3">
      <c r="B1775"/>
      <c r="C1775"/>
      <c r="D1775"/>
      <c r="E1775"/>
      <c r="F1775"/>
    </row>
    <row r="1776" spans="2:6" x14ac:dyDescent="0.3">
      <c r="B1776"/>
      <c r="C1776"/>
      <c r="D1776"/>
      <c r="E1776"/>
      <c r="F1776"/>
    </row>
    <row r="1777" spans="2:6" x14ac:dyDescent="0.3">
      <c r="B1777"/>
      <c r="C1777"/>
      <c r="D1777"/>
      <c r="E1777"/>
      <c r="F1777"/>
    </row>
    <row r="1778" spans="2:6" x14ac:dyDescent="0.3">
      <c r="B1778"/>
      <c r="C1778"/>
      <c r="D1778"/>
      <c r="E1778"/>
      <c r="F1778"/>
    </row>
    <row r="1779" spans="2:6" x14ac:dyDescent="0.3">
      <c r="B1779"/>
      <c r="C1779"/>
      <c r="D1779"/>
      <c r="E1779"/>
      <c r="F1779"/>
    </row>
    <row r="1780" spans="2:6" x14ac:dyDescent="0.3">
      <c r="B1780"/>
      <c r="C1780"/>
      <c r="D1780"/>
      <c r="E1780"/>
      <c r="F1780"/>
    </row>
    <row r="1781" spans="2:6" x14ac:dyDescent="0.3">
      <c r="B1781"/>
      <c r="C1781"/>
      <c r="D1781"/>
      <c r="E1781"/>
      <c r="F1781"/>
    </row>
    <row r="1782" spans="2:6" x14ac:dyDescent="0.3">
      <c r="B1782"/>
      <c r="C1782"/>
      <c r="D1782"/>
      <c r="E1782"/>
      <c r="F1782"/>
    </row>
    <row r="1783" spans="2:6" x14ac:dyDescent="0.3">
      <c r="B1783"/>
      <c r="C1783"/>
      <c r="D1783"/>
      <c r="E1783"/>
      <c r="F1783"/>
    </row>
    <row r="1784" spans="2:6" x14ac:dyDescent="0.3">
      <c r="B1784"/>
      <c r="C1784"/>
      <c r="D1784"/>
      <c r="E1784"/>
      <c r="F1784"/>
    </row>
    <row r="1785" spans="2:6" x14ac:dyDescent="0.3">
      <c r="B1785"/>
      <c r="C1785"/>
      <c r="D1785"/>
      <c r="E1785"/>
      <c r="F1785"/>
    </row>
    <row r="1786" spans="2:6" x14ac:dyDescent="0.3">
      <c r="B1786"/>
      <c r="C1786"/>
      <c r="D1786"/>
      <c r="E1786"/>
      <c r="F1786"/>
    </row>
    <row r="1787" spans="2:6" x14ac:dyDescent="0.3">
      <c r="B1787"/>
      <c r="C1787"/>
      <c r="D1787"/>
      <c r="E1787"/>
      <c r="F1787"/>
    </row>
    <row r="1788" spans="2:6" x14ac:dyDescent="0.3">
      <c r="B1788"/>
      <c r="C1788"/>
      <c r="D1788"/>
      <c r="E1788"/>
      <c r="F1788"/>
    </row>
    <row r="1789" spans="2:6" x14ac:dyDescent="0.3">
      <c r="B1789"/>
      <c r="C1789"/>
      <c r="D1789"/>
      <c r="E1789"/>
      <c r="F1789"/>
    </row>
    <row r="1790" spans="2:6" x14ac:dyDescent="0.3">
      <c r="B1790"/>
      <c r="C1790"/>
      <c r="D1790"/>
      <c r="E1790"/>
      <c r="F1790"/>
    </row>
    <row r="1791" spans="2:6" x14ac:dyDescent="0.3">
      <c r="B1791"/>
      <c r="C1791"/>
      <c r="D1791"/>
      <c r="E1791"/>
      <c r="F1791"/>
    </row>
    <row r="1792" spans="2:6" x14ac:dyDescent="0.3">
      <c r="B1792"/>
      <c r="C1792"/>
      <c r="D1792"/>
      <c r="E1792"/>
      <c r="F1792"/>
    </row>
    <row r="1793" spans="2:6" x14ac:dyDescent="0.3">
      <c r="B1793"/>
      <c r="C1793"/>
      <c r="D1793"/>
      <c r="E1793"/>
      <c r="F1793"/>
    </row>
    <row r="1794" spans="2:6" x14ac:dyDescent="0.3">
      <c r="B1794"/>
      <c r="C1794"/>
      <c r="D1794"/>
      <c r="E1794"/>
      <c r="F1794"/>
    </row>
    <row r="1795" spans="2:6" x14ac:dyDescent="0.3">
      <c r="B1795"/>
      <c r="C1795"/>
      <c r="D1795"/>
      <c r="E1795"/>
      <c r="F1795"/>
    </row>
    <row r="1796" spans="2:6" x14ac:dyDescent="0.3">
      <c r="B1796"/>
      <c r="C1796"/>
      <c r="D1796"/>
      <c r="E1796"/>
      <c r="F1796"/>
    </row>
    <row r="1797" spans="2:6" x14ac:dyDescent="0.3">
      <c r="B1797"/>
      <c r="C1797"/>
      <c r="D1797"/>
      <c r="E1797"/>
      <c r="F1797"/>
    </row>
    <row r="1798" spans="2:6" x14ac:dyDescent="0.3">
      <c r="B1798"/>
      <c r="C1798"/>
      <c r="D1798"/>
      <c r="E1798"/>
      <c r="F1798"/>
    </row>
    <row r="1799" spans="2:6" x14ac:dyDescent="0.3">
      <c r="B1799"/>
      <c r="C1799"/>
      <c r="D1799"/>
      <c r="E1799"/>
      <c r="F1799"/>
    </row>
    <row r="1800" spans="2:6" x14ac:dyDescent="0.3">
      <c r="B1800"/>
      <c r="C1800"/>
      <c r="D1800"/>
      <c r="E1800"/>
      <c r="F1800"/>
    </row>
    <row r="1801" spans="2:6" x14ac:dyDescent="0.3">
      <c r="B1801"/>
      <c r="C1801"/>
      <c r="D1801"/>
      <c r="E1801"/>
      <c r="F1801"/>
    </row>
    <row r="1802" spans="2:6" x14ac:dyDescent="0.3">
      <c r="B1802"/>
      <c r="C1802"/>
      <c r="D1802"/>
      <c r="E1802"/>
      <c r="F1802"/>
    </row>
    <row r="1803" spans="2:6" x14ac:dyDescent="0.3">
      <c r="B1803"/>
      <c r="C1803"/>
      <c r="D1803"/>
      <c r="E1803"/>
      <c r="F1803"/>
    </row>
    <row r="1804" spans="2:6" x14ac:dyDescent="0.3">
      <c r="B1804"/>
      <c r="C1804"/>
      <c r="D1804"/>
      <c r="E1804"/>
      <c r="F1804"/>
    </row>
    <row r="1805" spans="2:6" x14ac:dyDescent="0.3">
      <c r="B1805"/>
      <c r="C1805"/>
      <c r="D1805"/>
      <c r="E1805"/>
      <c r="F1805"/>
    </row>
    <row r="1806" spans="2:6" x14ac:dyDescent="0.3">
      <c r="B1806"/>
      <c r="C1806"/>
      <c r="D1806"/>
      <c r="E1806"/>
      <c r="F1806"/>
    </row>
    <row r="1807" spans="2:6" x14ac:dyDescent="0.3">
      <c r="B1807"/>
      <c r="C1807"/>
      <c r="D1807"/>
      <c r="E1807"/>
      <c r="F1807"/>
    </row>
    <row r="1808" spans="2:6" x14ac:dyDescent="0.3">
      <c r="B1808"/>
      <c r="C1808"/>
      <c r="D1808"/>
      <c r="E1808"/>
      <c r="F1808"/>
    </row>
    <row r="1809" spans="2:6" x14ac:dyDescent="0.3">
      <c r="B1809"/>
      <c r="C1809"/>
      <c r="D1809"/>
      <c r="E1809"/>
      <c r="F1809"/>
    </row>
    <row r="1810" spans="2:6" x14ac:dyDescent="0.3">
      <c r="B1810"/>
      <c r="C1810"/>
      <c r="D1810"/>
      <c r="E1810"/>
      <c r="F1810"/>
    </row>
    <row r="1811" spans="2:6" x14ac:dyDescent="0.3">
      <c r="B1811"/>
      <c r="C1811"/>
      <c r="D1811"/>
      <c r="E1811"/>
      <c r="F1811"/>
    </row>
    <row r="1812" spans="2:6" x14ac:dyDescent="0.3">
      <c r="B1812"/>
      <c r="C1812"/>
      <c r="D1812"/>
      <c r="E1812"/>
      <c r="F1812"/>
    </row>
    <row r="1813" spans="2:6" x14ac:dyDescent="0.3">
      <c r="B1813"/>
      <c r="C1813"/>
      <c r="D1813"/>
      <c r="E1813"/>
      <c r="F1813"/>
    </row>
    <row r="1814" spans="2:6" x14ac:dyDescent="0.3">
      <c r="B1814"/>
      <c r="C1814"/>
      <c r="D1814"/>
      <c r="E1814"/>
      <c r="F1814"/>
    </row>
    <row r="1815" spans="2:6" x14ac:dyDescent="0.3">
      <c r="B1815"/>
      <c r="C1815"/>
      <c r="D1815"/>
      <c r="E1815"/>
      <c r="F1815"/>
    </row>
    <row r="1816" spans="2:6" x14ac:dyDescent="0.3">
      <c r="B1816"/>
      <c r="C1816"/>
      <c r="D1816"/>
      <c r="E1816"/>
      <c r="F1816"/>
    </row>
    <row r="1817" spans="2:6" x14ac:dyDescent="0.3">
      <c r="B1817"/>
      <c r="C1817"/>
      <c r="D1817"/>
      <c r="E1817"/>
      <c r="F1817"/>
    </row>
    <row r="1818" spans="2:6" x14ac:dyDescent="0.3">
      <c r="B1818"/>
      <c r="C1818"/>
      <c r="D1818"/>
      <c r="E1818"/>
      <c r="F1818"/>
    </row>
    <row r="1819" spans="2:6" x14ac:dyDescent="0.3">
      <c r="B1819"/>
      <c r="C1819"/>
      <c r="D1819"/>
      <c r="E1819"/>
      <c r="F1819"/>
    </row>
    <row r="1820" spans="2:6" x14ac:dyDescent="0.3">
      <c r="B1820"/>
      <c r="C1820"/>
      <c r="D1820"/>
      <c r="E1820"/>
      <c r="F1820"/>
    </row>
    <row r="1821" spans="2:6" x14ac:dyDescent="0.3">
      <c r="B1821"/>
      <c r="C1821"/>
      <c r="D1821"/>
      <c r="E1821"/>
      <c r="F1821"/>
    </row>
    <row r="1822" spans="2:6" x14ac:dyDescent="0.3">
      <c r="B1822"/>
      <c r="C1822"/>
      <c r="D1822"/>
      <c r="E1822"/>
      <c r="F1822"/>
    </row>
    <row r="1823" spans="2:6" x14ac:dyDescent="0.3">
      <c r="B1823"/>
      <c r="C1823"/>
      <c r="D1823"/>
      <c r="E1823"/>
      <c r="F1823"/>
    </row>
    <row r="1824" spans="2:6" x14ac:dyDescent="0.3">
      <c r="B1824"/>
      <c r="C1824"/>
      <c r="D1824"/>
      <c r="E1824"/>
      <c r="F1824"/>
    </row>
    <row r="1825" spans="2:6" x14ac:dyDescent="0.3">
      <c r="B1825"/>
      <c r="C1825"/>
      <c r="D1825"/>
      <c r="E1825"/>
      <c r="F1825"/>
    </row>
    <row r="1826" spans="2:6" x14ac:dyDescent="0.3">
      <c r="B1826"/>
      <c r="C1826"/>
      <c r="D1826"/>
      <c r="E1826"/>
      <c r="F1826"/>
    </row>
    <row r="1827" spans="2:6" x14ac:dyDescent="0.3">
      <c r="B1827"/>
      <c r="C1827"/>
      <c r="D1827"/>
      <c r="E1827"/>
      <c r="F1827"/>
    </row>
    <row r="1828" spans="2:6" x14ac:dyDescent="0.3">
      <c r="B1828"/>
      <c r="C1828"/>
      <c r="D1828"/>
      <c r="E1828"/>
      <c r="F1828"/>
    </row>
    <row r="1829" spans="2:6" x14ac:dyDescent="0.3">
      <c r="B1829"/>
      <c r="C1829"/>
      <c r="D1829"/>
      <c r="E1829"/>
      <c r="F1829"/>
    </row>
    <row r="1830" spans="2:6" x14ac:dyDescent="0.3">
      <c r="B1830"/>
      <c r="C1830"/>
      <c r="D1830"/>
      <c r="E1830"/>
      <c r="F1830"/>
    </row>
    <row r="1831" spans="2:6" x14ac:dyDescent="0.3">
      <c r="B1831"/>
      <c r="C1831"/>
      <c r="D1831"/>
      <c r="E1831"/>
      <c r="F1831"/>
    </row>
    <row r="1832" spans="2:6" x14ac:dyDescent="0.3">
      <c r="B1832"/>
      <c r="C1832"/>
      <c r="D1832"/>
      <c r="E1832"/>
      <c r="F1832"/>
    </row>
    <row r="1833" spans="2:6" x14ac:dyDescent="0.3">
      <c r="B1833"/>
      <c r="C1833"/>
      <c r="D1833"/>
      <c r="E1833"/>
      <c r="F1833"/>
    </row>
    <row r="1834" spans="2:6" x14ac:dyDescent="0.3">
      <c r="B1834"/>
      <c r="C1834"/>
      <c r="D1834"/>
      <c r="E1834"/>
      <c r="F1834"/>
    </row>
    <row r="1835" spans="2:6" x14ac:dyDescent="0.3">
      <c r="B1835"/>
      <c r="C1835"/>
      <c r="D1835"/>
      <c r="E1835"/>
      <c r="F1835"/>
    </row>
    <row r="1836" spans="2:6" x14ac:dyDescent="0.3">
      <c r="B1836"/>
      <c r="C1836"/>
      <c r="D1836"/>
      <c r="E1836"/>
      <c r="F1836"/>
    </row>
    <row r="1837" spans="2:6" x14ac:dyDescent="0.3">
      <c r="B1837"/>
      <c r="C1837"/>
      <c r="D1837"/>
      <c r="E1837"/>
      <c r="F1837"/>
    </row>
    <row r="1838" spans="2:6" x14ac:dyDescent="0.3">
      <c r="B1838"/>
      <c r="C1838"/>
      <c r="D1838"/>
      <c r="E1838"/>
      <c r="F1838"/>
    </row>
    <row r="1839" spans="2:6" x14ac:dyDescent="0.3">
      <c r="B1839"/>
      <c r="C1839"/>
      <c r="D1839"/>
      <c r="E1839"/>
      <c r="F1839"/>
    </row>
    <row r="1840" spans="2:6" x14ac:dyDescent="0.3">
      <c r="B1840"/>
      <c r="C1840"/>
      <c r="D1840"/>
      <c r="E1840"/>
      <c r="F1840"/>
    </row>
    <row r="1841" spans="2:6" x14ac:dyDescent="0.3">
      <c r="B1841"/>
      <c r="C1841"/>
      <c r="D1841"/>
      <c r="E1841"/>
      <c r="F1841"/>
    </row>
    <row r="1842" spans="2:6" x14ac:dyDescent="0.3">
      <c r="B1842"/>
      <c r="C1842"/>
      <c r="D1842"/>
      <c r="E1842"/>
      <c r="F1842"/>
    </row>
    <row r="1843" spans="2:6" x14ac:dyDescent="0.3">
      <c r="B1843"/>
      <c r="C1843"/>
      <c r="D1843"/>
      <c r="E1843"/>
      <c r="F1843"/>
    </row>
    <row r="1844" spans="2:6" x14ac:dyDescent="0.3">
      <c r="B1844"/>
      <c r="C1844"/>
      <c r="D1844"/>
      <c r="E1844"/>
      <c r="F1844"/>
    </row>
    <row r="1845" spans="2:6" x14ac:dyDescent="0.3">
      <c r="B1845"/>
      <c r="C1845"/>
      <c r="D1845"/>
      <c r="E1845"/>
      <c r="F1845"/>
    </row>
    <row r="1846" spans="2:6" x14ac:dyDescent="0.3">
      <c r="B1846"/>
      <c r="C1846"/>
      <c r="D1846"/>
      <c r="E1846"/>
      <c r="F1846"/>
    </row>
    <row r="1847" spans="2:6" x14ac:dyDescent="0.3">
      <c r="B1847"/>
      <c r="C1847"/>
      <c r="D1847"/>
      <c r="E1847"/>
      <c r="F1847"/>
    </row>
    <row r="1848" spans="2:6" x14ac:dyDescent="0.3">
      <c r="B1848"/>
      <c r="C1848"/>
      <c r="D1848"/>
      <c r="E1848"/>
      <c r="F1848"/>
    </row>
    <row r="1849" spans="2:6" x14ac:dyDescent="0.3">
      <c r="B1849"/>
      <c r="C1849"/>
      <c r="D1849"/>
      <c r="E1849"/>
      <c r="F1849"/>
    </row>
    <row r="1850" spans="2:6" x14ac:dyDescent="0.3">
      <c r="B1850"/>
      <c r="C1850"/>
      <c r="D1850"/>
      <c r="E1850"/>
      <c r="F1850"/>
    </row>
    <row r="1851" spans="2:6" x14ac:dyDescent="0.3">
      <c r="B1851"/>
      <c r="C1851"/>
      <c r="D1851"/>
      <c r="E1851"/>
      <c r="F1851"/>
    </row>
    <row r="1852" spans="2:6" x14ac:dyDescent="0.3">
      <c r="B1852"/>
      <c r="C1852"/>
      <c r="D1852"/>
      <c r="E1852"/>
      <c r="F1852"/>
    </row>
    <row r="1853" spans="2:6" x14ac:dyDescent="0.3">
      <c r="B1853"/>
      <c r="C1853"/>
      <c r="D1853"/>
      <c r="E1853"/>
      <c r="F1853"/>
    </row>
    <row r="1854" spans="2:6" x14ac:dyDescent="0.3">
      <c r="B1854"/>
      <c r="C1854"/>
      <c r="D1854"/>
      <c r="E1854"/>
      <c r="F1854"/>
    </row>
    <row r="1855" spans="2:6" x14ac:dyDescent="0.3">
      <c r="B1855"/>
      <c r="C1855"/>
      <c r="D1855"/>
      <c r="E1855"/>
      <c r="F1855"/>
    </row>
    <row r="1856" spans="2:6" x14ac:dyDescent="0.3">
      <c r="B1856"/>
      <c r="C1856"/>
      <c r="D1856"/>
      <c r="E1856"/>
      <c r="F1856"/>
    </row>
    <row r="1857" spans="2:6" x14ac:dyDescent="0.3">
      <c r="B1857"/>
      <c r="C1857"/>
      <c r="D1857"/>
      <c r="E1857"/>
      <c r="F1857"/>
    </row>
    <row r="1858" spans="2:6" x14ac:dyDescent="0.3">
      <c r="B1858"/>
      <c r="C1858"/>
      <c r="D1858"/>
      <c r="E1858"/>
      <c r="F1858"/>
    </row>
    <row r="1859" spans="2:6" x14ac:dyDescent="0.3">
      <c r="B1859"/>
      <c r="C1859"/>
      <c r="D1859"/>
      <c r="E1859"/>
      <c r="F1859"/>
    </row>
    <row r="1860" spans="2:6" x14ac:dyDescent="0.3">
      <c r="B1860"/>
      <c r="C1860"/>
      <c r="D1860"/>
      <c r="E1860"/>
      <c r="F1860"/>
    </row>
    <row r="1861" spans="2:6" x14ac:dyDescent="0.3">
      <c r="B1861"/>
      <c r="C1861"/>
      <c r="D1861"/>
      <c r="E1861"/>
      <c r="F1861"/>
    </row>
    <row r="1862" spans="2:6" x14ac:dyDescent="0.3">
      <c r="B1862"/>
      <c r="C1862"/>
      <c r="D1862"/>
      <c r="E1862"/>
      <c r="F1862"/>
    </row>
    <row r="1863" spans="2:6" x14ac:dyDescent="0.3">
      <c r="B1863"/>
      <c r="C1863"/>
      <c r="D1863"/>
      <c r="E1863"/>
      <c r="F1863"/>
    </row>
    <row r="1864" spans="2:6" x14ac:dyDescent="0.3">
      <c r="B1864"/>
      <c r="C1864"/>
      <c r="D1864"/>
      <c r="E1864"/>
      <c r="F1864"/>
    </row>
    <row r="1865" spans="2:6" x14ac:dyDescent="0.3">
      <c r="B1865"/>
      <c r="C1865"/>
      <c r="D1865"/>
      <c r="E1865"/>
      <c r="F1865"/>
    </row>
    <row r="1866" spans="2:6" x14ac:dyDescent="0.3">
      <c r="B1866"/>
      <c r="C1866"/>
      <c r="D1866"/>
      <c r="E1866"/>
      <c r="F1866"/>
    </row>
    <row r="1867" spans="2:6" x14ac:dyDescent="0.3">
      <c r="B1867"/>
      <c r="C1867"/>
      <c r="D1867"/>
      <c r="E1867"/>
      <c r="F1867"/>
    </row>
    <row r="1868" spans="2:6" x14ac:dyDescent="0.3">
      <c r="B1868"/>
      <c r="C1868"/>
      <c r="D1868"/>
      <c r="E1868"/>
      <c r="F1868"/>
    </row>
    <row r="1869" spans="2:6" x14ac:dyDescent="0.3">
      <c r="B1869"/>
      <c r="C1869"/>
      <c r="D1869"/>
      <c r="E1869"/>
      <c r="F1869"/>
    </row>
    <row r="1870" spans="2:6" x14ac:dyDescent="0.3">
      <c r="B1870"/>
      <c r="C1870"/>
      <c r="D1870"/>
      <c r="E1870"/>
      <c r="F1870"/>
    </row>
    <row r="1871" spans="2:6" x14ac:dyDescent="0.3">
      <c r="B1871"/>
      <c r="C1871"/>
      <c r="D1871"/>
      <c r="E1871"/>
      <c r="F1871"/>
    </row>
    <row r="1872" spans="2:6" x14ac:dyDescent="0.3">
      <c r="B1872"/>
      <c r="C1872"/>
      <c r="D1872"/>
      <c r="E1872"/>
      <c r="F1872"/>
    </row>
    <row r="1873" spans="2:6" x14ac:dyDescent="0.3">
      <c r="B1873"/>
      <c r="C1873"/>
      <c r="D1873"/>
      <c r="E1873"/>
      <c r="F1873"/>
    </row>
    <row r="1874" spans="2:6" x14ac:dyDescent="0.3">
      <c r="B1874"/>
      <c r="C1874"/>
      <c r="D1874"/>
      <c r="E1874"/>
      <c r="F1874"/>
    </row>
    <row r="1875" spans="2:6" x14ac:dyDescent="0.3">
      <c r="B1875"/>
      <c r="C1875"/>
      <c r="D1875"/>
      <c r="E1875"/>
      <c r="F1875"/>
    </row>
    <row r="1876" spans="2:6" x14ac:dyDescent="0.3">
      <c r="B1876"/>
      <c r="C1876"/>
      <c r="D1876"/>
      <c r="E1876"/>
      <c r="F1876"/>
    </row>
    <row r="1877" spans="2:6" x14ac:dyDescent="0.3">
      <c r="B1877"/>
      <c r="C1877"/>
      <c r="D1877"/>
      <c r="E1877"/>
      <c r="F1877"/>
    </row>
    <row r="1878" spans="2:6" x14ac:dyDescent="0.3">
      <c r="B1878"/>
      <c r="C1878"/>
      <c r="D1878"/>
      <c r="E1878"/>
      <c r="F1878"/>
    </row>
    <row r="1879" spans="2:6" x14ac:dyDescent="0.3">
      <c r="B1879"/>
      <c r="C1879"/>
      <c r="D1879"/>
      <c r="E1879"/>
      <c r="F1879"/>
    </row>
    <row r="1880" spans="2:6" x14ac:dyDescent="0.3">
      <c r="B1880"/>
      <c r="C1880"/>
      <c r="D1880"/>
      <c r="E1880"/>
      <c r="F1880"/>
    </row>
    <row r="1881" spans="2:6" x14ac:dyDescent="0.3">
      <c r="B1881"/>
      <c r="C1881"/>
      <c r="D1881"/>
      <c r="E1881"/>
      <c r="F1881"/>
    </row>
    <row r="1882" spans="2:6" x14ac:dyDescent="0.3">
      <c r="B1882"/>
      <c r="C1882"/>
      <c r="D1882"/>
      <c r="E1882"/>
      <c r="F1882"/>
    </row>
    <row r="1883" spans="2:6" x14ac:dyDescent="0.3">
      <c r="B1883"/>
      <c r="C1883"/>
      <c r="D1883"/>
      <c r="E1883"/>
      <c r="F1883"/>
    </row>
    <row r="1884" spans="2:6" x14ac:dyDescent="0.3">
      <c r="B1884"/>
      <c r="C1884"/>
      <c r="D1884"/>
      <c r="E1884"/>
      <c r="F1884"/>
    </row>
    <row r="1885" spans="2:6" x14ac:dyDescent="0.3">
      <c r="B1885"/>
      <c r="C1885"/>
      <c r="D1885"/>
      <c r="E1885"/>
      <c r="F1885"/>
    </row>
    <row r="1886" spans="2:6" x14ac:dyDescent="0.3">
      <c r="B1886"/>
      <c r="C1886"/>
      <c r="D1886"/>
      <c r="E1886"/>
      <c r="F1886"/>
    </row>
    <row r="1887" spans="2:6" x14ac:dyDescent="0.3">
      <c r="B1887"/>
      <c r="C1887"/>
      <c r="D1887"/>
      <c r="E1887"/>
      <c r="F1887"/>
    </row>
    <row r="1888" spans="2:6" x14ac:dyDescent="0.3">
      <c r="B1888"/>
      <c r="C1888"/>
      <c r="D1888"/>
      <c r="E1888"/>
      <c r="F1888"/>
    </row>
    <row r="1889" spans="2:6" x14ac:dyDescent="0.3">
      <c r="B1889"/>
      <c r="C1889"/>
      <c r="D1889"/>
      <c r="E1889"/>
      <c r="F1889"/>
    </row>
    <row r="1890" spans="2:6" x14ac:dyDescent="0.3">
      <c r="B1890"/>
      <c r="C1890"/>
      <c r="D1890"/>
      <c r="E1890"/>
      <c r="F1890"/>
    </row>
    <row r="1891" spans="2:6" x14ac:dyDescent="0.3">
      <c r="B1891"/>
      <c r="C1891"/>
      <c r="D1891"/>
      <c r="E1891"/>
      <c r="F1891"/>
    </row>
    <row r="1892" spans="2:6" x14ac:dyDescent="0.3">
      <c r="B1892"/>
      <c r="C1892"/>
      <c r="D1892"/>
      <c r="E1892"/>
      <c r="F1892"/>
    </row>
    <row r="1893" spans="2:6" x14ac:dyDescent="0.3">
      <c r="B1893"/>
      <c r="C1893"/>
      <c r="D1893"/>
      <c r="E1893"/>
      <c r="F1893"/>
    </row>
    <row r="1894" spans="2:6" x14ac:dyDescent="0.3">
      <c r="B1894"/>
      <c r="C1894"/>
      <c r="D1894"/>
      <c r="E1894"/>
      <c r="F1894"/>
    </row>
    <row r="1895" spans="2:6" x14ac:dyDescent="0.3">
      <c r="B1895"/>
      <c r="C1895"/>
      <c r="D1895"/>
      <c r="E1895"/>
      <c r="F1895"/>
    </row>
    <row r="1896" spans="2:6" x14ac:dyDescent="0.3">
      <c r="B1896"/>
      <c r="C1896"/>
      <c r="D1896"/>
      <c r="E1896"/>
      <c r="F1896"/>
    </row>
    <row r="1897" spans="2:6" x14ac:dyDescent="0.3">
      <c r="B1897"/>
      <c r="C1897"/>
      <c r="D1897"/>
      <c r="E1897"/>
      <c r="F1897"/>
    </row>
    <row r="1898" spans="2:6" x14ac:dyDescent="0.3">
      <c r="B1898"/>
      <c r="C1898"/>
      <c r="D1898"/>
      <c r="E1898"/>
      <c r="F1898"/>
    </row>
    <row r="1899" spans="2:6" x14ac:dyDescent="0.3">
      <c r="B1899"/>
      <c r="C1899"/>
      <c r="D1899"/>
      <c r="E1899"/>
      <c r="F1899"/>
    </row>
    <row r="1900" spans="2:6" x14ac:dyDescent="0.3">
      <c r="B1900"/>
      <c r="C1900"/>
      <c r="D1900"/>
      <c r="E1900"/>
      <c r="F1900"/>
    </row>
    <row r="1901" spans="2:6" x14ac:dyDescent="0.3">
      <c r="B1901"/>
      <c r="C1901"/>
      <c r="D1901"/>
      <c r="E1901"/>
      <c r="F1901"/>
    </row>
    <row r="1902" spans="2:6" x14ac:dyDescent="0.3">
      <c r="B1902"/>
      <c r="C1902"/>
      <c r="D1902"/>
      <c r="E1902"/>
      <c r="F1902"/>
    </row>
    <row r="1903" spans="2:6" x14ac:dyDescent="0.3">
      <c r="B1903"/>
      <c r="C1903"/>
      <c r="D1903"/>
      <c r="E1903"/>
      <c r="F1903"/>
    </row>
    <row r="1904" spans="2:6" x14ac:dyDescent="0.3">
      <c r="B1904"/>
      <c r="C1904"/>
      <c r="D1904"/>
      <c r="E1904"/>
      <c r="F1904"/>
    </row>
    <row r="1905" spans="2:6" x14ac:dyDescent="0.3">
      <c r="B1905"/>
      <c r="C1905"/>
      <c r="D1905"/>
      <c r="E1905"/>
      <c r="F1905"/>
    </row>
    <row r="1906" spans="2:6" x14ac:dyDescent="0.3">
      <c r="B1906"/>
      <c r="C1906"/>
      <c r="D1906"/>
      <c r="E1906"/>
      <c r="F1906"/>
    </row>
    <row r="1907" spans="2:6" x14ac:dyDescent="0.3">
      <c r="B1907"/>
      <c r="C1907"/>
      <c r="D1907"/>
      <c r="E1907"/>
      <c r="F1907"/>
    </row>
    <row r="1908" spans="2:6" x14ac:dyDescent="0.3">
      <c r="B1908"/>
      <c r="C1908"/>
      <c r="D1908"/>
      <c r="E1908"/>
      <c r="F1908"/>
    </row>
    <row r="1909" spans="2:6" x14ac:dyDescent="0.3">
      <c r="B1909"/>
      <c r="C1909"/>
      <c r="D1909"/>
      <c r="E1909"/>
      <c r="F1909"/>
    </row>
    <row r="1910" spans="2:6" x14ac:dyDescent="0.3">
      <c r="B1910"/>
      <c r="C1910"/>
      <c r="D1910"/>
      <c r="E1910"/>
      <c r="F1910"/>
    </row>
    <row r="1911" spans="2:6" x14ac:dyDescent="0.3">
      <c r="B1911"/>
      <c r="C1911"/>
      <c r="D1911"/>
      <c r="E1911"/>
      <c r="F1911"/>
    </row>
    <row r="1912" spans="2:6" x14ac:dyDescent="0.3">
      <c r="B1912"/>
      <c r="C1912"/>
      <c r="D1912"/>
      <c r="E1912"/>
      <c r="F1912"/>
    </row>
    <row r="1913" spans="2:6" x14ac:dyDescent="0.3">
      <c r="B1913"/>
      <c r="C1913"/>
      <c r="D1913"/>
      <c r="E1913"/>
      <c r="F1913"/>
    </row>
    <row r="1914" spans="2:6" x14ac:dyDescent="0.3">
      <c r="B1914"/>
      <c r="C1914"/>
      <c r="D1914"/>
      <c r="E1914"/>
      <c r="F1914"/>
    </row>
    <row r="1915" spans="2:6" x14ac:dyDescent="0.3">
      <c r="B1915"/>
      <c r="C1915"/>
      <c r="D1915"/>
      <c r="E1915"/>
      <c r="F1915"/>
    </row>
    <row r="1916" spans="2:6" x14ac:dyDescent="0.3">
      <c r="B1916"/>
      <c r="C1916"/>
      <c r="D1916"/>
      <c r="E1916"/>
      <c r="F1916"/>
    </row>
    <row r="1917" spans="2:6" x14ac:dyDescent="0.3">
      <c r="B1917"/>
      <c r="C1917"/>
      <c r="D1917"/>
      <c r="E1917"/>
      <c r="F1917"/>
    </row>
    <row r="1918" spans="2:6" x14ac:dyDescent="0.3">
      <c r="B1918"/>
      <c r="C1918"/>
      <c r="D1918"/>
      <c r="E1918"/>
      <c r="F1918"/>
    </row>
    <row r="1919" spans="2:6" x14ac:dyDescent="0.3">
      <c r="B1919"/>
      <c r="C1919"/>
      <c r="D1919"/>
      <c r="E1919"/>
      <c r="F1919"/>
    </row>
    <row r="1920" spans="2:6" x14ac:dyDescent="0.3">
      <c r="B1920"/>
      <c r="C1920"/>
      <c r="D1920"/>
      <c r="E1920"/>
      <c r="F1920"/>
    </row>
    <row r="1921" spans="2:6" x14ac:dyDescent="0.3">
      <c r="B1921"/>
      <c r="C1921"/>
      <c r="D1921"/>
      <c r="E1921"/>
      <c r="F1921"/>
    </row>
    <row r="1922" spans="2:6" x14ac:dyDescent="0.3">
      <c r="B1922"/>
      <c r="C1922"/>
      <c r="D1922"/>
      <c r="E1922"/>
      <c r="F1922"/>
    </row>
    <row r="1923" spans="2:6" x14ac:dyDescent="0.3">
      <c r="B1923"/>
      <c r="C1923"/>
      <c r="D1923"/>
      <c r="E1923"/>
      <c r="F1923"/>
    </row>
    <row r="1924" spans="2:6" x14ac:dyDescent="0.3">
      <c r="B1924"/>
      <c r="C1924"/>
      <c r="D1924"/>
      <c r="E1924"/>
      <c r="F1924"/>
    </row>
    <row r="1925" spans="2:6" x14ac:dyDescent="0.3">
      <c r="B1925"/>
      <c r="C1925"/>
      <c r="D1925"/>
      <c r="E1925"/>
      <c r="F1925"/>
    </row>
    <row r="1926" spans="2:6" x14ac:dyDescent="0.3">
      <c r="B1926"/>
      <c r="C1926"/>
      <c r="D1926"/>
      <c r="E1926"/>
      <c r="F1926"/>
    </row>
    <row r="1927" spans="2:6" x14ac:dyDescent="0.3">
      <c r="B1927"/>
      <c r="C1927"/>
      <c r="D1927"/>
      <c r="E1927"/>
      <c r="F1927"/>
    </row>
    <row r="1928" spans="2:6" x14ac:dyDescent="0.3">
      <c r="B1928"/>
      <c r="C1928"/>
      <c r="D1928"/>
      <c r="E1928"/>
      <c r="F1928"/>
    </row>
    <row r="1929" spans="2:6" x14ac:dyDescent="0.3">
      <c r="B1929"/>
      <c r="C1929"/>
      <c r="D1929"/>
      <c r="E1929"/>
      <c r="F1929"/>
    </row>
    <row r="1930" spans="2:6" x14ac:dyDescent="0.3">
      <c r="B1930"/>
      <c r="C1930"/>
      <c r="D1930"/>
      <c r="E1930"/>
      <c r="F1930"/>
    </row>
    <row r="1931" spans="2:6" x14ac:dyDescent="0.3">
      <c r="B1931"/>
      <c r="C1931"/>
      <c r="D1931"/>
      <c r="E1931"/>
      <c r="F1931"/>
    </row>
    <row r="1932" spans="2:6" x14ac:dyDescent="0.3">
      <c r="B1932"/>
      <c r="C1932"/>
      <c r="D1932"/>
      <c r="E1932"/>
      <c r="F1932"/>
    </row>
    <row r="1933" spans="2:6" x14ac:dyDescent="0.3">
      <c r="B1933"/>
      <c r="C1933"/>
      <c r="D1933"/>
      <c r="E1933"/>
      <c r="F1933"/>
    </row>
    <row r="1934" spans="2:6" x14ac:dyDescent="0.3">
      <c r="B1934"/>
      <c r="C1934"/>
      <c r="D1934"/>
      <c r="E1934"/>
      <c r="F1934"/>
    </row>
    <row r="1935" spans="2:6" x14ac:dyDescent="0.3">
      <c r="B1935"/>
      <c r="C1935"/>
      <c r="D1935"/>
      <c r="E1935"/>
      <c r="F1935"/>
    </row>
    <row r="1936" spans="2:6" x14ac:dyDescent="0.3">
      <c r="B1936"/>
      <c r="C1936"/>
      <c r="D1936"/>
      <c r="E1936"/>
      <c r="F1936"/>
    </row>
    <row r="1937" spans="2:6" x14ac:dyDescent="0.3">
      <c r="B1937"/>
      <c r="C1937"/>
      <c r="D1937"/>
      <c r="E1937"/>
      <c r="F1937"/>
    </row>
    <row r="1938" spans="2:6" x14ac:dyDescent="0.3">
      <c r="B1938"/>
      <c r="C1938"/>
      <c r="D1938"/>
      <c r="E1938"/>
      <c r="F1938"/>
    </row>
    <row r="1939" spans="2:6" x14ac:dyDescent="0.3">
      <c r="B1939"/>
      <c r="C1939"/>
      <c r="D1939"/>
      <c r="E1939"/>
      <c r="F1939"/>
    </row>
    <row r="1940" spans="2:6" x14ac:dyDescent="0.3">
      <c r="B1940"/>
      <c r="C1940"/>
      <c r="D1940"/>
      <c r="E1940"/>
      <c r="F1940"/>
    </row>
    <row r="1941" spans="2:6" x14ac:dyDescent="0.3">
      <c r="B1941"/>
      <c r="C1941"/>
      <c r="D1941"/>
      <c r="E1941"/>
      <c r="F1941"/>
    </row>
    <row r="1942" spans="2:6" x14ac:dyDescent="0.3">
      <c r="B1942"/>
      <c r="C1942"/>
      <c r="D1942"/>
      <c r="E1942"/>
      <c r="F1942"/>
    </row>
    <row r="1943" spans="2:6" x14ac:dyDescent="0.3">
      <c r="B1943"/>
      <c r="C1943"/>
      <c r="D1943"/>
      <c r="E1943"/>
      <c r="F1943"/>
    </row>
    <row r="1944" spans="2:6" x14ac:dyDescent="0.3">
      <c r="B1944"/>
      <c r="C1944"/>
      <c r="D1944"/>
      <c r="E1944"/>
      <c r="F1944"/>
    </row>
    <row r="1945" spans="2:6" x14ac:dyDescent="0.3">
      <c r="B1945"/>
      <c r="C1945"/>
      <c r="D1945"/>
      <c r="E1945"/>
      <c r="F1945"/>
    </row>
    <row r="1946" spans="2:6" x14ac:dyDescent="0.3">
      <c r="B1946"/>
      <c r="C1946"/>
      <c r="D1946"/>
      <c r="E1946"/>
      <c r="F1946"/>
    </row>
    <row r="1947" spans="2:6" x14ac:dyDescent="0.3">
      <c r="B1947"/>
      <c r="C1947"/>
      <c r="D1947"/>
      <c r="E1947"/>
      <c r="F1947"/>
    </row>
    <row r="1948" spans="2:6" x14ac:dyDescent="0.3">
      <c r="B1948"/>
      <c r="C1948"/>
      <c r="D1948"/>
      <c r="E1948"/>
      <c r="F1948"/>
    </row>
    <row r="1949" spans="2:6" x14ac:dyDescent="0.3">
      <c r="B1949"/>
      <c r="C1949"/>
      <c r="D1949"/>
      <c r="E1949"/>
      <c r="F1949"/>
    </row>
    <row r="1950" spans="2:6" x14ac:dyDescent="0.3">
      <c r="B1950"/>
      <c r="C1950"/>
      <c r="D1950"/>
      <c r="E1950"/>
      <c r="F1950"/>
    </row>
    <row r="1951" spans="2:6" x14ac:dyDescent="0.3">
      <c r="B1951"/>
      <c r="C1951"/>
      <c r="D1951"/>
      <c r="E1951"/>
      <c r="F1951"/>
    </row>
    <row r="1952" spans="2:6" x14ac:dyDescent="0.3">
      <c r="B1952"/>
      <c r="C1952"/>
      <c r="D1952"/>
      <c r="E1952"/>
      <c r="F1952"/>
    </row>
    <row r="1953" spans="2:6" x14ac:dyDescent="0.3">
      <c r="B1953"/>
      <c r="C1953"/>
      <c r="D1953"/>
      <c r="E1953"/>
      <c r="F1953"/>
    </row>
    <row r="1954" spans="2:6" x14ac:dyDescent="0.3">
      <c r="B1954"/>
      <c r="C1954"/>
      <c r="D1954"/>
      <c r="E1954"/>
      <c r="F1954"/>
    </row>
    <row r="1955" spans="2:6" x14ac:dyDescent="0.3">
      <c r="B1955"/>
      <c r="C1955"/>
      <c r="D1955"/>
      <c r="E1955"/>
      <c r="F1955"/>
    </row>
    <row r="1956" spans="2:6" x14ac:dyDescent="0.3">
      <c r="B1956"/>
      <c r="C1956"/>
      <c r="D1956"/>
      <c r="E1956"/>
      <c r="F1956"/>
    </row>
    <row r="1957" spans="2:6" x14ac:dyDescent="0.3">
      <c r="B1957"/>
      <c r="C1957"/>
      <c r="D1957"/>
      <c r="E1957"/>
      <c r="F1957"/>
    </row>
    <row r="1958" spans="2:6" x14ac:dyDescent="0.3">
      <c r="B1958"/>
      <c r="C1958"/>
      <c r="D1958"/>
      <c r="E1958"/>
      <c r="F1958"/>
    </row>
    <row r="1959" spans="2:6" x14ac:dyDescent="0.3">
      <c r="B1959"/>
      <c r="C1959"/>
      <c r="D1959"/>
      <c r="E1959"/>
      <c r="F1959"/>
    </row>
    <row r="1960" spans="2:6" x14ac:dyDescent="0.3">
      <c r="B1960"/>
      <c r="C1960"/>
      <c r="D1960"/>
      <c r="E1960"/>
      <c r="F1960"/>
    </row>
    <row r="1961" spans="2:6" x14ac:dyDescent="0.3">
      <c r="B1961"/>
      <c r="C1961"/>
      <c r="D1961"/>
      <c r="E1961"/>
      <c r="F1961"/>
    </row>
    <row r="1962" spans="2:6" x14ac:dyDescent="0.3">
      <c r="B1962"/>
      <c r="C1962"/>
      <c r="D1962"/>
      <c r="E1962"/>
      <c r="F1962"/>
    </row>
    <row r="1963" spans="2:6" x14ac:dyDescent="0.3">
      <c r="B1963"/>
      <c r="C1963"/>
      <c r="D1963"/>
      <c r="E1963"/>
      <c r="F1963"/>
    </row>
    <row r="1964" spans="2:6" x14ac:dyDescent="0.3">
      <c r="B1964"/>
      <c r="C1964"/>
      <c r="D1964"/>
      <c r="E1964"/>
      <c r="F1964"/>
    </row>
    <row r="1965" spans="2:6" x14ac:dyDescent="0.3">
      <c r="B1965"/>
      <c r="C1965"/>
      <c r="D1965"/>
      <c r="E1965"/>
      <c r="F1965"/>
    </row>
    <row r="1966" spans="2:6" x14ac:dyDescent="0.3">
      <c r="B1966"/>
      <c r="C1966"/>
      <c r="D1966"/>
      <c r="E1966"/>
      <c r="F1966"/>
    </row>
    <row r="1967" spans="2:6" x14ac:dyDescent="0.3">
      <c r="B1967"/>
      <c r="C1967"/>
      <c r="D1967"/>
      <c r="E1967"/>
      <c r="F1967"/>
    </row>
    <row r="1968" spans="2:6" x14ac:dyDescent="0.3">
      <c r="B1968"/>
      <c r="C1968"/>
      <c r="D1968"/>
      <c r="E1968"/>
      <c r="F1968"/>
    </row>
    <row r="1969" spans="2:6" x14ac:dyDescent="0.3">
      <c r="B1969"/>
      <c r="C1969"/>
      <c r="D1969"/>
      <c r="E1969"/>
      <c r="F1969"/>
    </row>
    <row r="1970" spans="2:6" x14ac:dyDescent="0.3">
      <c r="B1970"/>
      <c r="C1970"/>
      <c r="D1970"/>
      <c r="E1970"/>
      <c r="F1970"/>
    </row>
    <row r="1971" spans="2:6" x14ac:dyDescent="0.3">
      <c r="B1971"/>
      <c r="C1971"/>
      <c r="D1971"/>
      <c r="E1971"/>
      <c r="F1971"/>
    </row>
    <row r="1972" spans="2:6" x14ac:dyDescent="0.3">
      <c r="B1972"/>
      <c r="C1972"/>
      <c r="D1972"/>
      <c r="E1972"/>
      <c r="F1972"/>
    </row>
    <row r="1973" spans="2:6" x14ac:dyDescent="0.3">
      <c r="B1973"/>
      <c r="C1973"/>
      <c r="D1973"/>
      <c r="E1973"/>
      <c r="F1973"/>
    </row>
    <row r="1974" spans="2:6" x14ac:dyDescent="0.3">
      <c r="B1974"/>
      <c r="C1974"/>
      <c r="D1974"/>
      <c r="E1974"/>
      <c r="F1974"/>
    </row>
    <row r="1975" spans="2:6" x14ac:dyDescent="0.3">
      <c r="B1975"/>
      <c r="C1975"/>
      <c r="D1975"/>
      <c r="E1975"/>
      <c r="F1975"/>
    </row>
    <row r="1976" spans="2:6" x14ac:dyDescent="0.3">
      <c r="B1976"/>
      <c r="C1976"/>
      <c r="D1976"/>
      <c r="E1976"/>
      <c r="F1976"/>
    </row>
    <row r="1977" spans="2:6" x14ac:dyDescent="0.3">
      <c r="B1977"/>
      <c r="C1977"/>
      <c r="D1977"/>
      <c r="E1977"/>
      <c r="F1977"/>
    </row>
    <row r="1978" spans="2:6" x14ac:dyDescent="0.3">
      <c r="B1978"/>
      <c r="C1978"/>
      <c r="D1978"/>
      <c r="E1978"/>
      <c r="F1978"/>
    </row>
    <row r="1979" spans="2:6" x14ac:dyDescent="0.3">
      <c r="B1979"/>
      <c r="C1979"/>
      <c r="D1979"/>
      <c r="E1979"/>
      <c r="F1979"/>
    </row>
    <row r="1980" spans="2:6" x14ac:dyDescent="0.3">
      <c r="B1980"/>
      <c r="C1980"/>
      <c r="D1980"/>
      <c r="E1980"/>
      <c r="F1980"/>
    </row>
    <row r="1981" spans="2:6" x14ac:dyDescent="0.3">
      <c r="B1981"/>
      <c r="C1981"/>
      <c r="D1981"/>
      <c r="E1981"/>
      <c r="F1981"/>
    </row>
    <row r="1982" spans="2:6" x14ac:dyDescent="0.3">
      <c r="B1982"/>
      <c r="C1982"/>
      <c r="D1982"/>
      <c r="E1982"/>
      <c r="F1982"/>
    </row>
    <row r="1983" spans="2:6" x14ac:dyDescent="0.3">
      <c r="B1983"/>
      <c r="C1983"/>
      <c r="D1983"/>
      <c r="E1983"/>
      <c r="F1983"/>
    </row>
    <row r="1984" spans="2:6" x14ac:dyDescent="0.3">
      <c r="B1984"/>
      <c r="C1984"/>
      <c r="D1984"/>
      <c r="E1984"/>
      <c r="F1984"/>
    </row>
    <row r="1985" spans="2:6" x14ac:dyDescent="0.3">
      <c r="B1985"/>
      <c r="C1985"/>
      <c r="D1985"/>
      <c r="E1985"/>
      <c r="F1985"/>
    </row>
    <row r="1986" spans="2:6" x14ac:dyDescent="0.3">
      <c r="B1986"/>
      <c r="C1986"/>
      <c r="D1986"/>
      <c r="E1986"/>
      <c r="F1986"/>
    </row>
    <row r="1987" spans="2:6" x14ac:dyDescent="0.3">
      <c r="B1987"/>
      <c r="C1987"/>
      <c r="D1987"/>
      <c r="E1987"/>
      <c r="F1987"/>
    </row>
    <row r="1988" spans="2:6" x14ac:dyDescent="0.3">
      <c r="B1988"/>
      <c r="C1988"/>
      <c r="D1988"/>
      <c r="E1988"/>
      <c r="F1988"/>
    </row>
    <row r="1989" spans="2:6" x14ac:dyDescent="0.3">
      <c r="B1989"/>
      <c r="C1989"/>
      <c r="D1989"/>
      <c r="E1989"/>
      <c r="F1989"/>
    </row>
    <row r="1990" spans="2:6" x14ac:dyDescent="0.3">
      <c r="B1990"/>
      <c r="C1990"/>
      <c r="D1990"/>
      <c r="E1990"/>
      <c r="F1990"/>
    </row>
    <row r="1991" spans="2:6" x14ac:dyDescent="0.3">
      <c r="B1991"/>
      <c r="C1991"/>
      <c r="D1991"/>
      <c r="E1991"/>
      <c r="F1991"/>
    </row>
    <row r="1992" spans="2:6" x14ac:dyDescent="0.3">
      <c r="B1992"/>
      <c r="C1992"/>
      <c r="D1992"/>
      <c r="E1992"/>
      <c r="F1992"/>
    </row>
    <row r="1993" spans="2:6" x14ac:dyDescent="0.3">
      <c r="B1993"/>
      <c r="C1993"/>
      <c r="D1993"/>
      <c r="E1993"/>
      <c r="F1993"/>
    </row>
    <row r="1994" spans="2:6" x14ac:dyDescent="0.3">
      <c r="B1994"/>
      <c r="C1994"/>
      <c r="D1994"/>
      <c r="E1994"/>
      <c r="F1994"/>
    </row>
    <row r="1995" spans="2:6" x14ac:dyDescent="0.3">
      <c r="B1995"/>
      <c r="C1995"/>
      <c r="D1995"/>
      <c r="E1995"/>
      <c r="F1995"/>
    </row>
    <row r="1996" spans="2:6" x14ac:dyDescent="0.3">
      <c r="B1996"/>
      <c r="C1996"/>
      <c r="D1996"/>
      <c r="E1996"/>
      <c r="F1996"/>
    </row>
    <row r="1997" spans="2:6" x14ac:dyDescent="0.3">
      <c r="B1997"/>
      <c r="C1997"/>
      <c r="D1997"/>
      <c r="E1997"/>
      <c r="F1997"/>
    </row>
    <row r="1998" spans="2:6" x14ac:dyDescent="0.3">
      <c r="B1998"/>
      <c r="C1998"/>
      <c r="D1998"/>
      <c r="E1998"/>
      <c r="F1998"/>
    </row>
    <row r="1999" spans="2:6" x14ac:dyDescent="0.3">
      <c r="B1999"/>
      <c r="C1999"/>
      <c r="D1999"/>
      <c r="E1999"/>
      <c r="F1999"/>
    </row>
    <row r="2000" spans="2:6" x14ac:dyDescent="0.3">
      <c r="B2000"/>
      <c r="C2000"/>
      <c r="D2000"/>
      <c r="E2000"/>
      <c r="F2000"/>
    </row>
    <row r="2001" spans="2:6" x14ac:dyDescent="0.3">
      <c r="B2001"/>
      <c r="C2001"/>
      <c r="D2001"/>
      <c r="E2001"/>
      <c r="F2001"/>
    </row>
    <row r="2002" spans="2:6" x14ac:dyDescent="0.3">
      <c r="B2002"/>
      <c r="C2002"/>
      <c r="D2002"/>
      <c r="E2002"/>
      <c r="F2002"/>
    </row>
    <row r="2003" spans="2:6" x14ac:dyDescent="0.3">
      <c r="B2003"/>
      <c r="C2003"/>
      <c r="D2003"/>
      <c r="E2003"/>
      <c r="F2003"/>
    </row>
    <row r="2004" spans="2:6" x14ac:dyDescent="0.3">
      <c r="B2004"/>
      <c r="C2004"/>
      <c r="D2004"/>
      <c r="E2004"/>
      <c r="F2004"/>
    </row>
    <row r="2005" spans="2:6" x14ac:dyDescent="0.3">
      <c r="B2005"/>
      <c r="C2005"/>
      <c r="D2005"/>
      <c r="E2005"/>
      <c r="F2005"/>
    </row>
    <row r="2006" spans="2:6" x14ac:dyDescent="0.3">
      <c r="B2006"/>
      <c r="C2006"/>
      <c r="D2006"/>
      <c r="E2006"/>
      <c r="F2006"/>
    </row>
    <row r="2007" spans="2:6" x14ac:dyDescent="0.3">
      <c r="B2007"/>
      <c r="C2007"/>
      <c r="D2007"/>
      <c r="E2007"/>
      <c r="F2007"/>
    </row>
    <row r="2008" spans="2:6" x14ac:dyDescent="0.3">
      <c r="B2008"/>
      <c r="C2008"/>
      <c r="D2008"/>
      <c r="E2008"/>
      <c r="F2008"/>
    </row>
    <row r="2009" spans="2:6" x14ac:dyDescent="0.3">
      <c r="B2009"/>
      <c r="C2009"/>
      <c r="D2009"/>
      <c r="E2009"/>
      <c r="F2009"/>
    </row>
    <row r="2010" spans="2:6" x14ac:dyDescent="0.3">
      <c r="B2010"/>
      <c r="C2010"/>
      <c r="D2010"/>
      <c r="E2010"/>
      <c r="F2010"/>
    </row>
    <row r="2011" spans="2:6" x14ac:dyDescent="0.3">
      <c r="B2011"/>
      <c r="C2011"/>
      <c r="D2011"/>
      <c r="E2011"/>
      <c r="F2011"/>
    </row>
    <row r="2012" spans="2:6" x14ac:dyDescent="0.3">
      <c r="B2012"/>
      <c r="C2012"/>
      <c r="D2012"/>
      <c r="E2012"/>
      <c r="F2012"/>
    </row>
    <row r="2013" spans="2:6" x14ac:dyDescent="0.3">
      <c r="B2013"/>
      <c r="C2013"/>
      <c r="D2013"/>
      <c r="E2013"/>
      <c r="F2013"/>
    </row>
    <row r="2014" spans="2:6" x14ac:dyDescent="0.3">
      <c r="B2014"/>
      <c r="C2014"/>
      <c r="D2014"/>
      <c r="E2014"/>
      <c r="F2014"/>
    </row>
    <row r="2015" spans="2:6" x14ac:dyDescent="0.3">
      <c r="B2015"/>
      <c r="C2015"/>
      <c r="D2015"/>
      <c r="E2015"/>
      <c r="F2015"/>
    </row>
    <row r="2016" spans="2:6" x14ac:dyDescent="0.3">
      <c r="B2016"/>
      <c r="C2016"/>
      <c r="D2016"/>
      <c r="E2016"/>
      <c r="F2016"/>
    </row>
    <row r="2017" spans="2:6" x14ac:dyDescent="0.3">
      <c r="B2017"/>
      <c r="C2017"/>
      <c r="D2017"/>
      <c r="E2017"/>
      <c r="F2017"/>
    </row>
    <row r="2018" spans="2:6" x14ac:dyDescent="0.3">
      <c r="B2018"/>
      <c r="C2018"/>
      <c r="D2018"/>
      <c r="E2018"/>
      <c r="F2018"/>
    </row>
    <row r="2019" spans="2:6" x14ac:dyDescent="0.3">
      <c r="B2019"/>
      <c r="C2019"/>
      <c r="D2019"/>
      <c r="E2019"/>
      <c r="F2019"/>
    </row>
    <row r="2020" spans="2:6" x14ac:dyDescent="0.3">
      <c r="B2020"/>
      <c r="C2020"/>
      <c r="D2020"/>
      <c r="E2020"/>
      <c r="F2020"/>
    </row>
    <row r="2021" spans="2:6" x14ac:dyDescent="0.3">
      <c r="B2021"/>
      <c r="C2021"/>
      <c r="D2021"/>
      <c r="E2021"/>
      <c r="F2021"/>
    </row>
    <row r="2022" spans="2:6" x14ac:dyDescent="0.3">
      <c r="B2022"/>
      <c r="C2022"/>
      <c r="D2022"/>
      <c r="E2022"/>
      <c r="F2022"/>
    </row>
    <row r="2023" spans="2:6" x14ac:dyDescent="0.3">
      <c r="B2023"/>
      <c r="C2023"/>
      <c r="D2023"/>
      <c r="E2023"/>
      <c r="F2023"/>
    </row>
    <row r="2024" spans="2:6" x14ac:dyDescent="0.3">
      <c r="B2024"/>
      <c r="C2024"/>
      <c r="D2024"/>
      <c r="E2024"/>
      <c r="F2024"/>
    </row>
    <row r="2025" spans="2:6" x14ac:dyDescent="0.3">
      <c r="B2025"/>
      <c r="C2025"/>
      <c r="D2025"/>
      <c r="E2025"/>
      <c r="F2025"/>
    </row>
    <row r="2026" spans="2:6" x14ac:dyDescent="0.3">
      <c r="B2026"/>
      <c r="C2026"/>
      <c r="D2026"/>
      <c r="E2026"/>
      <c r="F2026"/>
    </row>
    <row r="2027" spans="2:6" x14ac:dyDescent="0.3">
      <c r="B2027"/>
      <c r="C2027"/>
      <c r="D2027"/>
      <c r="E2027"/>
      <c r="F2027"/>
    </row>
    <row r="2028" spans="2:6" x14ac:dyDescent="0.3">
      <c r="B2028"/>
      <c r="C2028"/>
      <c r="D2028"/>
      <c r="E2028"/>
      <c r="F2028"/>
    </row>
    <row r="2029" spans="2:6" x14ac:dyDescent="0.3">
      <c r="B2029"/>
      <c r="C2029"/>
      <c r="D2029"/>
      <c r="E2029"/>
      <c r="F2029"/>
    </row>
    <row r="2030" spans="2:6" x14ac:dyDescent="0.3">
      <c r="B2030"/>
      <c r="C2030"/>
      <c r="D2030"/>
      <c r="E2030"/>
      <c r="F2030"/>
    </row>
    <row r="2031" spans="2:6" x14ac:dyDescent="0.3">
      <c r="B2031"/>
      <c r="C2031"/>
      <c r="D2031"/>
      <c r="E2031"/>
      <c r="F2031"/>
    </row>
    <row r="2032" spans="2:6" x14ac:dyDescent="0.3">
      <c r="B2032"/>
      <c r="C2032"/>
      <c r="D2032"/>
      <c r="E2032"/>
      <c r="F2032"/>
    </row>
    <row r="2033" spans="2:6" x14ac:dyDescent="0.3">
      <c r="B2033"/>
      <c r="C2033"/>
      <c r="D2033"/>
      <c r="E2033"/>
      <c r="F2033"/>
    </row>
    <row r="2034" spans="2:6" x14ac:dyDescent="0.3">
      <c r="B2034"/>
      <c r="C2034"/>
      <c r="D2034"/>
      <c r="E2034"/>
      <c r="F2034"/>
    </row>
    <row r="2035" spans="2:6" x14ac:dyDescent="0.3">
      <c r="B2035"/>
      <c r="C2035"/>
      <c r="D2035"/>
      <c r="E2035"/>
      <c r="F2035"/>
    </row>
    <row r="2036" spans="2:6" x14ac:dyDescent="0.3">
      <c r="B2036"/>
      <c r="C2036"/>
      <c r="D2036"/>
      <c r="E2036"/>
      <c r="F2036"/>
    </row>
    <row r="2037" spans="2:6" x14ac:dyDescent="0.3">
      <c r="B2037"/>
      <c r="C2037"/>
      <c r="D2037"/>
      <c r="E2037"/>
      <c r="F2037"/>
    </row>
    <row r="2038" spans="2:6" x14ac:dyDescent="0.3">
      <c r="B2038"/>
      <c r="C2038"/>
      <c r="D2038"/>
      <c r="E2038"/>
      <c r="F2038"/>
    </row>
    <row r="2039" spans="2:6" x14ac:dyDescent="0.3">
      <c r="B2039"/>
      <c r="C2039"/>
      <c r="D2039"/>
      <c r="E2039"/>
      <c r="F2039"/>
    </row>
    <row r="2040" spans="2:6" x14ac:dyDescent="0.3">
      <c r="B2040"/>
      <c r="C2040"/>
      <c r="D2040"/>
      <c r="E2040"/>
      <c r="F2040"/>
    </row>
    <row r="2041" spans="2:6" x14ac:dyDescent="0.3">
      <c r="B2041"/>
      <c r="C2041"/>
      <c r="D2041"/>
      <c r="E2041"/>
      <c r="F2041"/>
    </row>
    <row r="2042" spans="2:6" x14ac:dyDescent="0.3">
      <c r="B2042"/>
      <c r="C2042"/>
      <c r="D2042"/>
      <c r="E2042"/>
      <c r="F2042"/>
    </row>
    <row r="2043" spans="2:6" x14ac:dyDescent="0.3">
      <c r="B2043"/>
      <c r="C2043"/>
      <c r="D2043"/>
      <c r="E2043"/>
      <c r="F2043"/>
    </row>
    <row r="2044" spans="2:6" x14ac:dyDescent="0.3">
      <c r="B2044"/>
      <c r="C2044"/>
      <c r="D2044"/>
      <c r="E2044"/>
      <c r="F2044"/>
    </row>
    <row r="2045" spans="2:6" x14ac:dyDescent="0.3">
      <c r="B2045"/>
      <c r="C2045"/>
      <c r="D2045"/>
      <c r="E2045"/>
      <c r="F2045"/>
    </row>
    <row r="2046" spans="2:6" x14ac:dyDescent="0.3">
      <c r="B2046"/>
      <c r="C2046"/>
      <c r="D2046"/>
      <c r="E2046"/>
      <c r="F2046"/>
    </row>
    <row r="2047" spans="2:6" x14ac:dyDescent="0.3">
      <c r="B2047"/>
      <c r="C2047"/>
      <c r="D2047"/>
      <c r="E2047"/>
      <c r="F2047"/>
    </row>
    <row r="2048" spans="2:6" x14ac:dyDescent="0.3">
      <c r="B2048"/>
      <c r="C2048"/>
      <c r="D2048"/>
      <c r="E2048"/>
      <c r="F2048"/>
    </row>
    <row r="2049" spans="2:6" x14ac:dyDescent="0.3">
      <c r="B2049"/>
      <c r="C2049"/>
      <c r="D2049"/>
      <c r="E2049"/>
      <c r="F2049"/>
    </row>
    <row r="2050" spans="2:6" x14ac:dyDescent="0.3">
      <c r="B2050"/>
      <c r="C2050"/>
      <c r="D2050"/>
      <c r="E2050"/>
      <c r="F2050"/>
    </row>
    <row r="2051" spans="2:6" x14ac:dyDescent="0.3">
      <c r="B2051"/>
      <c r="C2051"/>
      <c r="D2051"/>
      <c r="E2051"/>
      <c r="F2051"/>
    </row>
    <row r="2052" spans="2:6" x14ac:dyDescent="0.3">
      <c r="B2052"/>
      <c r="C2052"/>
      <c r="D2052"/>
      <c r="E2052"/>
      <c r="F2052"/>
    </row>
    <row r="2053" spans="2:6" x14ac:dyDescent="0.3">
      <c r="B2053"/>
      <c r="C2053"/>
      <c r="D2053"/>
      <c r="E2053"/>
      <c r="F2053"/>
    </row>
    <row r="2054" spans="2:6" x14ac:dyDescent="0.3">
      <c r="B2054"/>
      <c r="C2054"/>
      <c r="D2054"/>
      <c r="E2054"/>
      <c r="F2054"/>
    </row>
    <row r="2055" spans="2:6" x14ac:dyDescent="0.3">
      <c r="B2055"/>
      <c r="C2055"/>
      <c r="D2055"/>
      <c r="E2055"/>
      <c r="F2055"/>
    </row>
    <row r="2056" spans="2:6" x14ac:dyDescent="0.3">
      <c r="B2056"/>
      <c r="C2056"/>
      <c r="D2056"/>
      <c r="E2056"/>
      <c r="F2056"/>
    </row>
    <row r="2057" spans="2:6" x14ac:dyDescent="0.3">
      <c r="B2057"/>
      <c r="C2057"/>
      <c r="D2057"/>
      <c r="E2057"/>
      <c r="F2057"/>
    </row>
    <row r="2058" spans="2:6" x14ac:dyDescent="0.3">
      <c r="B2058"/>
      <c r="C2058"/>
      <c r="D2058"/>
      <c r="E2058"/>
      <c r="F2058"/>
    </row>
    <row r="2059" spans="2:6" x14ac:dyDescent="0.3">
      <c r="B2059"/>
      <c r="C2059"/>
      <c r="D2059"/>
      <c r="E2059"/>
      <c r="F2059"/>
    </row>
    <row r="2060" spans="2:6" x14ac:dyDescent="0.3">
      <c r="B2060"/>
      <c r="C2060"/>
      <c r="D2060"/>
      <c r="E2060"/>
      <c r="F2060"/>
    </row>
    <row r="2061" spans="2:6" x14ac:dyDescent="0.3">
      <c r="B2061"/>
      <c r="C2061"/>
      <c r="D2061"/>
      <c r="E2061"/>
      <c r="F2061"/>
    </row>
    <row r="2062" spans="2:6" x14ac:dyDescent="0.3">
      <c r="B2062"/>
      <c r="C2062"/>
      <c r="D2062"/>
      <c r="E2062"/>
      <c r="F2062"/>
    </row>
    <row r="2063" spans="2:6" x14ac:dyDescent="0.3">
      <c r="B2063"/>
      <c r="C2063"/>
      <c r="D2063"/>
      <c r="E2063"/>
      <c r="F2063"/>
    </row>
    <row r="2064" spans="2:6" x14ac:dyDescent="0.3">
      <c r="B2064"/>
      <c r="C2064"/>
      <c r="D2064"/>
      <c r="E2064"/>
      <c r="F2064"/>
    </row>
    <row r="2065" spans="2:6" x14ac:dyDescent="0.3">
      <c r="B2065"/>
      <c r="C2065"/>
      <c r="D2065"/>
      <c r="E2065"/>
      <c r="F2065"/>
    </row>
    <row r="2066" spans="2:6" x14ac:dyDescent="0.3">
      <c r="B2066"/>
      <c r="C2066"/>
      <c r="D2066"/>
      <c r="E2066"/>
      <c r="F2066"/>
    </row>
    <row r="2067" spans="2:6" x14ac:dyDescent="0.3">
      <c r="B2067"/>
      <c r="C2067"/>
      <c r="D2067"/>
      <c r="E2067"/>
      <c r="F2067"/>
    </row>
    <row r="2068" spans="2:6" x14ac:dyDescent="0.3">
      <c r="B2068"/>
      <c r="C2068"/>
      <c r="D2068"/>
      <c r="E2068"/>
      <c r="F2068"/>
    </row>
    <row r="2069" spans="2:6" x14ac:dyDescent="0.3">
      <c r="B2069"/>
      <c r="C2069"/>
      <c r="D2069"/>
      <c r="E2069"/>
      <c r="F2069"/>
    </row>
    <row r="2070" spans="2:6" x14ac:dyDescent="0.3">
      <c r="B2070"/>
      <c r="C2070"/>
      <c r="D2070"/>
      <c r="E2070"/>
      <c r="F2070"/>
    </row>
    <row r="2071" spans="2:6" x14ac:dyDescent="0.3">
      <c r="B2071"/>
      <c r="C2071"/>
      <c r="D2071"/>
      <c r="E2071"/>
      <c r="F2071"/>
    </row>
    <row r="2072" spans="2:6" x14ac:dyDescent="0.3">
      <c r="B2072"/>
      <c r="C2072"/>
      <c r="D2072"/>
      <c r="E2072"/>
      <c r="F2072"/>
    </row>
    <row r="2073" spans="2:6" x14ac:dyDescent="0.3">
      <c r="B2073"/>
      <c r="C2073"/>
      <c r="D2073"/>
      <c r="E2073"/>
      <c r="F2073"/>
    </row>
    <row r="2074" spans="2:6" x14ac:dyDescent="0.3">
      <c r="B2074"/>
      <c r="C2074"/>
      <c r="D2074"/>
      <c r="E2074"/>
      <c r="F2074"/>
    </row>
    <row r="2075" spans="2:6" x14ac:dyDescent="0.3">
      <c r="B2075"/>
      <c r="C2075"/>
      <c r="D2075"/>
      <c r="E2075"/>
      <c r="F2075"/>
    </row>
    <row r="2076" spans="2:6" x14ac:dyDescent="0.3">
      <c r="B2076"/>
      <c r="C2076"/>
      <c r="D2076"/>
      <c r="E2076"/>
      <c r="F2076"/>
    </row>
    <row r="2077" spans="2:6" x14ac:dyDescent="0.3">
      <c r="B2077"/>
      <c r="C2077"/>
      <c r="D2077"/>
      <c r="E2077"/>
      <c r="F2077"/>
    </row>
    <row r="2078" spans="2:6" x14ac:dyDescent="0.3">
      <c r="B2078"/>
      <c r="C2078"/>
      <c r="D2078"/>
      <c r="E2078"/>
      <c r="F2078"/>
    </row>
    <row r="2079" spans="2:6" x14ac:dyDescent="0.3">
      <c r="B2079"/>
      <c r="C2079"/>
      <c r="D2079"/>
      <c r="E2079"/>
      <c r="F2079"/>
    </row>
    <row r="2080" spans="2:6" x14ac:dyDescent="0.3">
      <c r="B2080"/>
      <c r="C2080"/>
      <c r="D2080"/>
      <c r="E2080"/>
      <c r="F2080"/>
    </row>
    <row r="2081" spans="2:6" x14ac:dyDescent="0.3">
      <c r="B2081"/>
      <c r="C2081"/>
      <c r="D2081"/>
      <c r="E2081"/>
      <c r="F2081"/>
    </row>
    <row r="2082" spans="2:6" x14ac:dyDescent="0.3">
      <c r="B2082"/>
      <c r="C2082"/>
      <c r="D2082"/>
      <c r="E2082"/>
      <c r="F2082"/>
    </row>
    <row r="2083" spans="2:6" x14ac:dyDescent="0.3">
      <c r="B2083"/>
      <c r="C2083"/>
      <c r="D2083"/>
      <c r="E2083"/>
      <c r="F2083"/>
    </row>
    <row r="2084" spans="2:6" x14ac:dyDescent="0.3">
      <c r="B2084"/>
      <c r="C2084"/>
      <c r="D2084"/>
      <c r="E2084"/>
      <c r="F2084"/>
    </row>
    <row r="2085" spans="2:6" x14ac:dyDescent="0.3">
      <c r="B2085"/>
      <c r="C2085"/>
      <c r="D2085"/>
      <c r="E2085"/>
      <c r="F2085"/>
    </row>
    <row r="2086" spans="2:6" x14ac:dyDescent="0.3">
      <c r="B2086"/>
      <c r="C2086"/>
      <c r="D2086"/>
      <c r="E2086"/>
      <c r="F2086"/>
    </row>
    <row r="2087" spans="2:6" x14ac:dyDescent="0.3">
      <c r="B2087"/>
      <c r="C2087"/>
      <c r="D2087"/>
      <c r="E2087"/>
      <c r="F2087"/>
    </row>
    <row r="2088" spans="2:6" x14ac:dyDescent="0.3">
      <c r="B2088"/>
      <c r="C2088"/>
      <c r="D2088"/>
      <c r="E2088"/>
      <c r="F2088"/>
    </row>
    <row r="2089" spans="2:6" x14ac:dyDescent="0.3">
      <c r="B2089"/>
      <c r="C2089"/>
      <c r="D2089"/>
      <c r="E2089"/>
      <c r="F2089"/>
    </row>
    <row r="2090" spans="2:6" x14ac:dyDescent="0.3">
      <c r="B2090"/>
      <c r="C2090"/>
      <c r="D2090"/>
      <c r="E2090"/>
      <c r="F2090"/>
    </row>
    <row r="2091" spans="2:6" x14ac:dyDescent="0.3">
      <c r="B2091"/>
      <c r="C2091"/>
      <c r="D2091"/>
      <c r="E2091"/>
      <c r="F2091"/>
    </row>
    <row r="2092" spans="2:6" x14ac:dyDescent="0.3">
      <c r="B2092"/>
      <c r="C2092"/>
      <c r="D2092"/>
      <c r="E2092"/>
      <c r="F2092"/>
    </row>
    <row r="2093" spans="2:6" x14ac:dyDescent="0.3">
      <c r="B2093"/>
      <c r="C2093"/>
      <c r="D2093"/>
      <c r="E2093"/>
      <c r="F2093"/>
    </row>
    <row r="2094" spans="2:6" x14ac:dyDescent="0.3">
      <c r="B2094"/>
      <c r="C2094"/>
      <c r="D2094"/>
      <c r="E2094"/>
      <c r="F2094"/>
    </row>
    <row r="2095" spans="2:6" x14ac:dyDescent="0.3">
      <c r="B2095"/>
      <c r="C2095"/>
      <c r="D2095"/>
      <c r="E2095"/>
      <c r="F2095"/>
    </row>
    <row r="2096" spans="2:6" x14ac:dyDescent="0.3">
      <c r="B2096"/>
      <c r="C2096"/>
      <c r="D2096"/>
      <c r="E2096"/>
      <c r="F2096"/>
    </row>
    <row r="2097" spans="2:6" x14ac:dyDescent="0.3">
      <c r="B2097"/>
      <c r="C2097"/>
      <c r="D2097"/>
      <c r="E2097"/>
      <c r="F2097"/>
    </row>
    <row r="2098" spans="2:6" x14ac:dyDescent="0.3">
      <c r="B2098"/>
      <c r="C2098"/>
      <c r="D2098"/>
      <c r="E2098"/>
      <c r="F2098"/>
    </row>
    <row r="2099" spans="2:6" x14ac:dyDescent="0.3">
      <c r="B2099"/>
      <c r="C2099"/>
      <c r="D2099"/>
      <c r="E2099"/>
      <c r="F2099"/>
    </row>
    <row r="2100" spans="2:6" x14ac:dyDescent="0.3">
      <c r="B2100"/>
      <c r="C2100"/>
      <c r="D2100"/>
      <c r="E2100"/>
      <c r="F2100"/>
    </row>
    <row r="2101" spans="2:6" x14ac:dyDescent="0.3">
      <c r="B2101"/>
      <c r="C2101"/>
      <c r="D2101"/>
      <c r="E2101"/>
      <c r="F2101"/>
    </row>
    <row r="2102" spans="2:6" x14ac:dyDescent="0.3">
      <c r="B2102"/>
      <c r="C2102"/>
      <c r="D2102"/>
      <c r="E2102"/>
      <c r="F2102"/>
    </row>
    <row r="2103" spans="2:6" x14ac:dyDescent="0.3">
      <c r="B2103"/>
      <c r="C2103"/>
      <c r="D2103"/>
      <c r="E2103"/>
      <c r="F2103"/>
    </row>
    <row r="2104" spans="2:6" x14ac:dyDescent="0.3">
      <c r="B2104"/>
      <c r="C2104"/>
      <c r="D2104"/>
      <c r="E2104"/>
      <c r="F2104"/>
    </row>
    <row r="2105" spans="2:6" x14ac:dyDescent="0.3">
      <c r="B2105"/>
      <c r="C2105"/>
      <c r="D2105"/>
      <c r="E2105"/>
      <c r="F2105"/>
    </row>
    <row r="2106" spans="2:6" x14ac:dyDescent="0.3">
      <c r="B2106"/>
      <c r="C2106"/>
      <c r="D2106"/>
      <c r="E2106"/>
      <c r="F2106"/>
    </row>
    <row r="2107" spans="2:6" x14ac:dyDescent="0.3">
      <c r="B2107"/>
      <c r="C2107"/>
      <c r="D2107"/>
      <c r="E2107"/>
      <c r="F2107"/>
    </row>
    <row r="2108" spans="2:6" x14ac:dyDescent="0.3">
      <c r="B2108"/>
      <c r="C2108"/>
      <c r="D2108"/>
      <c r="E2108"/>
      <c r="F2108"/>
    </row>
    <row r="2109" spans="2:6" x14ac:dyDescent="0.3">
      <c r="B2109"/>
      <c r="C2109"/>
      <c r="D2109"/>
      <c r="E2109"/>
      <c r="F2109"/>
    </row>
    <row r="2110" spans="2:6" x14ac:dyDescent="0.3">
      <c r="B2110"/>
      <c r="C2110"/>
      <c r="D2110"/>
      <c r="E2110"/>
      <c r="F2110"/>
    </row>
    <row r="2111" spans="2:6" x14ac:dyDescent="0.3">
      <c r="B2111"/>
      <c r="C2111"/>
      <c r="D2111"/>
      <c r="E2111"/>
      <c r="F2111"/>
    </row>
    <row r="2112" spans="2:6" x14ac:dyDescent="0.3">
      <c r="B2112"/>
      <c r="C2112"/>
      <c r="D2112"/>
      <c r="E2112"/>
      <c r="F2112"/>
    </row>
    <row r="2113" spans="2:6" x14ac:dyDescent="0.3">
      <c r="B2113"/>
      <c r="C2113"/>
      <c r="D2113"/>
      <c r="E2113"/>
      <c r="F2113"/>
    </row>
    <row r="2114" spans="2:6" x14ac:dyDescent="0.3">
      <c r="B2114"/>
      <c r="C2114"/>
      <c r="D2114"/>
      <c r="E2114"/>
      <c r="F2114"/>
    </row>
    <row r="2115" spans="2:6" x14ac:dyDescent="0.3">
      <c r="B2115"/>
      <c r="C2115"/>
      <c r="D2115"/>
      <c r="E2115"/>
      <c r="F2115"/>
    </row>
    <row r="2116" spans="2:6" x14ac:dyDescent="0.3">
      <c r="B2116"/>
      <c r="C2116"/>
      <c r="D2116"/>
      <c r="E2116"/>
      <c r="F2116"/>
    </row>
    <row r="2117" spans="2:6" x14ac:dyDescent="0.3">
      <c r="B2117"/>
      <c r="C2117"/>
      <c r="D2117"/>
      <c r="E2117"/>
      <c r="F2117"/>
    </row>
    <row r="2118" spans="2:6" x14ac:dyDescent="0.3">
      <c r="B2118"/>
      <c r="C2118"/>
      <c r="D2118"/>
      <c r="E2118"/>
      <c r="F2118"/>
    </row>
    <row r="2119" spans="2:6" x14ac:dyDescent="0.3">
      <c r="B2119"/>
      <c r="C2119"/>
      <c r="D2119"/>
      <c r="E2119"/>
      <c r="F2119"/>
    </row>
    <row r="2120" spans="2:6" x14ac:dyDescent="0.3">
      <c r="B2120"/>
      <c r="C2120"/>
      <c r="D2120"/>
      <c r="E2120"/>
      <c r="F2120"/>
    </row>
    <row r="2121" spans="2:6" x14ac:dyDescent="0.3">
      <c r="B2121"/>
      <c r="C2121"/>
      <c r="D2121"/>
      <c r="E2121"/>
      <c r="F2121"/>
    </row>
    <row r="2122" spans="2:6" x14ac:dyDescent="0.3">
      <c r="B2122"/>
      <c r="C2122"/>
      <c r="D2122"/>
      <c r="E2122"/>
      <c r="F2122"/>
    </row>
    <row r="2123" spans="2:6" x14ac:dyDescent="0.3">
      <c r="B2123"/>
      <c r="C2123"/>
      <c r="D2123"/>
      <c r="E2123"/>
      <c r="F2123"/>
    </row>
    <row r="2124" spans="2:6" x14ac:dyDescent="0.3">
      <c r="B2124"/>
      <c r="C2124"/>
      <c r="D2124"/>
      <c r="E2124"/>
      <c r="F2124"/>
    </row>
    <row r="2125" spans="2:6" x14ac:dyDescent="0.3">
      <c r="B2125"/>
      <c r="C2125"/>
      <c r="D2125"/>
      <c r="E2125"/>
      <c r="F2125"/>
    </row>
    <row r="2126" spans="2:6" x14ac:dyDescent="0.3">
      <c r="B2126"/>
      <c r="C2126"/>
      <c r="D2126"/>
      <c r="E2126"/>
      <c r="F2126"/>
    </row>
    <row r="2127" spans="2:6" x14ac:dyDescent="0.3">
      <c r="B2127"/>
      <c r="C2127"/>
      <c r="D2127"/>
      <c r="E2127"/>
      <c r="F2127"/>
    </row>
    <row r="2128" spans="2:6" x14ac:dyDescent="0.3">
      <c r="B2128"/>
      <c r="C2128"/>
      <c r="D2128"/>
      <c r="E2128"/>
      <c r="F2128"/>
    </row>
    <row r="2129" spans="2:6" x14ac:dyDescent="0.3">
      <c r="B2129"/>
      <c r="C2129"/>
      <c r="D2129"/>
      <c r="E2129"/>
      <c r="F2129"/>
    </row>
    <row r="2130" spans="2:6" x14ac:dyDescent="0.3">
      <c r="B2130"/>
      <c r="C2130"/>
      <c r="D2130"/>
      <c r="E2130"/>
      <c r="F2130"/>
    </row>
    <row r="2131" spans="2:6" x14ac:dyDescent="0.3">
      <c r="B2131"/>
      <c r="C2131"/>
      <c r="D2131"/>
      <c r="E2131"/>
      <c r="F2131"/>
    </row>
    <row r="2132" spans="2:6" x14ac:dyDescent="0.3">
      <c r="B2132"/>
      <c r="C2132"/>
      <c r="D2132"/>
      <c r="E2132"/>
      <c r="F2132"/>
    </row>
    <row r="2133" spans="2:6" x14ac:dyDescent="0.3">
      <c r="B2133"/>
      <c r="C2133"/>
      <c r="D2133"/>
      <c r="E2133"/>
      <c r="F2133"/>
    </row>
    <row r="2134" spans="2:6" x14ac:dyDescent="0.3">
      <c r="B2134"/>
      <c r="C2134"/>
      <c r="D2134"/>
      <c r="E2134"/>
      <c r="F2134"/>
    </row>
    <row r="2135" spans="2:6" x14ac:dyDescent="0.3">
      <c r="B2135"/>
      <c r="C2135"/>
      <c r="D2135"/>
      <c r="E2135"/>
      <c r="F2135"/>
    </row>
    <row r="2136" spans="2:6" x14ac:dyDescent="0.3">
      <c r="B2136"/>
      <c r="C2136"/>
      <c r="D2136"/>
      <c r="E2136"/>
      <c r="F2136"/>
    </row>
    <row r="2137" spans="2:6" x14ac:dyDescent="0.3">
      <c r="B2137"/>
      <c r="C2137"/>
      <c r="D2137"/>
      <c r="E2137"/>
      <c r="F2137"/>
    </row>
    <row r="2138" spans="2:6" x14ac:dyDescent="0.3">
      <c r="B2138"/>
      <c r="C2138"/>
      <c r="D2138"/>
      <c r="E2138"/>
      <c r="F2138"/>
    </row>
    <row r="2139" spans="2:6" x14ac:dyDescent="0.3">
      <c r="B2139"/>
      <c r="C2139"/>
      <c r="D2139"/>
      <c r="E2139"/>
      <c r="F2139"/>
    </row>
    <row r="2140" spans="2:6" x14ac:dyDescent="0.3">
      <c r="B2140"/>
      <c r="C2140"/>
      <c r="D2140"/>
      <c r="E2140"/>
      <c r="F2140"/>
    </row>
    <row r="2141" spans="2:6" x14ac:dyDescent="0.3">
      <c r="B2141"/>
      <c r="C2141"/>
      <c r="D2141"/>
      <c r="E2141"/>
      <c r="F2141"/>
    </row>
    <row r="2142" spans="2:6" x14ac:dyDescent="0.3">
      <c r="B2142"/>
      <c r="C2142"/>
      <c r="D2142"/>
      <c r="E2142"/>
      <c r="F2142"/>
    </row>
    <row r="2143" spans="2:6" x14ac:dyDescent="0.3">
      <c r="B2143"/>
      <c r="C2143"/>
      <c r="D2143"/>
      <c r="E2143"/>
      <c r="F2143"/>
    </row>
    <row r="2144" spans="2:6" x14ac:dyDescent="0.3">
      <c r="B2144"/>
      <c r="C2144"/>
      <c r="D2144"/>
      <c r="E2144"/>
      <c r="F2144"/>
    </row>
    <row r="2145" spans="2:6" x14ac:dyDescent="0.3">
      <c r="B2145"/>
      <c r="C2145"/>
      <c r="D2145"/>
      <c r="E2145"/>
      <c r="F2145"/>
    </row>
    <row r="2146" spans="2:6" x14ac:dyDescent="0.3">
      <c r="B2146"/>
      <c r="C2146"/>
      <c r="D2146"/>
      <c r="E2146"/>
      <c r="F2146"/>
    </row>
    <row r="2147" spans="2:6" x14ac:dyDescent="0.3">
      <c r="B2147"/>
      <c r="C2147"/>
      <c r="D2147"/>
      <c r="E2147"/>
      <c r="F2147"/>
    </row>
    <row r="2148" spans="2:6" x14ac:dyDescent="0.3">
      <c r="B2148"/>
      <c r="C2148"/>
      <c r="D2148"/>
      <c r="E2148"/>
      <c r="F2148"/>
    </row>
    <row r="2149" spans="2:6" x14ac:dyDescent="0.3">
      <c r="B2149"/>
      <c r="C2149"/>
      <c r="D2149"/>
      <c r="E2149"/>
      <c r="F2149"/>
    </row>
    <row r="2150" spans="2:6" x14ac:dyDescent="0.3">
      <c r="B2150"/>
      <c r="C2150"/>
      <c r="D2150"/>
      <c r="E2150"/>
      <c r="F2150"/>
    </row>
    <row r="2151" spans="2:6" x14ac:dyDescent="0.3">
      <c r="B2151"/>
      <c r="C2151"/>
      <c r="D2151"/>
      <c r="E2151"/>
      <c r="F2151"/>
    </row>
    <row r="2152" spans="2:6" x14ac:dyDescent="0.3">
      <c r="B2152"/>
      <c r="C2152"/>
      <c r="D2152"/>
      <c r="E2152"/>
      <c r="F2152"/>
    </row>
    <row r="2153" spans="2:6" x14ac:dyDescent="0.3">
      <c r="B2153"/>
      <c r="C2153"/>
      <c r="D2153"/>
      <c r="E2153"/>
      <c r="F2153"/>
    </row>
    <row r="2154" spans="2:6" x14ac:dyDescent="0.3">
      <c r="B2154"/>
      <c r="C2154"/>
      <c r="D2154"/>
      <c r="E2154"/>
      <c r="F2154"/>
    </row>
    <row r="2155" spans="2:6" x14ac:dyDescent="0.3">
      <c r="B2155"/>
      <c r="C2155"/>
      <c r="D2155"/>
      <c r="E2155"/>
      <c r="F2155"/>
    </row>
    <row r="2156" spans="2:6" x14ac:dyDescent="0.3">
      <c r="B2156"/>
      <c r="C2156"/>
      <c r="D2156"/>
      <c r="E2156"/>
      <c r="F2156"/>
    </row>
    <row r="2157" spans="2:6" x14ac:dyDescent="0.3">
      <c r="B2157"/>
      <c r="C2157"/>
      <c r="D2157"/>
      <c r="E2157"/>
      <c r="F2157"/>
    </row>
    <row r="2158" spans="2:6" x14ac:dyDescent="0.3">
      <c r="B2158"/>
      <c r="C2158"/>
      <c r="D2158"/>
      <c r="E2158"/>
      <c r="F2158"/>
    </row>
    <row r="2159" spans="2:6" x14ac:dyDescent="0.3">
      <c r="B2159"/>
      <c r="C2159"/>
      <c r="D2159"/>
      <c r="E2159"/>
      <c r="F2159"/>
    </row>
    <row r="2160" spans="2:6" x14ac:dyDescent="0.3">
      <c r="B2160"/>
      <c r="C2160"/>
      <c r="D2160"/>
      <c r="E2160"/>
      <c r="F2160"/>
    </row>
    <row r="2161" spans="2:6" x14ac:dyDescent="0.3">
      <c r="B2161"/>
      <c r="C2161"/>
      <c r="D2161"/>
      <c r="E2161"/>
      <c r="F2161"/>
    </row>
    <row r="2162" spans="2:6" x14ac:dyDescent="0.3">
      <c r="B2162"/>
      <c r="C2162"/>
      <c r="D2162"/>
      <c r="E2162"/>
      <c r="F2162"/>
    </row>
    <row r="2163" spans="2:6" x14ac:dyDescent="0.3">
      <c r="B2163"/>
      <c r="C2163"/>
      <c r="D2163"/>
      <c r="E2163"/>
      <c r="F2163"/>
    </row>
    <row r="2164" spans="2:6" x14ac:dyDescent="0.3">
      <c r="B2164"/>
      <c r="C2164"/>
      <c r="D2164"/>
      <c r="E2164"/>
      <c r="F2164"/>
    </row>
    <row r="2165" spans="2:6" x14ac:dyDescent="0.3">
      <c r="B2165"/>
      <c r="C2165"/>
      <c r="D2165"/>
      <c r="E2165"/>
      <c r="F2165"/>
    </row>
    <row r="2166" spans="2:6" x14ac:dyDescent="0.3">
      <c r="B2166"/>
      <c r="C2166"/>
      <c r="D2166"/>
      <c r="E2166"/>
      <c r="F2166"/>
    </row>
    <row r="2167" spans="2:6" x14ac:dyDescent="0.3">
      <c r="B2167"/>
      <c r="C2167"/>
      <c r="D2167"/>
      <c r="E2167"/>
      <c r="F2167"/>
    </row>
    <row r="2168" spans="2:6" x14ac:dyDescent="0.3">
      <c r="B2168"/>
      <c r="C2168"/>
      <c r="D2168"/>
      <c r="E2168"/>
      <c r="F2168"/>
    </row>
    <row r="2169" spans="2:6" x14ac:dyDescent="0.3">
      <c r="B2169"/>
      <c r="C2169"/>
      <c r="D2169"/>
      <c r="E2169"/>
      <c r="F2169"/>
    </row>
    <row r="2170" spans="2:6" x14ac:dyDescent="0.3">
      <c r="B2170"/>
      <c r="C2170"/>
      <c r="D2170"/>
      <c r="E2170"/>
      <c r="F2170"/>
    </row>
    <row r="2171" spans="2:6" x14ac:dyDescent="0.3">
      <c r="B2171"/>
      <c r="C2171"/>
      <c r="D2171"/>
      <c r="E2171"/>
      <c r="F2171"/>
    </row>
    <row r="2172" spans="2:6" x14ac:dyDescent="0.3">
      <c r="B2172"/>
      <c r="C2172"/>
      <c r="D2172"/>
      <c r="E2172"/>
      <c r="F2172"/>
    </row>
    <row r="2173" spans="2:6" x14ac:dyDescent="0.3">
      <c r="B2173"/>
      <c r="C2173"/>
      <c r="D2173"/>
      <c r="E2173"/>
      <c r="F2173"/>
    </row>
    <row r="2174" spans="2:6" x14ac:dyDescent="0.3">
      <c r="B2174"/>
      <c r="C2174"/>
      <c r="D2174"/>
      <c r="E2174"/>
      <c r="F2174"/>
    </row>
    <row r="2175" spans="2:6" x14ac:dyDescent="0.3">
      <c r="B2175"/>
      <c r="C2175"/>
      <c r="D2175"/>
      <c r="E2175"/>
      <c r="F2175"/>
    </row>
    <row r="2176" spans="2:6" x14ac:dyDescent="0.3">
      <c r="B2176"/>
      <c r="C2176"/>
      <c r="D2176"/>
      <c r="E2176"/>
      <c r="F2176"/>
    </row>
    <row r="2177" spans="2:6" x14ac:dyDescent="0.3">
      <c r="B2177"/>
      <c r="C2177"/>
      <c r="D2177"/>
      <c r="E2177"/>
      <c r="F2177"/>
    </row>
    <row r="2178" spans="2:6" x14ac:dyDescent="0.3">
      <c r="B2178"/>
      <c r="C2178"/>
      <c r="D2178"/>
      <c r="E2178"/>
      <c r="F2178"/>
    </row>
    <row r="2179" spans="2:6" x14ac:dyDescent="0.3">
      <c r="B2179"/>
      <c r="C2179"/>
      <c r="D2179"/>
      <c r="E2179"/>
      <c r="F2179"/>
    </row>
    <row r="2180" spans="2:6" x14ac:dyDescent="0.3">
      <c r="B2180"/>
      <c r="C2180"/>
      <c r="D2180"/>
      <c r="E2180"/>
      <c r="F2180"/>
    </row>
    <row r="2181" spans="2:6" x14ac:dyDescent="0.3">
      <c r="B2181"/>
      <c r="C2181"/>
      <c r="D2181"/>
      <c r="E2181"/>
      <c r="F2181"/>
    </row>
    <row r="2182" spans="2:6" x14ac:dyDescent="0.3">
      <c r="B2182"/>
      <c r="C2182"/>
      <c r="D2182"/>
      <c r="E2182"/>
      <c r="F2182"/>
    </row>
    <row r="2183" spans="2:6" x14ac:dyDescent="0.3">
      <c r="B2183"/>
      <c r="C2183"/>
      <c r="D2183"/>
      <c r="E2183"/>
      <c r="F2183"/>
    </row>
    <row r="2184" spans="2:6" x14ac:dyDescent="0.3">
      <c r="B2184"/>
      <c r="C2184"/>
      <c r="D2184"/>
      <c r="E2184"/>
      <c r="F2184"/>
    </row>
    <row r="2185" spans="2:6" x14ac:dyDescent="0.3">
      <c r="B2185"/>
      <c r="C2185"/>
      <c r="D2185"/>
      <c r="E2185"/>
      <c r="F2185"/>
    </row>
    <row r="2186" spans="2:6" x14ac:dyDescent="0.3">
      <c r="B2186"/>
      <c r="C2186"/>
      <c r="D2186"/>
      <c r="E2186"/>
      <c r="F2186"/>
    </row>
    <row r="2187" spans="2:6" x14ac:dyDescent="0.3">
      <c r="B2187"/>
      <c r="C2187"/>
      <c r="D2187"/>
      <c r="E2187"/>
      <c r="F2187"/>
    </row>
    <row r="2188" spans="2:6" x14ac:dyDescent="0.3">
      <c r="B2188"/>
      <c r="C2188"/>
      <c r="D2188"/>
      <c r="E2188"/>
      <c r="F2188"/>
    </row>
    <row r="2189" spans="2:6" x14ac:dyDescent="0.3">
      <c r="B2189"/>
      <c r="C2189"/>
      <c r="D2189"/>
      <c r="E2189"/>
      <c r="F2189"/>
    </row>
    <row r="2190" spans="2:6" x14ac:dyDescent="0.3">
      <c r="B2190"/>
      <c r="C2190"/>
      <c r="D2190"/>
      <c r="E2190"/>
      <c r="F2190"/>
    </row>
    <row r="2191" spans="2:6" x14ac:dyDescent="0.3">
      <c r="B2191"/>
      <c r="C2191"/>
      <c r="D2191"/>
      <c r="E2191"/>
      <c r="F2191"/>
    </row>
    <row r="2192" spans="2:6" x14ac:dyDescent="0.3">
      <c r="B2192"/>
      <c r="C2192"/>
      <c r="D2192"/>
      <c r="E2192"/>
      <c r="F2192"/>
    </row>
    <row r="2193" spans="2:6" x14ac:dyDescent="0.3">
      <c r="B2193"/>
      <c r="C2193"/>
      <c r="D2193"/>
      <c r="E2193"/>
      <c r="F2193"/>
    </row>
    <row r="2194" spans="2:6" x14ac:dyDescent="0.3">
      <c r="B2194"/>
      <c r="C2194"/>
      <c r="D2194"/>
      <c r="E2194"/>
      <c r="F2194"/>
    </row>
    <row r="2195" spans="2:6" x14ac:dyDescent="0.3">
      <c r="B2195"/>
      <c r="C2195"/>
      <c r="D2195"/>
      <c r="E2195"/>
      <c r="F2195"/>
    </row>
    <row r="2196" spans="2:6" x14ac:dyDescent="0.3">
      <c r="B2196"/>
      <c r="C2196"/>
      <c r="D2196"/>
      <c r="E2196"/>
      <c r="F2196"/>
    </row>
    <row r="2197" spans="2:6" x14ac:dyDescent="0.3">
      <c r="B2197"/>
      <c r="C2197"/>
      <c r="D2197"/>
      <c r="E2197"/>
      <c r="F2197"/>
    </row>
    <row r="2198" spans="2:6" x14ac:dyDescent="0.3">
      <c r="B2198"/>
      <c r="C2198"/>
      <c r="D2198"/>
      <c r="E2198"/>
      <c r="F2198"/>
    </row>
    <row r="2199" spans="2:6" x14ac:dyDescent="0.3">
      <c r="B2199"/>
      <c r="C2199"/>
      <c r="D2199"/>
      <c r="E2199"/>
      <c r="F2199"/>
    </row>
    <row r="2200" spans="2:6" x14ac:dyDescent="0.3">
      <c r="B2200"/>
      <c r="C2200"/>
      <c r="D2200"/>
      <c r="E2200"/>
      <c r="F2200"/>
    </row>
    <row r="2201" spans="2:6" x14ac:dyDescent="0.3">
      <c r="B2201"/>
      <c r="C2201"/>
      <c r="D2201"/>
      <c r="E2201"/>
      <c r="F2201"/>
    </row>
    <row r="2202" spans="2:6" x14ac:dyDescent="0.3">
      <c r="B2202"/>
      <c r="C2202"/>
      <c r="D2202"/>
      <c r="E2202"/>
      <c r="F2202"/>
    </row>
    <row r="2203" spans="2:6" x14ac:dyDescent="0.3">
      <c r="B2203"/>
      <c r="C2203"/>
      <c r="D2203"/>
      <c r="E2203"/>
      <c r="F2203"/>
    </row>
    <row r="2204" spans="2:6" x14ac:dyDescent="0.3">
      <c r="B2204"/>
      <c r="C2204"/>
      <c r="D2204"/>
      <c r="E2204"/>
      <c r="F2204"/>
    </row>
    <row r="2205" spans="2:6" x14ac:dyDescent="0.3">
      <c r="B2205"/>
      <c r="C2205"/>
      <c r="D2205"/>
      <c r="E2205"/>
      <c r="F2205"/>
    </row>
    <row r="2206" spans="2:6" x14ac:dyDescent="0.3">
      <c r="B2206"/>
      <c r="C2206"/>
      <c r="D2206"/>
      <c r="E2206"/>
      <c r="F2206"/>
    </row>
    <row r="2207" spans="2:6" x14ac:dyDescent="0.3">
      <c r="B2207"/>
      <c r="C2207"/>
      <c r="D2207"/>
      <c r="E2207"/>
      <c r="F2207"/>
    </row>
    <row r="2208" spans="2:6" x14ac:dyDescent="0.3">
      <c r="B2208"/>
      <c r="C2208"/>
      <c r="D2208"/>
      <c r="E2208"/>
      <c r="F2208"/>
    </row>
    <row r="2209" spans="2:6" x14ac:dyDescent="0.3">
      <c r="B2209"/>
      <c r="C2209"/>
      <c r="D2209"/>
      <c r="E2209"/>
      <c r="F2209"/>
    </row>
    <row r="2210" spans="2:6" x14ac:dyDescent="0.3">
      <c r="B2210"/>
      <c r="C2210"/>
      <c r="D2210"/>
      <c r="E2210"/>
      <c r="F2210"/>
    </row>
    <row r="2211" spans="2:6" x14ac:dyDescent="0.3">
      <c r="B2211"/>
      <c r="C2211"/>
      <c r="D2211"/>
      <c r="E2211"/>
      <c r="F2211"/>
    </row>
    <row r="2212" spans="2:6" x14ac:dyDescent="0.3">
      <c r="B2212"/>
      <c r="C2212"/>
      <c r="D2212"/>
      <c r="E2212"/>
      <c r="F2212"/>
    </row>
    <row r="2213" spans="2:6" x14ac:dyDescent="0.3">
      <c r="B2213"/>
      <c r="C2213"/>
      <c r="D2213"/>
      <c r="E2213"/>
      <c r="F2213"/>
    </row>
    <row r="2214" spans="2:6" x14ac:dyDescent="0.3">
      <c r="B2214"/>
      <c r="C2214"/>
      <c r="D2214"/>
      <c r="E2214"/>
      <c r="F2214"/>
    </row>
    <row r="2215" spans="2:6" x14ac:dyDescent="0.3">
      <c r="B2215"/>
      <c r="C2215"/>
      <c r="D2215"/>
      <c r="E2215"/>
      <c r="F2215"/>
    </row>
    <row r="2216" spans="2:6" x14ac:dyDescent="0.3">
      <c r="B2216"/>
      <c r="C2216"/>
      <c r="D2216"/>
      <c r="E2216"/>
      <c r="F2216"/>
    </row>
    <row r="2217" spans="2:6" x14ac:dyDescent="0.3">
      <c r="B2217"/>
      <c r="C2217"/>
      <c r="D2217"/>
      <c r="E2217"/>
      <c r="F2217"/>
    </row>
    <row r="2218" spans="2:6" x14ac:dyDescent="0.3">
      <c r="B2218"/>
      <c r="C2218"/>
      <c r="D2218"/>
      <c r="E2218"/>
      <c r="F2218"/>
    </row>
    <row r="2219" spans="2:6" x14ac:dyDescent="0.3">
      <c r="B2219"/>
      <c r="C2219"/>
      <c r="D2219"/>
      <c r="E2219"/>
      <c r="F2219"/>
    </row>
    <row r="2220" spans="2:6" x14ac:dyDescent="0.3">
      <c r="B2220"/>
      <c r="C2220"/>
      <c r="D2220"/>
      <c r="E2220"/>
      <c r="F2220"/>
    </row>
    <row r="2221" spans="2:6" x14ac:dyDescent="0.3">
      <c r="B2221"/>
      <c r="C2221"/>
      <c r="D2221"/>
      <c r="E2221"/>
      <c r="F2221"/>
    </row>
    <row r="2222" spans="2:6" x14ac:dyDescent="0.3">
      <c r="B2222"/>
      <c r="C2222"/>
      <c r="D2222"/>
      <c r="E2222"/>
      <c r="F2222"/>
    </row>
    <row r="2223" spans="2:6" x14ac:dyDescent="0.3">
      <c r="B2223"/>
      <c r="C2223"/>
      <c r="D2223"/>
      <c r="E2223"/>
      <c r="F2223"/>
    </row>
    <row r="2224" spans="2:6" x14ac:dyDescent="0.3">
      <c r="B2224"/>
      <c r="C2224"/>
      <c r="D2224"/>
      <c r="E2224"/>
      <c r="F2224"/>
    </row>
    <row r="2225" spans="2:6" x14ac:dyDescent="0.3">
      <c r="B2225"/>
      <c r="C2225"/>
      <c r="D2225"/>
      <c r="E2225"/>
      <c r="F2225"/>
    </row>
    <row r="2226" spans="2:6" x14ac:dyDescent="0.3">
      <c r="B2226"/>
      <c r="C2226"/>
      <c r="D2226"/>
      <c r="E2226"/>
      <c r="F2226"/>
    </row>
    <row r="2227" spans="2:6" x14ac:dyDescent="0.3">
      <c r="B2227"/>
      <c r="C2227"/>
      <c r="D2227"/>
      <c r="E2227"/>
      <c r="F2227"/>
    </row>
    <row r="2228" spans="2:6" x14ac:dyDescent="0.3">
      <c r="B2228"/>
      <c r="C2228"/>
      <c r="D2228"/>
      <c r="E2228"/>
      <c r="F2228"/>
    </row>
    <row r="2229" spans="2:6" x14ac:dyDescent="0.3">
      <c r="B2229"/>
      <c r="C2229"/>
      <c r="D2229"/>
      <c r="E2229"/>
      <c r="F2229"/>
    </row>
    <row r="2230" spans="2:6" x14ac:dyDescent="0.3">
      <c r="B2230"/>
      <c r="C2230"/>
      <c r="D2230"/>
      <c r="E2230"/>
      <c r="F2230"/>
    </row>
    <row r="2231" spans="2:6" x14ac:dyDescent="0.3">
      <c r="B2231"/>
      <c r="C2231"/>
      <c r="D2231"/>
      <c r="E2231"/>
      <c r="F2231"/>
    </row>
    <row r="2232" spans="2:6" x14ac:dyDescent="0.3">
      <c r="B2232"/>
      <c r="C2232"/>
      <c r="D2232"/>
      <c r="E2232"/>
      <c r="F2232"/>
    </row>
    <row r="2233" spans="2:6" x14ac:dyDescent="0.3">
      <c r="B2233"/>
      <c r="C2233"/>
      <c r="D2233"/>
      <c r="E2233"/>
      <c r="F2233"/>
    </row>
    <row r="2234" spans="2:6" x14ac:dyDescent="0.3">
      <c r="B2234"/>
      <c r="C2234"/>
      <c r="D2234"/>
      <c r="E2234"/>
      <c r="F2234"/>
    </row>
    <row r="2235" spans="2:6" x14ac:dyDescent="0.3">
      <c r="B2235"/>
      <c r="C2235"/>
      <c r="D2235"/>
      <c r="E2235"/>
      <c r="F2235"/>
    </row>
    <row r="2236" spans="2:6" x14ac:dyDescent="0.3">
      <c r="B2236"/>
      <c r="C2236"/>
      <c r="D2236"/>
      <c r="E2236"/>
      <c r="F2236"/>
    </row>
    <row r="2237" spans="2:6" x14ac:dyDescent="0.3">
      <c r="B2237"/>
      <c r="C2237"/>
      <c r="D2237"/>
      <c r="E2237"/>
      <c r="F2237"/>
    </row>
    <row r="2238" spans="2:6" x14ac:dyDescent="0.3">
      <c r="B2238"/>
      <c r="C2238"/>
      <c r="D2238"/>
      <c r="E2238"/>
      <c r="F2238"/>
    </row>
    <row r="2239" spans="2:6" x14ac:dyDescent="0.3">
      <c r="B2239"/>
      <c r="C2239"/>
      <c r="D2239"/>
      <c r="E2239"/>
      <c r="F2239"/>
    </row>
    <row r="2240" spans="2:6" x14ac:dyDescent="0.3">
      <c r="B2240"/>
      <c r="C2240"/>
      <c r="D2240"/>
      <c r="E2240"/>
      <c r="F2240"/>
    </row>
    <row r="2241" spans="2:6" x14ac:dyDescent="0.3">
      <c r="B2241"/>
      <c r="C2241"/>
      <c r="D2241"/>
      <c r="E2241"/>
      <c r="F2241"/>
    </row>
    <row r="2242" spans="2:6" x14ac:dyDescent="0.3">
      <c r="B2242"/>
      <c r="C2242"/>
      <c r="D2242"/>
      <c r="E2242"/>
      <c r="F2242"/>
    </row>
    <row r="2243" spans="2:6" x14ac:dyDescent="0.3">
      <c r="B2243"/>
      <c r="C2243"/>
      <c r="D2243"/>
      <c r="E2243"/>
      <c r="F2243"/>
    </row>
    <row r="2244" spans="2:6" x14ac:dyDescent="0.3">
      <c r="B2244"/>
      <c r="C2244"/>
      <c r="D2244"/>
      <c r="E2244"/>
      <c r="F2244"/>
    </row>
    <row r="2245" spans="2:6" x14ac:dyDescent="0.3">
      <c r="B2245"/>
      <c r="C2245"/>
      <c r="D2245"/>
      <c r="E2245"/>
      <c r="F2245"/>
    </row>
    <row r="2246" spans="2:6" x14ac:dyDescent="0.3">
      <c r="B2246"/>
      <c r="C2246"/>
      <c r="D2246"/>
      <c r="E2246"/>
      <c r="F2246"/>
    </row>
    <row r="2247" spans="2:6" x14ac:dyDescent="0.3">
      <c r="B2247"/>
      <c r="C2247"/>
      <c r="D2247"/>
      <c r="E2247"/>
      <c r="F2247"/>
    </row>
    <row r="2248" spans="2:6" x14ac:dyDescent="0.3">
      <c r="B2248"/>
      <c r="C2248"/>
      <c r="D2248"/>
      <c r="E2248"/>
      <c r="F2248"/>
    </row>
    <row r="2249" spans="2:6" x14ac:dyDescent="0.3">
      <c r="B2249"/>
      <c r="C2249"/>
      <c r="D2249"/>
      <c r="E2249"/>
      <c r="F2249"/>
    </row>
    <row r="2250" spans="2:6" x14ac:dyDescent="0.3">
      <c r="B2250"/>
      <c r="C2250"/>
      <c r="D2250"/>
      <c r="E2250"/>
      <c r="F2250"/>
    </row>
    <row r="2251" spans="2:6" x14ac:dyDescent="0.3">
      <c r="B2251"/>
      <c r="C2251"/>
      <c r="D2251"/>
      <c r="E2251"/>
      <c r="F2251"/>
    </row>
    <row r="2252" spans="2:6" x14ac:dyDescent="0.3">
      <c r="B2252"/>
      <c r="C2252"/>
      <c r="D2252"/>
      <c r="E2252"/>
      <c r="F2252"/>
    </row>
    <row r="2253" spans="2:6" x14ac:dyDescent="0.3">
      <c r="B2253"/>
      <c r="C2253"/>
      <c r="D2253"/>
      <c r="E2253"/>
      <c r="F2253"/>
    </row>
    <row r="2254" spans="2:6" x14ac:dyDescent="0.3">
      <c r="B2254"/>
      <c r="C2254"/>
      <c r="D2254"/>
      <c r="E2254"/>
      <c r="F2254"/>
    </row>
    <row r="2255" spans="2:6" x14ac:dyDescent="0.3">
      <c r="B2255"/>
      <c r="C2255"/>
      <c r="D2255"/>
      <c r="E2255"/>
      <c r="F2255"/>
    </row>
    <row r="2256" spans="2:6" x14ac:dyDescent="0.3">
      <c r="B2256"/>
      <c r="C2256"/>
      <c r="D2256"/>
      <c r="E2256"/>
      <c r="F2256"/>
    </row>
    <row r="2257" spans="2:6" x14ac:dyDescent="0.3">
      <c r="B2257"/>
      <c r="C2257"/>
      <c r="D2257"/>
      <c r="E2257"/>
      <c r="F2257"/>
    </row>
    <row r="2258" spans="2:6" x14ac:dyDescent="0.3">
      <c r="B2258"/>
      <c r="C2258"/>
      <c r="D2258"/>
      <c r="E2258"/>
      <c r="F2258"/>
    </row>
    <row r="2259" spans="2:6" x14ac:dyDescent="0.3">
      <c r="B2259"/>
      <c r="C2259"/>
      <c r="D2259"/>
      <c r="E2259"/>
      <c r="F2259"/>
    </row>
    <row r="2260" spans="2:6" x14ac:dyDescent="0.3">
      <c r="B2260"/>
      <c r="C2260"/>
      <c r="D2260"/>
      <c r="E2260"/>
      <c r="F2260"/>
    </row>
    <row r="2261" spans="2:6" x14ac:dyDescent="0.3">
      <c r="B2261"/>
      <c r="C2261"/>
      <c r="D2261"/>
      <c r="E2261"/>
      <c r="F2261"/>
    </row>
    <row r="2262" spans="2:6" x14ac:dyDescent="0.3">
      <c r="B2262"/>
      <c r="C2262"/>
      <c r="D2262"/>
      <c r="E2262"/>
      <c r="F2262"/>
    </row>
    <row r="2263" spans="2:6" x14ac:dyDescent="0.3">
      <c r="B2263"/>
      <c r="C2263"/>
      <c r="D2263"/>
      <c r="E2263"/>
      <c r="F2263"/>
    </row>
    <row r="2264" spans="2:6" x14ac:dyDescent="0.3">
      <c r="B2264"/>
      <c r="C2264"/>
      <c r="D2264"/>
      <c r="E2264"/>
      <c r="F2264"/>
    </row>
    <row r="2265" spans="2:6" x14ac:dyDescent="0.3">
      <c r="B2265"/>
      <c r="C2265"/>
      <c r="D2265"/>
      <c r="E2265"/>
      <c r="F2265"/>
    </row>
    <row r="2266" spans="2:6" x14ac:dyDescent="0.3">
      <c r="B2266"/>
      <c r="C2266"/>
      <c r="D2266"/>
      <c r="E2266"/>
      <c r="F2266"/>
    </row>
    <row r="2267" spans="2:6" x14ac:dyDescent="0.3">
      <c r="B2267"/>
      <c r="C2267"/>
      <c r="D2267"/>
      <c r="E2267"/>
      <c r="F2267"/>
    </row>
    <row r="2268" spans="2:6" x14ac:dyDescent="0.3">
      <c r="B2268"/>
      <c r="C2268"/>
      <c r="D2268"/>
      <c r="E2268"/>
      <c r="F2268"/>
    </row>
    <row r="2269" spans="2:6" x14ac:dyDescent="0.3">
      <c r="B2269"/>
      <c r="C2269"/>
      <c r="D2269"/>
      <c r="E2269"/>
      <c r="F2269"/>
    </row>
    <row r="2270" spans="2:6" x14ac:dyDescent="0.3">
      <c r="B2270"/>
      <c r="C2270"/>
      <c r="D2270"/>
      <c r="E2270"/>
      <c r="F2270"/>
    </row>
    <row r="2271" spans="2:6" x14ac:dyDescent="0.3">
      <c r="B2271"/>
      <c r="C2271"/>
      <c r="D2271"/>
      <c r="E2271"/>
      <c r="F2271"/>
    </row>
    <row r="2272" spans="2:6" x14ac:dyDescent="0.3">
      <c r="B2272"/>
      <c r="C2272"/>
      <c r="D2272"/>
      <c r="E2272"/>
      <c r="F2272"/>
    </row>
    <row r="2273" spans="2:6" x14ac:dyDescent="0.3">
      <c r="B2273"/>
      <c r="C2273"/>
      <c r="D2273"/>
      <c r="E2273"/>
      <c r="F2273"/>
    </row>
    <row r="2274" spans="2:6" x14ac:dyDescent="0.3">
      <c r="B2274"/>
      <c r="C2274"/>
      <c r="D2274"/>
      <c r="E2274"/>
      <c r="F2274"/>
    </row>
    <row r="2275" spans="2:6" x14ac:dyDescent="0.3">
      <c r="B2275"/>
      <c r="C2275"/>
      <c r="D2275"/>
      <c r="E2275"/>
      <c r="F2275"/>
    </row>
    <row r="2276" spans="2:6" x14ac:dyDescent="0.3">
      <c r="B2276"/>
      <c r="C2276"/>
      <c r="D2276"/>
      <c r="E2276"/>
      <c r="F2276"/>
    </row>
    <row r="2277" spans="2:6" x14ac:dyDescent="0.3">
      <c r="B2277"/>
      <c r="C2277"/>
      <c r="D2277"/>
      <c r="E2277"/>
      <c r="F2277"/>
    </row>
    <row r="2278" spans="2:6" x14ac:dyDescent="0.3">
      <c r="B2278"/>
      <c r="C2278"/>
      <c r="D2278"/>
      <c r="E2278"/>
      <c r="F2278"/>
    </row>
    <row r="2279" spans="2:6" x14ac:dyDescent="0.3">
      <c r="B2279"/>
      <c r="C2279"/>
      <c r="D2279"/>
      <c r="E2279"/>
      <c r="F2279"/>
    </row>
    <row r="2280" spans="2:6" x14ac:dyDescent="0.3">
      <c r="B2280"/>
      <c r="C2280"/>
      <c r="D2280"/>
      <c r="E2280"/>
      <c r="F2280"/>
    </row>
    <row r="2281" spans="2:6" x14ac:dyDescent="0.3">
      <c r="B2281"/>
      <c r="C2281"/>
      <c r="D2281"/>
      <c r="E2281"/>
      <c r="F2281"/>
    </row>
    <row r="2282" spans="2:6" x14ac:dyDescent="0.3">
      <c r="B2282"/>
      <c r="C2282"/>
      <c r="D2282"/>
      <c r="E2282"/>
      <c r="F2282"/>
    </row>
    <row r="2283" spans="2:6" x14ac:dyDescent="0.3">
      <c r="B2283"/>
      <c r="C2283"/>
      <c r="D2283"/>
      <c r="E2283"/>
      <c r="F2283"/>
    </row>
    <row r="2284" spans="2:6" x14ac:dyDescent="0.3">
      <c r="B2284"/>
      <c r="C2284"/>
      <c r="D2284"/>
      <c r="E2284"/>
      <c r="F2284"/>
    </row>
    <row r="2285" spans="2:6" x14ac:dyDescent="0.3">
      <c r="B2285"/>
      <c r="C2285"/>
      <c r="D2285"/>
      <c r="E2285"/>
      <c r="F2285"/>
    </row>
    <row r="2286" spans="2:6" x14ac:dyDescent="0.3">
      <c r="B2286"/>
      <c r="C2286"/>
      <c r="D2286"/>
      <c r="E2286"/>
      <c r="F2286"/>
    </row>
    <row r="2287" spans="2:6" x14ac:dyDescent="0.3">
      <c r="B2287"/>
      <c r="C2287"/>
      <c r="D2287"/>
      <c r="E2287"/>
      <c r="F2287"/>
    </row>
    <row r="2288" spans="2:6" x14ac:dyDescent="0.3">
      <c r="B2288"/>
      <c r="C2288"/>
      <c r="D2288"/>
      <c r="E2288"/>
      <c r="F2288"/>
    </row>
    <row r="2289" spans="2:6" x14ac:dyDescent="0.3">
      <c r="B2289"/>
      <c r="C2289"/>
      <c r="D2289"/>
      <c r="E2289"/>
      <c r="F2289"/>
    </row>
    <row r="2290" spans="2:6" x14ac:dyDescent="0.3">
      <c r="B2290"/>
      <c r="C2290"/>
      <c r="D2290"/>
      <c r="E2290"/>
      <c r="F2290"/>
    </row>
    <row r="2291" spans="2:6" x14ac:dyDescent="0.3">
      <c r="B2291"/>
      <c r="C2291"/>
      <c r="D2291"/>
      <c r="E2291"/>
      <c r="F2291"/>
    </row>
    <row r="2292" spans="2:6" x14ac:dyDescent="0.3">
      <c r="B2292"/>
      <c r="C2292"/>
      <c r="D2292"/>
      <c r="E2292"/>
      <c r="F2292"/>
    </row>
    <row r="2293" spans="2:6" x14ac:dyDescent="0.3">
      <c r="B2293"/>
      <c r="C2293"/>
      <c r="D2293"/>
      <c r="E2293"/>
      <c r="F2293"/>
    </row>
    <row r="2294" spans="2:6" x14ac:dyDescent="0.3">
      <c r="B2294"/>
      <c r="C2294"/>
      <c r="D2294"/>
      <c r="E2294"/>
      <c r="F2294"/>
    </row>
    <row r="2295" spans="2:6" x14ac:dyDescent="0.3">
      <c r="B2295"/>
      <c r="C2295"/>
      <c r="D2295"/>
      <c r="E2295"/>
      <c r="F2295"/>
    </row>
    <row r="2296" spans="2:6" x14ac:dyDescent="0.3">
      <c r="B2296"/>
      <c r="C2296"/>
      <c r="D2296"/>
      <c r="E2296"/>
      <c r="F2296"/>
    </row>
    <row r="2297" spans="2:6" x14ac:dyDescent="0.3">
      <c r="B2297"/>
      <c r="C2297"/>
      <c r="D2297"/>
      <c r="E2297"/>
      <c r="F2297"/>
    </row>
    <row r="2298" spans="2:6" x14ac:dyDescent="0.3">
      <c r="B2298"/>
      <c r="C2298"/>
      <c r="D2298"/>
      <c r="E2298"/>
      <c r="F2298"/>
    </row>
    <row r="2299" spans="2:6" x14ac:dyDescent="0.3">
      <c r="B2299"/>
      <c r="C2299"/>
      <c r="D2299"/>
      <c r="E2299"/>
      <c r="F2299"/>
    </row>
    <row r="2300" spans="2:6" x14ac:dyDescent="0.3">
      <c r="B2300"/>
      <c r="C2300"/>
      <c r="D2300"/>
      <c r="E2300"/>
      <c r="F2300"/>
    </row>
    <row r="2301" spans="2:6" x14ac:dyDescent="0.3">
      <c r="B2301"/>
      <c r="C2301"/>
      <c r="D2301"/>
      <c r="E2301"/>
      <c r="F2301"/>
    </row>
    <row r="2302" spans="2:6" x14ac:dyDescent="0.3">
      <c r="B2302"/>
      <c r="C2302"/>
      <c r="D2302"/>
      <c r="E2302"/>
      <c r="F2302"/>
    </row>
    <row r="2303" spans="2:6" x14ac:dyDescent="0.3">
      <c r="B2303"/>
      <c r="C2303"/>
      <c r="D2303"/>
      <c r="E2303"/>
      <c r="F2303"/>
    </row>
    <row r="2304" spans="2:6" x14ac:dyDescent="0.3">
      <c r="B2304"/>
      <c r="C2304"/>
      <c r="D2304"/>
      <c r="E2304"/>
      <c r="F2304"/>
    </row>
    <row r="2305" spans="2:6" x14ac:dyDescent="0.3">
      <c r="B2305"/>
      <c r="C2305"/>
      <c r="D2305"/>
      <c r="E2305"/>
      <c r="F2305"/>
    </row>
    <row r="2306" spans="2:6" x14ac:dyDescent="0.3">
      <c r="B2306"/>
      <c r="C2306"/>
      <c r="D2306"/>
      <c r="E2306"/>
      <c r="F2306"/>
    </row>
    <row r="2307" spans="2:6" x14ac:dyDescent="0.3">
      <c r="B2307"/>
      <c r="C2307"/>
      <c r="D2307"/>
      <c r="E2307"/>
      <c r="F2307"/>
    </row>
    <row r="2308" spans="2:6" x14ac:dyDescent="0.3">
      <c r="B2308"/>
      <c r="C2308"/>
      <c r="D2308"/>
      <c r="E2308"/>
      <c r="F2308"/>
    </row>
    <row r="2309" spans="2:6" x14ac:dyDescent="0.3">
      <c r="B2309"/>
      <c r="C2309"/>
      <c r="D2309"/>
      <c r="E2309"/>
      <c r="F2309"/>
    </row>
    <row r="2310" spans="2:6" x14ac:dyDescent="0.3">
      <c r="B2310"/>
      <c r="C2310"/>
      <c r="D2310"/>
      <c r="E2310"/>
      <c r="F2310"/>
    </row>
    <row r="2311" spans="2:6" x14ac:dyDescent="0.3">
      <c r="B2311"/>
      <c r="C2311"/>
      <c r="D2311"/>
      <c r="E2311"/>
      <c r="F2311"/>
    </row>
    <row r="2312" spans="2:6" x14ac:dyDescent="0.3">
      <c r="B2312"/>
      <c r="C2312"/>
      <c r="D2312"/>
      <c r="E2312"/>
      <c r="F2312"/>
    </row>
    <row r="2313" spans="2:6" x14ac:dyDescent="0.3">
      <c r="B2313"/>
      <c r="C2313"/>
      <c r="D2313"/>
      <c r="E2313"/>
      <c r="F2313"/>
    </row>
    <row r="2314" spans="2:6" x14ac:dyDescent="0.3">
      <c r="B2314"/>
      <c r="C2314"/>
      <c r="D2314"/>
      <c r="E2314"/>
      <c r="F2314"/>
    </row>
    <row r="2315" spans="2:6" x14ac:dyDescent="0.3">
      <c r="B2315"/>
      <c r="C2315"/>
      <c r="D2315"/>
      <c r="E2315"/>
      <c r="F2315"/>
    </row>
    <row r="2316" spans="2:6" x14ac:dyDescent="0.3">
      <c r="B2316"/>
      <c r="C2316"/>
      <c r="D2316"/>
      <c r="E2316"/>
      <c r="F2316"/>
    </row>
    <row r="2317" spans="2:6" x14ac:dyDescent="0.3">
      <c r="B2317"/>
      <c r="C2317"/>
      <c r="D2317"/>
      <c r="E2317"/>
      <c r="F2317"/>
    </row>
    <row r="2318" spans="2:6" x14ac:dyDescent="0.3">
      <c r="B2318"/>
      <c r="C2318"/>
      <c r="D2318"/>
      <c r="E2318"/>
      <c r="F2318"/>
    </row>
    <row r="2319" spans="2:6" x14ac:dyDescent="0.3">
      <c r="B2319"/>
      <c r="C2319"/>
      <c r="D2319"/>
      <c r="E2319"/>
      <c r="F2319"/>
    </row>
    <row r="2320" spans="2:6" x14ac:dyDescent="0.3">
      <c r="B2320"/>
      <c r="C2320"/>
      <c r="D2320"/>
      <c r="E2320"/>
      <c r="F2320"/>
    </row>
    <row r="2321" spans="2:6" x14ac:dyDescent="0.3">
      <c r="B2321"/>
      <c r="C2321"/>
      <c r="D2321"/>
      <c r="E2321"/>
      <c r="F2321"/>
    </row>
    <row r="2322" spans="2:6" x14ac:dyDescent="0.3">
      <c r="B2322"/>
      <c r="C2322"/>
      <c r="D2322"/>
      <c r="E2322"/>
      <c r="F2322"/>
    </row>
    <row r="2323" spans="2:6" x14ac:dyDescent="0.3">
      <c r="B2323"/>
      <c r="C2323"/>
      <c r="D2323"/>
      <c r="E2323"/>
      <c r="F2323"/>
    </row>
    <row r="2324" spans="2:6" x14ac:dyDescent="0.3">
      <c r="B2324"/>
      <c r="C2324"/>
      <c r="D2324"/>
      <c r="E2324"/>
      <c r="F2324"/>
    </row>
    <row r="2325" spans="2:6" x14ac:dyDescent="0.3">
      <c r="B2325"/>
      <c r="C2325"/>
      <c r="D2325"/>
      <c r="E2325"/>
      <c r="F2325"/>
    </row>
    <row r="2326" spans="2:6" x14ac:dyDescent="0.3">
      <c r="B2326"/>
      <c r="C2326"/>
      <c r="D2326"/>
      <c r="E2326"/>
      <c r="F2326"/>
    </row>
    <row r="2327" spans="2:6" x14ac:dyDescent="0.3">
      <c r="B2327"/>
      <c r="C2327"/>
      <c r="D2327"/>
      <c r="E2327"/>
      <c r="F2327"/>
    </row>
    <row r="2328" spans="2:6" x14ac:dyDescent="0.3">
      <c r="B2328"/>
      <c r="C2328"/>
      <c r="D2328"/>
      <c r="E2328"/>
      <c r="F2328"/>
    </row>
    <row r="2329" spans="2:6" x14ac:dyDescent="0.3">
      <c r="B2329"/>
      <c r="C2329"/>
      <c r="D2329"/>
      <c r="E2329"/>
      <c r="F2329"/>
    </row>
    <row r="2330" spans="2:6" x14ac:dyDescent="0.3">
      <c r="B2330"/>
      <c r="C2330"/>
      <c r="D2330"/>
      <c r="E2330"/>
      <c r="F2330"/>
    </row>
    <row r="2331" spans="2:6" x14ac:dyDescent="0.3">
      <c r="B2331"/>
      <c r="C2331"/>
      <c r="D2331"/>
      <c r="E2331"/>
      <c r="F2331"/>
    </row>
    <row r="2332" spans="2:6" x14ac:dyDescent="0.3">
      <c r="B2332"/>
      <c r="C2332"/>
      <c r="D2332"/>
      <c r="E2332"/>
      <c r="F2332"/>
    </row>
    <row r="2333" spans="2:6" x14ac:dyDescent="0.3">
      <c r="B2333"/>
      <c r="C2333"/>
      <c r="D2333"/>
      <c r="E2333"/>
      <c r="F2333"/>
    </row>
    <row r="2334" spans="2:6" x14ac:dyDescent="0.3">
      <c r="B2334"/>
      <c r="C2334"/>
      <c r="D2334"/>
      <c r="E2334"/>
      <c r="F2334"/>
    </row>
    <row r="2335" spans="2:6" x14ac:dyDescent="0.3">
      <c r="B2335"/>
      <c r="C2335"/>
      <c r="D2335"/>
      <c r="E2335"/>
      <c r="F2335"/>
    </row>
    <row r="2336" spans="2:6" x14ac:dyDescent="0.3">
      <c r="B2336"/>
      <c r="C2336"/>
      <c r="D2336"/>
      <c r="E2336"/>
      <c r="F2336"/>
    </row>
    <row r="2337" spans="2:6" x14ac:dyDescent="0.3">
      <c r="B2337"/>
      <c r="C2337"/>
      <c r="D2337"/>
      <c r="E2337"/>
      <c r="F2337"/>
    </row>
    <row r="2338" spans="2:6" x14ac:dyDescent="0.3">
      <c r="B2338"/>
      <c r="C2338"/>
      <c r="D2338"/>
      <c r="E2338"/>
      <c r="F2338"/>
    </row>
    <row r="2339" spans="2:6" x14ac:dyDescent="0.3">
      <c r="B2339"/>
      <c r="C2339"/>
      <c r="D2339"/>
      <c r="E2339"/>
      <c r="F2339"/>
    </row>
    <row r="2340" spans="2:6" x14ac:dyDescent="0.3">
      <c r="B2340"/>
      <c r="C2340"/>
      <c r="D2340"/>
      <c r="E2340"/>
      <c r="F2340"/>
    </row>
    <row r="2341" spans="2:6" x14ac:dyDescent="0.3">
      <c r="B2341"/>
      <c r="C2341"/>
      <c r="D2341"/>
      <c r="E2341"/>
      <c r="F2341"/>
    </row>
    <row r="2342" spans="2:6" x14ac:dyDescent="0.3">
      <c r="B2342"/>
      <c r="C2342"/>
      <c r="D2342"/>
      <c r="E2342"/>
      <c r="F2342"/>
    </row>
    <row r="2343" spans="2:6" x14ac:dyDescent="0.3">
      <c r="B2343"/>
      <c r="C2343"/>
      <c r="D2343"/>
      <c r="E2343"/>
      <c r="F2343"/>
    </row>
    <row r="2344" spans="2:6" x14ac:dyDescent="0.3">
      <c r="B2344"/>
      <c r="C2344"/>
      <c r="D2344"/>
      <c r="E2344"/>
      <c r="F2344"/>
    </row>
    <row r="2345" spans="2:6" x14ac:dyDescent="0.3">
      <c r="B2345"/>
      <c r="C2345"/>
      <c r="D2345"/>
      <c r="E2345"/>
      <c r="F2345"/>
    </row>
    <row r="2346" spans="2:6" x14ac:dyDescent="0.3">
      <c r="B2346"/>
      <c r="C2346"/>
      <c r="D2346"/>
      <c r="E2346"/>
      <c r="F2346"/>
    </row>
    <row r="2347" spans="2:6" x14ac:dyDescent="0.3">
      <c r="B2347"/>
      <c r="C2347"/>
      <c r="D2347"/>
      <c r="E2347"/>
      <c r="F2347"/>
    </row>
    <row r="2348" spans="2:6" x14ac:dyDescent="0.3">
      <c r="B2348"/>
      <c r="C2348"/>
      <c r="D2348"/>
      <c r="E2348"/>
      <c r="F2348"/>
    </row>
    <row r="2349" spans="2:6" x14ac:dyDescent="0.3">
      <c r="B2349"/>
      <c r="C2349"/>
      <c r="D2349"/>
      <c r="E2349"/>
      <c r="F2349"/>
    </row>
    <row r="2350" spans="2:6" x14ac:dyDescent="0.3">
      <c r="B2350"/>
      <c r="C2350"/>
      <c r="D2350"/>
      <c r="E2350"/>
      <c r="F2350"/>
    </row>
    <row r="2351" spans="2:6" x14ac:dyDescent="0.3">
      <c r="B2351"/>
      <c r="C2351"/>
      <c r="D2351"/>
      <c r="E2351"/>
      <c r="F2351"/>
    </row>
    <row r="2352" spans="2:6" x14ac:dyDescent="0.3">
      <c r="B2352"/>
      <c r="C2352"/>
      <c r="D2352"/>
      <c r="E2352"/>
      <c r="F2352"/>
    </row>
    <row r="2353" spans="2:6" x14ac:dyDescent="0.3">
      <c r="B2353"/>
      <c r="C2353"/>
      <c r="D2353"/>
      <c r="E2353"/>
      <c r="F2353"/>
    </row>
    <row r="2354" spans="2:6" x14ac:dyDescent="0.3">
      <c r="B2354"/>
      <c r="C2354"/>
      <c r="D2354"/>
      <c r="E2354"/>
      <c r="F2354"/>
    </row>
    <row r="2355" spans="2:6" x14ac:dyDescent="0.3">
      <c r="B2355"/>
      <c r="C2355"/>
      <c r="D2355"/>
      <c r="E2355"/>
      <c r="F2355"/>
    </row>
    <row r="2356" spans="2:6" x14ac:dyDescent="0.3">
      <c r="B2356"/>
      <c r="C2356"/>
      <c r="D2356"/>
      <c r="E2356"/>
      <c r="F2356"/>
    </row>
    <row r="2357" spans="2:6" x14ac:dyDescent="0.3">
      <c r="B2357"/>
      <c r="C2357"/>
      <c r="D2357"/>
      <c r="E2357"/>
      <c r="F2357"/>
    </row>
    <row r="2358" spans="2:6" x14ac:dyDescent="0.3">
      <c r="B2358"/>
      <c r="C2358"/>
      <c r="D2358"/>
      <c r="E2358"/>
      <c r="F2358"/>
    </row>
    <row r="2359" spans="2:6" x14ac:dyDescent="0.3">
      <c r="B2359"/>
      <c r="C2359"/>
      <c r="D2359"/>
      <c r="E2359"/>
      <c r="F2359"/>
    </row>
    <row r="2360" spans="2:6" x14ac:dyDescent="0.3">
      <c r="B2360"/>
      <c r="C2360"/>
      <c r="D2360"/>
      <c r="E2360"/>
      <c r="F2360"/>
    </row>
    <row r="2361" spans="2:6" x14ac:dyDescent="0.3">
      <c r="B2361"/>
      <c r="C2361"/>
      <c r="D2361"/>
      <c r="E2361"/>
      <c r="F2361"/>
    </row>
    <row r="2362" spans="2:6" x14ac:dyDescent="0.3">
      <c r="B2362"/>
      <c r="C2362"/>
      <c r="D2362"/>
      <c r="E2362"/>
      <c r="F2362"/>
    </row>
    <row r="2363" spans="2:6" x14ac:dyDescent="0.3">
      <c r="B2363"/>
      <c r="C2363"/>
      <c r="D2363"/>
      <c r="E2363"/>
      <c r="F2363"/>
    </row>
    <row r="2364" spans="2:6" x14ac:dyDescent="0.3">
      <c r="B2364"/>
      <c r="C2364"/>
      <c r="D2364"/>
      <c r="E2364"/>
      <c r="F2364"/>
    </row>
    <row r="2365" spans="2:6" x14ac:dyDescent="0.3">
      <c r="B2365"/>
      <c r="C2365"/>
      <c r="D2365"/>
      <c r="E2365"/>
      <c r="F2365"/>
    </row>
    <row r="2366" spans="2:6" x14ac:dyDescent="0.3">
      <c r="B2366"/>
      <c r="C2366"/>
      <c r="D2366"/>
      <c r="E2366"/>
      <c r="F2366"/>
    </row>
    <row r="2367" spans="2:6" x14ac:dyDescent="0.3">
      <c r="B2367"/>
      <c r="C2367"/>
      <c r="D2367"/>
      <c r="E2367"/>
      <c r="F2367"/>
    </row>
    <row r="2368" spans="2:6" x14ac:dyDescent="0.3">
      <c r="B2368"/>
      <c r="C2368"/>
      <c r="D2368"/>
      <c r="E2368"/>
      <c r="F2368"/>
    </row>
    <row r="2369" spans="2:6" x14ac:dyDescent="0.3">
      <c r="B2369"/>
      <c r="C2369"/>
      <c r="D2369"/>
      <c r="E2369"/>
      <c r="F2369"/>
    </row>
    <row r="2370" spans="2:6" x14ac:dyDescent="0.3">
      <c r="B2370"/>
      <c r="C2370"/>
      <c r="D2370"/>
      <c r="E2370"/>
      <c r="F2370"/>
    </row>
    <row r="2371" spans="2:6" x14ac:dyDescent="0.3">
      <c r="B2371"/>
      <c r="C2371"/>
      <c r="D2371"/>
      <c r="E2371"/>
      <c r="F2371"/>
    </row>
    <row r="2372" spans="2:6" x14ac:dyDescent="0.3">
      <c r="B2372"/>
      <c r="C2372"/>
      <c r="D2372"/>
      <c r="E2372"/>
      <c r="F2372"/>
    </row>
    <row r="2373" spans="2:6" x14ac:dyDescent="0.3">
      <c r="B2373"/>
      <c r="C2373"/>
      <c r="D2373"/>
      <c r="E2373"/>
      <c r="F2373"/>
    </row>
    <row r="2374" spans="2:6" x14ac:dyDescent="0.3">
      <c r="B2374"/>
      <c r="C2374"/>
      <c r="D2374"/>
      <c r="E2374"/>
      <c r="F2374"/>
    </row>
    <row r="2375" spans="2:6" x14ac:dyDescent="0.3">
      <c r="B2375"/>
      <c r="C2375"/>
      <c r="D2375"/>
      <c r="E2375"/>
      <c r="F2375"/>
    </row>
    <row r="2376" spans="2:6" x14ac:dyDescent="0.3">
      <c r="B2376"/>
      <c r="C2376"/>
      <c r="D2376"/>
      <c r="E2376"/>
      <c r="F2376"/>
    </row>
    <row r="2377" spans="2:6" x14ac:dyDescent="0.3">
      <c r="B2377"/>
      <c r="C2377"/>
      <c r="D2377"/>
      <c r="E2377"/>
      <c r="F2377"/>
    </row>
    <row r="2378" spans="2:6" x14ac:dyDescent="0.3">
      <c r="B2378"/>
      <c r="C2378"/>
      <c r="D2378"/>
      <c r="E2378"/>
      <c r="F2378"/>
    </row>
    <row r="2379" spans="2:6" x14ac:dyDescent="0.3">
      <c r="B2379"/>
      <c r="C2379"/>
      <c r="D2379"/>
      <c r="E2379"/>
      <c r="F2379"/>
    </row>
    <row r="2380" spans="2:6" x14ac:dyDescent="0.3">
      <c r="B2380"/>
      <c r="C2380"/>
      <c r="D2380"/>
      <c r="E2380"/>
      <c r="F2380"/>
    </row>
    <row r="2381" spans="2:6" x14ac:dyDescent="0.3">
      <c r="B2381"/>
      <c r="C2381"/>
      <c r="D2381"/>
      <c r="E2381"/>
      <c r="F2381"/>
    </row>
    <row r="2382" spans="2:6" x14ac:dyDescent="0.3">
      <c r="B2382"/>
      <c r="C2382"/>
      <c r="D2382"/>
      <c r="E2382"/>
      <c r="F2382"/>
    </row>
    <row r="2383" spans="2:6" x14ac:dyDescent="0.3">
      <c r="B2383"/>
      <c r="C2383"/>
      <c r="D2383"/>
      <c r="E2383"/>
      <c r="F2383"/>
    </row>
    <row r="2384" spans="2:6" x14ac:dyDescent="0.3">
      <c r="B2384"/>
      <c r="C2384"/>
      <c r="D2384"/>
      <c r="E2384"/>
      <c r="F2384"/>
    </row>
    <row r="2385" spans="2:6" x14ac:dyDescent="0.3">
      <c r="B2385"/>
      <c r="C2385"/>
      <c r="D2385"/>
      <c r="E2385"/>
      <c r="F2385"/>
    </row>
    <row r="2386" spans="2:6" x14ac:dyDescent="0.3">
      <c r="B2386"/>
      <c r="C2386"/>
      <c r="D2386"/>
      <c r="E2386"/>
      <c r="F2386"/>
    </row>
    <row r="2387" spans="2:6" x14ac:dyDescent="0.3">
      <c r="B2387"/>
      <c r="C2387"/>
      <c r="D2387"/>
      <c r="E2387"/>
      <c r="F2387"/>
    </row>
    <row r="2388" spans="2:6" x14ac:dyDescent="0.3">
      <c r="B2388"/>
      <c r="C2388"/>
      <c r="D2388"/>
      <c r="E2388"/>
      <c r="F2388"/>
    </row>
    <row r="2389" spans="2:6" x14ac:dyDescent="0.3">
      <c r="B2389"/>
      <c r="C2389"/>
      <c r="D2389"/>
      <c r="E2389"/>
      <c r="F2389"/>
    </row>
    <row r="2390" spans="2:6" x14ac:dyDescent="0.3">
      <c r="B2390"/>
      <c r="C2390"/>
      <c r="D2390"/>
      <c r="E2390"/>
      <c r="F2390"/>
    </row>
    <row r="2391" spans="2:6" x14ac:dyDescent="0.3">
      <c r="B2391"/>
      <c r="C2391"/>
      <c r="D2391"/>
      <c r="E2391"/>
      <c r="F2391"/>
    </row>
    <row r="2392" spans="2:6" x14ac:dyDescent="0.3">
      <c r="B2392"/>
      <c r="C2392"/>
      <c r="D2392"/>
      <c r="E2392"/>
      <c r="F2392"/>
    </row>
    <row r="2393" spans="2:6" x14ac:dyDescent="0.3">
      <c r="B2393"/>
      <c r="C2393"/>
      <c r="D2393"/>
      <c r="E2393"/>
      <c r="F2393"/>
    </row>
    <row r="2394" spans="2:6" x14ac:dyDescent="0.3">
      <c r="B2394"/>
      <c r="C2394"/>
      <c r="D2394"/>
      <c r="E2394"/>
      <c r="F2394"/>
    </row>
    <row r="2395" spans="2:6" x14ac:dyDescent="0.3">
      <c r="B2395"/>
      <c r="C2395"/>
      <c r="D2395"/>
      <c r="E2395"/>
      <c r="F2395"/>
    </row>
    <row r="2396" spans="2:6" x14ac:dyDescent="0.3">
      <c r="B2396"/>
      <c r="C2396"/>
      <c r="D2396"/>
      <c r="E2396"/>
      <c r="F2396"/>
    </row>
    <row r="2397" spans="2:6" x14ac:dyDescent="0.3">
      <c r="B2397"/>
      <c r="C2397"/>
      <c r="D2397"/>
      <c r="E2397"/>
      <c r="F2397"/>
    </row>
    <row r="2398" spans="2:6" x14ac:dyDescent="0.3">
      <c r="B2398"/>
      <c r="C2398"/>
      <c r="D2398"/>
      <c r="E2398"/>
      <c r="F2398"/>
    </row>
    <row r="2399" spans="2:6" x14ac:dyDescent="0.3">
      <c r="B2399"/>
      <c r="C2399"/>
      <c r="D2399"/>
      <c r="E2399"/>
      <c r="F2399"/>
    </row>
    <row r="2400" spans="2:6" x14ac:dyDescent="0.3">
      <c r="B2400"/>
      <c r="C2400"/>
      <c r="D2400"/>
      <c r="E2400"/>
      <c r="F2400"/>
    </row>
    <row r="2401" spans="2:6" x14ac:dyDescent="0.3">
      <c r="B2401"/>
      <c r="C2401"/>
      <c r="D2401"/>
      <c r="E2401"/>
      <c r="F2401"/>
    </row>
    <row r="2402" spans="2:6" x14ac:dyDescent="0.3">
      <c r="B2402"/>
      <c r="C2402"/>
      <c r="D2402"/>
      <c r="E2402"/>
      <c r="F2402"/>
    </row>
    <row r="2403" spans="2:6" x14ac:dyDescent="0.3">
      <c r="B2403"/>
      <c r="C2403"/>
      <c r="D2403"/>
      <c r="E2403"/>
      <c r="F2403"/>
    </row>
    <row r="2404" spans="2:6" x14ac:dyDescent="0.3">
      <c r="B2404"/>
      <c r="C2404"/>
      <c r="D2404"/>
      <c r="E2404"/>
      <c r="F2404"/>
    </row>
    <row r="2405" spans="2:6" x14ac:dyDescent="0.3">
      <c r="B2405"/>
      <c r="C2405"/>
      <c r="D2405"/>
      <c r="E2405"/>
      <c r="F2405"/>
    </row>
    <row r="2406" spans="2:6" x14ac:dyDescent="0.3">
      <c r="B2406"/>
      <c r="C2406"/>
      <c r="D2406"/>
      <c r="E2406"/>
      <c r="F2406"/>
    </row>
    <row r="2407" spans="2:6" x14ac:dyDescent="0.3">
      <c r="B2407"/>
      <c r="C2407"/>
      <c r="D2407"/>
      <c r="E2407"/>
      <c r="F2407"/>
    </row>
    <row r="2408" spans="2:6" x14ac:dyDescent="0.3">
      <c r="B2408"/>
      <c r="C2408"/>
      <c r="D2408"/>
      <c r="E2408"/>
      <c r="F2408"/>
    </row>
    <row r="2409" spans="2:6" x14ac:dyDescent="0.3">
      <c r="B2409"/>
      <c r="C2409"/>
      <c r="D2409"/>
      <c r="E2409"/>
      <c r="F2409"/>
    </row>
    <row r="2410" spans="2:6" x14ac:dyDescent="0.3">
      <c r="B2410"/>
      <c r="C2410"/>
      <c r="D2410"/>
      <c r="E2410"/>
      <c r="F2410"/>
    </row>
    <row r="2411" spans="2:6" x14ac:dyDescent="0.3">
      <c r="B2411"/>
      <c r="C2411"/>
      <c r="D2411"/>
      <c r="E2411"/>
      <c r="F2411"/>
    </row>
    <row r="2412" spans="2:6" x14ac:dyDescent="0.3">
      <c r="B2412"/>
      <c r="C2412"/>
      <c r="D2412"/>
      <c r="E2412"/>
      <c r="F2412"/>
    </row>
    <row r="2413" spans="2:6" x14ac:dyDescent="0.3">
      <c r="B2413"/>
      <c r="C2413"/>
      <c r="D2413"/>
      <c r="E2413"/>
      <c r="F2413"/>
    </row>
    <row r="2414" spans="2:6" x14ac:dyDescent="0.3">
      <c r="B2414"/>
      <c r="C2414"/>
      <c r="D2414"/>
      <c r="E2414"/>
      <c r="F2414"/>
    </row>
    <row r="2415" spans="2:6" x14ac:dyDescent="0.3">
      <c r="B2415"/>
      <c r="C2415"/>
      <c r="D2415"/>
      <c r="E2415"/>
      <c r="F2415"/>
    </row>
    <row r="2416" spans="2:6" x14ac:dyDescent="0.3">
      <c r="B2416"/>
      <c r="C2416"/>
      <c r="D2416"/>
      <c r="E2416"/>
      <c r="F2416"/>
    </row>
    <row r="2417" spans="2:6" x14ac:dyDescent="0.3">
      <c r="B2417"/>
      <c r="C2417"/>
      <c r="D2417"/>
      <c r="E2417"/>
      <c r="F2417"/>
    </row>
    <row r="2418" spans="2:6" x14ac:dyDescent="0.3">
      <c r="B2418"/>
      <c r="C2418"/>
      <c r="D2418"/>
      <c r="E2418"/>
      <c r="F2418"/>
    </row>
    <row r="2419" spans="2:6" x14ac:dyDescent="0.3">
      <c r="B2419"/>
      <c r="C2419"/>
      <c r="D2419"/>
      <c r="E2419"/>
      <c r="F2419"/>
    </row>
    <row r="2420" spans="2:6" x14ac:dyDescent="0.3">
      <c r="B2420"/>
      <c r="C2420"/>
      <c r="D2420"/>
      <c r="E2420"/>
      <c r="F2420"/>
    </row>
    <row r="2421" spans="2:6" x14ac:dyDescent="0.3">
      <c r="B2421"/>
      <c r="C2421"/>
      <c r="D2421"/>
      <c r="E2421"/>
      <c r="F2421"/>
    </row>
    <row r="2422" spans="2:6" x14ac:dyDescent="0.3">
      <c r="B2422"/>
      <c r="C2422"/>
      <c r="D2422"/>
      <c r="E2422"/>
      <c r="F2422"/>
    </row>
    <row r="2423" spans="2:6" x14ac:dyDescent="0.3">
      <c r="B2423"/>
      <c r="C2423"/>
      <c r="D2423"/>
      <c r="E2423"/>
      <c r="F2423"/>
    </row>
    <row r="2424" spans="2:6" x14ac:dyDescent="0.3">
      <c r="B2424"/>
      <c r="C2424"/>
      <c r="D2424"/>
      <c r="E2424"/>
      <c r="F2424"/>
    </row>
    <row r="2425" spans="2:6" x14ac:dyDescent="0.3">
      <c r="B2425"/>
      <c r="C2425"/>
      <c r="D2425"/>
      <c r="E2425"/>
      <c r="F2425"/>
    </row>
    <row r="2426" spans="2:6" x14ac:dyDescent="0.3">
      <c r="B2426"/>
      <c r="C2426"/>
      <c r="D2426"/>
      <c r="E2426"/>
      <c r="F2426"/>
    </row>
    <row r="2427" spans="2:6" x14ac:dyDescent="0.3">
      <c r="B2427"/>
      <c r="C2427"/>
      <c r="D2427"/>
      <c r="E2427"/>
      <c r="F2427"/>
    </row>
    <row r="2428" spans="2:6" x14ac:dyDescent="0.3">
      <c r="B2428"/>
      <c r="C2428"/>
      <c r="D2428"/>
      <c r="E2428"/>
      <c r="F2428"/>
    </row>
    <row r="2429" spans="2:6" x14ac:dyDescent="0.3">
      <c r="B2429"/>
      <c r="C2429"/>
      <c r="D2429"/>
      <c r="E2429"/>
      <c r="F2429"/>
    </row>
    <row r="2430" spans="2:6" x14ac:dyDescent="0.3">
      <c r="B2430"/>
      <c r="C2430"/>
      <c r="D2430"/>
      <c r="E2430"/>
      <c r="F2430"/>
    </row>
    <row r="2431" spans="2:6" x14ac:dyDescent="0.3">
      <c r="B2431"/>
      <c r="C2431"/>
      <c r="D2431"/>
      <c r="E2431"/>
      <c r="F2431"/>
    </row>
    <row r="2432" spans="2:6" x14ac:dyDescent="0.3">
      <c r="B2432"/>
      <c r="C2432"/>
      <c r="D2432"/>
      <c r="E2432"/>
      <c r="F2432"/>
    </row>
    <row r="2433" spans="2:6" x14ac:dyDescent="0.3">
      <c r="B2433"/>
      <c r="C2433"/>
      <c r="D2433"/>
      <c r="E2433"/>
      <c r="F2433"/>
    </row>
    <row r="2434" spans="2:6" x14ac:dyDescent="0.3">
      <c r="B2434"/>
      <c r="C2434"/>
      <c r="D2434"/>
      <c r="E2434"/>
      <c r="F2434"/>
    </row>
    <row r="2435" spans="2:6" x14ac:dyDescent="0.3">
      <c r="B2435"/>
      <c r="C2435"/>
      <c r="D2435"/>
      <c r="E2435"/>
      <c r="F2435"/>
    </row>
    <row r="2436" spans="2:6" x14ac:dyDescent="0.3">
      <c r="B2436"/>
      <c r="C2436"/>
      <c r="D2436"/>
      <c r="E2436"/>
      <c r="F2436"/>
    </row>
    <row r="2437" spans="2:6" x14ac:dyDescent="0.3">
      <c r="B2437"/>
      <c r="C2437"/>
      <c r="D2437"/>
      <c r="E2437"/>
      <c r="F2437"/>
    </row>
    <row r="2438" spans="2:6" x14ac:dyDescent="0.3">
      <c r="B2438"/>
      <c r="C2438"/>
      <c r="D2438"/>
      <c r="E2438"/>
      <c r="F2438"/>
    </row>
    <row r="2439" spans="2:6" x14ac:dyDescent="0.3">
      <c r="B2439"/>
      <c r="C2439"/>
      <c r="D2439"/>
      <c r="E2439"/>
      <c r="F2439"/>
    </row>
    <row r="2440" spans="2:6" x14ac:dyDescent="0.3">
      <c r="B2440"/>
      <c r="C2440"/>
      <c r="D2440"/>
      <c r="E2440"/>
      <c r="F2440"/>
    </row>
    <row r="2441" spans="2:6" x14ac:dyDescent="0.3">
      <c r="B2441"/>
      <c r="C2441"/>
      <c r="D2441"/>
      <c r="E2441"/>
      <c r="F2441"/>
    </row>
    <row r="2442" spans="2:6" x14ac:dyDescent="0.3">
      <c r="B2442"/>
      <c r="C2442"/>
      <c r="D2442"/>
      <c r="E2442"/>
      <c r="F2442"/>
    </row>
    <row r="2443" spans="2:6" x14ac:dyDescent="0.3">
      <c r="B2443"/>
      <c r="C2443"/>
      <c r="D2443"/>
      <c r="E2443"/>
      <c r="F2443"/>
    </row>
    <row r="2444" spans="2:6" x14ac:dyDescent="0.3">
      <c r="B2444"/>
      <c r="C2444"/>
      <c r="D2444"/>
      <c r="E2444"/>
      <c r="F2444"/>
    </row>
    <row r="2445" spans="2:6" x14ac:dyDescent="0.3">
      <c r="B2445"/>
      <c r="C2445"/>
      <c r="D2445"/>
      <c r="E2445"/>
      <c r="F2445"/>
    </row>
    <row r="2446" spans="2:6" x14ac:dyDescent="0.3">
      <c r="B2446"/>
      <c r="C2446"/>
      <c r="D2446"/>
      <c r="E2446"/>
      <c r="F2446"/>
    </row>
    <row r="2447" spans="2:6" x14ac:dyDescent="0.3">
      <c r="B2447"/>
      <c r="C2447"/>
      <c r="D2447"/>
      <c r="E2447"/>
      <c r="F2447"/>
    </row>
    <row r="2448" spans="2:6" x14ac:dyDescent="0.3">
      <c r="B2448"/>
      <c r="C2448"/>
      <c r="D2448"/>
      <c r="E2448"/>
      <c r="F2448"/>
    </row>
    <row r="2449" spans="2:6" x14ac:dyDescent="0.3">
      <c r="B2449"/>
      <c r="C2449"/>
      <c r="D2449"/>
      <c r="E2449"/>
      <c r="F2449"/>
    </row>
    <row r="2450" spans="2:6" x14ac:dyDescent="0.3">
      <c r="B2450"/>
      <c r="C2450"/>
      <c r="D2450"/>
      <c r="E2450"/>
      <c r="F2450"/>
    </row>
    <row r="2451" spans="2:6" x14ac:dyDescent="0.3">
      <c r="B2451"/>
      <c r="C2451"/>
      <c r="D2451"/>
      <c r="E2451"/>
      <c r="F2451"/>
    </row>
    <row r="2452" spans="2:6" x14ac:dyDescent="0.3">
      <c r="B2452"/>
      <c r="C2452"/>
      <c r="D2452"/>
      <c r="E2452"/>
      <c r="F2452"/>
    </row>
    <row r="2453" spans="2:6" x14ac:dyDescent="0.3">
      <c r="B2453"/>
      <c r="C2453"/>
      <c r="D2453"/>
      <c r="E2453"/>
      <c r="F2453"/>
    </row>
    <row r="2454" spans="2:6" x14ac:dyDescent="0.3">
      <c r="B2454"/>
      <c r="C2454"/>
      <c r="D2454"/>
      <c r="E2454"/>
      <c r="F2454"/>
    </row>
    <row r="2455" spans="2:6" x14ac:dyDescent="0.3">
      <c r="B2455"/>
      <c r="C2455"/>
      <c r="D2455"/>
      <c r="E2455"/>
      <c r="F2455"/>
    </row>
    <row r="2456" spans="2:6" x14ac:dyDescent="0.3">
      <c r="B2456"/>
      <c r="C2456"/>
      <c r="D2456"/>
      <c r="E2456"/>
      <c r="F2456"/>
    </row>
    <row r="2457" spans="2:6" x14ac:dyDescent="0.3">
      <c r="B2457"/>
      <c r="C2457"/>
      <c r="D2457"/>
      <c r="E2457"/>
      <c r="F2457"/>
    </row>
    <row r="2458" spans="2:6" x14ac:dyDescent="0.3">
      <c r="B2458"/>
      <c r="C2458"/>
      <c r="D2458"/>
      <c r="E2458"/>
      <c r="F2458"/>
    </row>
    <row r="2459" spans="2:6" x14ac:dyDescent="0.3">
      <c r="B2459"/>
      <c r="C2459"/>
      <c r="D2459"/>
      <c r="E2459"/>
      <c r="F2459"/>
    </row>
    <row r="2460" spans="2:6" x14ac:dyDescent="0.3">
      <c r="B2460"/>
      <c r="C2460"/>
      <c r="D2460"/>
      <c r="E2460"/>
      <c r="F2460"/>
    </row>
    <row r="2461" spans="2:6" x14ac:dyDescent="0.3">
      <c r="B2461"/>
      <c r="C2461"/>
      <c r="D2461"/>
      <c r="E2461"/>
      <c r="F2461"/>
    </row>
    <row r="2462" spans="2:6" x14ac:dyDescent="0.3">
      <c r="B2462"/>
      <c r="C2462"/>
      <c r="D2462"/>
      <c r="E2462"/>
      <c r="F2462"/>
    </row>
    <row r="2463" spans="2:6" x14ac:dyDescent="0.3">
      <c r="B2463"/>
      <c r="C2463"/>
      <c r="D2463"/>
      <c r="E2463"/>
      <c r="F2463"/>
    </row>
    <row r="2464" spans="2:6" x14ac:dyDescent="0.3">
      <c r="B2464"/>
      <c r="C2464"/>
      <c r="D2464"/>
      <c r="E2464"/>
      <c r="F2464"/>
    </row>
    <row r="2465" spans="2:6" x14ac:dyDescent="0.3">
      <c r="B2465"/>
      <c r="C2465"/>
      <c r="D2465"/>
      <c r="E2465"/>
      <c r="F2465"/>
    </row>
    <row r="2466" spans="2:6" x14ac:dyDescent="0.3">
      <c r="B2466"/>
      <c r="C2466"/>
      <c r="D2466"/>
      <c r="E2466"/>
      <c r="F2466"/>
    </row>
    <row r="2467" spans="2:6" x14ac:dyDescent="0.3">
      <c r="B2467"/>
      <c r="C2467"/>
      <c r="D2467"/>
      <c r="E2467"/>
      <c r="F2467"/>
    </row>
    <row r="2468" spans="2:6" x14ac:dyDescent="0.3">
      <c r="B2468"/>
      <c r="C2468"/>
      <c r="D2468"/>
      <c r="E2468"/>
      <c r="F2468"/>
    </row>
    <row r="2469" spans="2:6" x14ac:dyDescent="0.3">
      <c r="B2469"/>
      <c r="C2469"/>
      <c r="D2469"/>
      <c r="E2469"/>
      <c r="F2469"/>
    </row>
    <row r="2470" spans="2:6" x14ac:dyDescent="0.3">
      <c r="B2470"/>
      <c r="C2470"/>
      <c r="D2470"/>
      <c r="E2470"/>
      <c r="F2470"/>
    </row>
    <row r="2471" spans="2:6" x14ac:dyDescent="0.3">
      <c r="B2471"/>
      <c r="C2471"/>
      <c r="D2471"/>
      <c r="E2471"/>
      <c r="F2471"/>
    </row>
    <row r="2472" spans="2:6" x14ac:dyDescent="0.3">
      <c r="B2472"/>
      <c r="C2472"/>
      <c r="D2472"/>
      <c r="E2472"/>
      <c r="F2472"/>
    </row>
    <row r="2473" spans="2:6" x14ac:dyDescent="0.3">
      <c r="B2473"/>
      <c r="C2473"/>
      <c r="D2473"/>
      <c r="E2473"/>
      <c r="F2473"/>
    </row>
    <row r="2474" spans="2:6" x14ac:dyDescent="0.3">
      <c r="B2474"/>
      <c r="C2474"/>
      <c r="D2474"/>
      <c r="E2474"/>
      <c r="F2474"/>
    </row>
    <row r="2475" spans="2:6" x14ac:dyDescent="0.3">
      <c r="B2475"/>
      <c r="C2475"/>
      <c r="D2475"/>
      <c r="E2475"/>
      <c r="F2475"/>
    </row>
    <row r="2476" spans="2:6" x14ac:dyDescent="0.3">
      <c r="B2476"/>
      <c r="C2476"/>
      <c r="D2476"/>
      <c r="E2476"/>
      <c r="F2476"/>
    </row>
    <row r="2477" spans="2:6" x14ac:dyDescent="0.3">
      <c r="B2477"/>
      <c r="C2477"/>
      <c r="D2477"/>
      <c r="E2477"/>
      <c r="F2477"/>
    </row>
    <row r="2478" spans="2:6" x14ac:dyDescent="0.3">
      <c r="B2478"/>
      <c r="C2478"/>
      <c r="D2478"/>
      <c r="E2478"/>
      <c r="F2478"/>
    </row>
    <row r="2479" spans="2:6" x14ac:dyDescent="0.3">
      <c r="B2479"/>
      <c r="C2479"/>
      <c r="D2479"/>
      <c r="E2479"/>
      <c r="F2479"/>
    </row>
    <row r="2480" spans="2:6" x14ac:dyDescent="0.3">
      <c r="B2480"/>
      <c r="C2480"/>
      <c r="D2480"/>
      <c r="E2480"/>
      <c r="F2480"/>
    </row>
    <row r="2481" spans="2:6" x14ac:dyDescent="0.3">
      <c r="B2481"/>
      <c r="C2481"/>
      <c r="D2481"/>
      <c r="E2481"/>
      <c r="F2481"/>
    </row>
    <row r="2482" spans="2:6" x14ac:dyDescent="0.3">
      <c r="B2482"/>
      <c r="C2482"/>
      <c r="D2482"/>
      <c r="E2482"/>
      <c r="F2482"/>
    </row>
    <row r="2483" spans="2:6" x14ac:dyDescent="0.3">
      <c r="B2483"/>
      <c r="C2483"/>
      <c r="D2483"/>
      <c r="E2483"/>
      <c r="F2483"/>
    </row>
    <row r="2484" spans="2:6" x14ac:dyDescent="0.3">
      <c r="B2484"/>
      <c r="C2484"/>
      <c r="D2484"/>
      <c r="E2484"/>
      <c r="F2484"/>
    </row>
    <row r="2485" spans="2:6" x14ac:dyDescent="0.3">
      <c r="B2485"/>
      <c r="C2485"/>
      <c r="D2485"/>
      <c r="E2485"/>
      <c r="F2485"/>
    </row>
    <row r="2486" spans="2:6" x14ac:dyDescent="0.3">
      <c r="B2486"/>
      <c r="C2486"/>
      <c r="D2486"/>
      <c r="E2486"/>
      <c r="F2486"/>
    </row>
    <row r="2487" spans="2:6" x14ac:dyDescent="0.3">
      <c r="B2487"/>
      <c r="C2487"/>
      <c r="D2487"/>
      <c r="E2487"/>
      <c r="F2487"/>
    </row>
    <row r="2488" spans="2:6" x14ac:dyDescent="0.3">
      <c r="B2488"/>
      <c r="C2488"/>
      <c r="D2488"/>
      <c r="E2488"/>
      <c r="F2488"/>
    </row>
    <row r="2489" spans="2:6" x14ac:dyDescent="0.3">
      <c r="B2489"/>
      <c r="C2489"/>
      <c r="D2489"/>
      <c r="E2489"/>
      <c r="F2489"/>
    </row>
    <row r="2490" spans="2:6" x14ac:dyDescent="0.3">
      <c r="B2490"/>
      <c r="C2490"/>
      <c r="D2490"/>
      <c r="E2490"/>
      <c r="F2490"/>
    </row>
    <row r="2491" spans="2:6" x14ac:dyDescent="0.3">
      <c r="B2491"/>
      <c r="C2491"/>
      <c r="D2491"/>
      <c r="E2491"/>
      <c r="F2491"/>
    </row>
    <row r="2492" spans="2:6" x14ac:dyDescent="0.3">
      <c r="B2492"/>
      <c r="C2492"/>
      <c r="D2492"/>
      <c r="E2492"/>
      <c r="F2492"/>
    </row>
    <row r="2493" spans="2:6" x14ac:dyDescent="0.3">
      <c r="B2493"/>
      <c r="C2493"/>
      <c r="D2493"/>
      <c r="E2493"/>
      <c r="F2493"/>
    </row>
    <row r="2494" spans="2:6" x14ac:dyDescent="0.3">
      <c r="B2494"/>
      <c r="C2494"/>
      <c r="D2494"/>
      <c r="E2494"/>
      <c r="F2494"/>
    </row>
    <row r="2495" spans="2:6" x14ac:dyDescent="0.3">
      <c r="B2495"/>
      <c r="C2495"/>
      <c r="D2495"/>
      <c r="E2495"/>
      <c r="F2495"/>
    </row>
    <row r="2496" spans="2:6" x14ac:dyDescent="0.3">
      <c r="B2496"/>
      <c r="C2496"/>
      <c r="D2496"/>
      <c r="E2496"/>
      <c r="F2496"/>
    </row>
    <row r="2497" spans="2:6" x14ac:dyDescent="0.3">
      <c r="B2497"/>
      <c r="C2497"/>
      <c r="D2497"/>
      <c r="E2497"/>
      <c r="F2497"/>
    </row>
    <row r="2498" spans="2:6" x14ac:dyDescent="0.3">
      <c r="B2498"/>
      <c r="C2498"/>
      <c r="D2498"/>
      <c r="E2498"/>
      <c r="F2498"/>
    </row>
    <row r="2499" spans="2:6" x14ac:dyDescent="0.3">
      <c r="B2499"/>
      <c r="C2499"/>
      <c r="D2499"/>
      <c r="E2499"/>
      <c r="F2499"/>
    </row>
    <row r="2500" spans="2:6" x14ac:dyDescent="0.3">
      <c r="B2500"/>
      <c r="C2500"/>
      <c r="D2500"/>
      <c r="E2500"/>
      <c r="F2500"/>
    </row>
    <row r="2501" spans="2:6" x14ac:dyDescent="0.3">
      <c r="B2501"/>
      <c r="C2501"/>
      <c r="D2501"/>
      <c r="E2501"/>
      <c r="F2501"/>
    </row>
    <row r="2502" spans="2:6" x14ac:dyDescent="0.3">
      <c r="B2502"/>
      <c r="C2502"/>
      <c r="D2502"/>
      <c r="E2502"/>
      <c r="F2502"/>
    </row>
    <row r="2503" spans="2:6" x14ac:dyDescent="0.3">
      <c r="B2503"/>
      <c r="C2503"/>
      <c r="D2503"/>
      <c r="E2503"/>
      <c r="F2503"/>
    </row>
    <row r="2504" spans="2:6" x14ac:dyDescent="0.3">
      <c r="B2504"/>
      <c r="C2504"/>
      <c r="D2504"/>
      <c r="E2504"/>
      <c r="F2504"/>
    </row>
    <row r="2505" spans="2:6" x14ac:dyDescent="0.3">
      <c r="B2505"/>
      <c r="C2505"/>
      <c r="D2505"/>
      <c r="E2505"/>
      <c r="F2505"/>
    </row>
    <row r="2506" spans="2:6" x14ac:dyDescent="0.3">
      <c r="B2506"/>
      <c r="C2506"/>
      <c r="D2506"/>
      <c r="E2506"/>
      <c r="F2506"/>
    </row>
    <row r="2507" spans="2:6" x14ac:dyDescent="0.3">
      <c r="B2507"/>
      <c r="C2507"/>
      <c r="D2507"/>
      <c r="E2507"/>
      <c r="F2507"/>
    </row>
    <row r="2508" spans="2:6" x14ac:dyDescent="0.3">
      <c r="B2508"/>
      <c r="C2508"/>
      <c r="D2508"/>
      <c r="E2508"/>
      <c r="F2508"/>
    </row>
    <row r="2509" spans="2:6" x14ac:dyDescent="0.3">
      <c r="B2509"/>
      <c r="C2509"/>
      <c r="D2509"/>
      <c r="E2509"/>
      <c r="F2509"/>
    </row>
    <row r="2510" spans="2:6" x14ac:dyDescent="0.3">
      <c r="B2510"/>
      <c r="C2510"/>
      <c r="D2510"/>
      <c r="E2510"/>
      <c r="F2510"/>
    </row>
    <row r="2511" spans="2:6" x14ac:dyDescent="0.3">
      <c r="B2511"/>
      <c r="C2511"/>
      <c r="D2511"/>
      <c r="E2511"/>
      <c r="F2511"/>
    </row>
    <row r="2512" spans="2:6" x14ac:dyDescent="0.3">
      <c r="B2512"/>
      <c r="C2512"/>
      <c r="D2512"/>
      <c r="E2512"/>
      <c r="F2512"/>
    </row>
    <row r="2513" spans="2:6" x14ac:dyDescent="0.3">
      <c r="B2513"/>
      <c r="C2513"/>
      <c r="D2513"/>
      <c r="E2513"/>
      <c r="F2513"/>
    </row>
    <row r="2514" spans="2:6" x14ac:dyDescent="0.3">
      <c r="B2514"/>
      <c r="C2514"/>
      <c r="D2514"/>
      <c r="E2514"/>
      <c r="F2514"/>
    </row>
    <row r="2515" spans="2:6" x14ac:dyDescent="0.3">
      <c r="B2515"/>
      <c r="C2515"/>
      <c r="D2515"/>
      <c r="E2515"/>
      <c r="F2515"/>
    </row>
    <row r="2516" spans="2:6" x14ac:dyDescent="0.3">
      <c r="B2516"/>
      <c r="C2516"/>
      <c r="D2516"/>
      <c r="E2516"/>
      <c r="F2516"/>
    </row>
    <row r="2517" spans="2:6" x14ac:dyDescent="0.3">
      <c r="B2517"/>
      <c r="C2517"/>
      <c r="D2517"/>
      <c r="E2517"/>
      <c r="F2517"/>
    </row>
    <row r="2518" spans="2:6" x14ac:dyDescent="0.3">
      <c r="B2518"/>
      <c r="C2518"/>
      <c r="D2518"/>
      <c r="E2518"/>
      <c r="F2518"/>
    </row>
    <row r="2519" spans="2:6" x14ac:dyDescent="0.3">
      <c r="B2519"/>
      <c r="C2519"/>
      <c r="D2519"/>
      <c r="E2519"/>
      <c r="F2519"/>
    </row>
    <row r="2520" spans="2:6" x14ac:dyDescent="0.3">
      <c r="B2520"/>
      <c r="C2520"/>
      <c r="D2520"/>
      <c r="E2520"/>
      <c r="F2520"/>
    </row>
    <row r="2521" spans="2:6" x14ac:dyDescent="0.3">
      <c r="B2521"/>
      <c r="C2521"/>
      <c r="D2521"/>
      <c r="E2521"/>
      <c r="F2521"/>
    </row>
    <row r="2522" spans="2:6" x14ac:dyDescent="0.3">
      <c r="B2522"/>
      <c r="C2522"/>
      <c r="D2522"/>
      <c r="E2522"/>
      <c r="F2522"/>
    </row>
    <row r="2523" spans="2:6" x14ac:dyDescent="0.3">
      <c r="B2523"/>
      <c r="C2523"/>
      <c r="D2523"/>
      <c r="E2523"/>
      <c r="F2523"/>
    </row>
    <row r="2524" spans="2:6" x14ac:dyDescent="0.3">
      <c r="B2524"/>
      <c r="C2524"/>
      <c r="D2524"/>
      <c r="E2524"/>
      <c r="F2524"/>
    </row>
    <row r="2525" spans="2:6" x14ac:dyDescent="0.3">
      <c r="B2525"/>
      <c r="C2525"/>
      <c r="D2525"/>
      <c r="E2525"/>
      <c r="F2525"/>
    </row>
    <row r="2526" spans="2:6" x14ac:dyDescent="0.3">
      <c r="B2526"/>
      <c r="C2526"/>
      <c r="D2526"/>
      <c r="E2526"/>
      <c r="F2526"/>
    </row>
    <row r="2527" spans="2:6" x14ac:dyDescent="0.3">
      <c r="B2527"/>
      <c r="C2527"/>
      <c r="D2527"/>
      <c r="E2527"/>
      <c r="F2527"/>
    </row>
    <row r="2528" spans="2:6" x14ac:dyDescent="0.3">
      <c r="B2528"/>
      <c r="C2528"/>
      <c r="D2528"/>
      <c r="E2528"/>
      <c r="F2528"/>
    </row>
    <row r="2529" spans="2:6" x14ac:dyDescent="0.3">
      <c r="B2529"/>
      <c r="C2529"/>
      <c r="D2529"/>
      <c r="E2529"/>
      <c r="F2529"/>
    </row>
    <row r="2530" spans="2:6" x14ac:dyDescent="0.3">
      <c r="B2530"/>
      <c r="C2530"/>
      <c r="D2530"/>
      <c r="E2530"/>
      <c r="F2530"/>
    </row>
    <row r="2531" spans="2:6" x14ac:dyDescent="0.3">
      <c r="B2531"/>
      <c r="C2531"/>
      <c r="D2531"/>
      <c r="E2531"/>
      <c r="F2531"/>
    </row>
    <row r="2532" spans="2:6" x14ac:dyDescent="0.3">
      <c r="B2532"/>
      <c r="C2532"/>
      <c r="D2532"/>
      <c r="E2532"/>
      <c r="F2532"/>
    </row>
    <row r="2533" spans="2:6" x14ac:dyDescent="0.3">
      <c r="B2533"/>
      <c r="C2533"/>
      <c r="D2533"/>
      <c r="E2533"/>
      <c r="F2533"/>
    </row>
    <row r="2534" spans="2:6" x14ac:dyDescent="0.3">
      <c r="B2534"/>
      <c r="C2534"/>
      <c r="D2534"/>
      <c r="E2534"/>
      <c r="F2534"/>
    </row>
    <row r="2535" spans="2:6" x14ac:dyDescent="0.3">
      <c r="B2535"/>
      <c r="C2535"/>
      <c r="D2535"/>
      <c r="E2535"/>
      <c r="F2535"/>
    </row>
    <row r="2536" spans="2:6" x14ac:dyDescent="0.3">
      <c r="B2536"/>
      <c r="C2536"/>
      <c r="D2536"/>
      <c r="E2536"/>
      <c r="F2536"/>
    </row>
    <row r="2537" spans="2:6" x14ac:dyDescent="0.3">
      <c r="B2537"/>
      <c r="C2537"/>
      <c r="D2537"/>
      <c r="E2537"/>
      <c r="F2537"/>
    </row>
    <row r="2538" spans="2:6" x14ac:dyDescent="0.3">
      <c r="B2538"/>
      <c r="C2538"/>
      <c r="D2538"/>
      <c r="E2538"/>
      <c r="F2538"/>
    </row>
    <row r="2539" spans="2:6" x14ac:dyDescent="0.3">
      <c r="B2539"/>
      <c r="C2539"/>
      <c r="D2539"/>
      <c r="E2539"/>
      <c r="F2539"/>
    </row>
    <row r="2540" spans="2:6" x14ac:dyDescent="0.3">
      <c r="B2540"/>
      <c r="C2540"/>
      <c r="D2540"/>
      <c r="E2540"/>
      <c r="F2540"/>
    </row>
    <row r="2541" spans="2:6" x14ac:dyDescent="0.3">
      <c r="B2541"/>
      <c r="C2541"/>
      <c r="D2541"/>
      <c r="E2541"/>
      <c r="F2541"/>
    </row>
    <row r="2542" spans="2:6" x14ac:dyDescent="0.3">
      <c r="B2542"/>
      <c r="C2542"/>
      <c r="D2542"/>
      <c r="E2542"/>
      <c r="F2542"/>
    </row>
    <row r="2543" spans="2:6" x14ac:dyDescent="0.3">
      <c r="B2543"/>
      <c r="C2543"/>
      <c r="D2543"/>
      <c r="E2543"/>
      <c r="F2543"/>
    </row>
    <row r="2544" spans="2:6" x14ac:dyDescent="0.3">
      <c r="B2544"/>
      <c r="C2544"/>
      <c r="D2544"/>
      <c r="E2544"/>
      <c r="F2544"/>
    </row>
    <row r="2545" spans="2:6" x14ac:dyDescent="0.3">
      <c r="B2545"/>
      <c r="C2545"/>
      <c r="D2545"/>
      <c r="E2545"/>
      <c r="F2545"/>
    </row>
    <row r="2546" spans="2:6" x14ac:dyDescent="0.3">
      <c r="B2546"/>
      <c r="C2546"/>
      <c r="D2546"/>
      <c r="E2546"/>
      <c r="F2546"/>
    </row>
    <row r="2547" spans="2:6" x14ac:dyDescent="0.3">
      <c r="B2547"/>
      <c r="C2547"/>
      <c r="D2547"/>
      <c r="E2547"/>
      <c r="F2547"/>
    </row>
    <row r="2548" spans="2:6" x14ac:dyDescent="0.3">
      <c r="B2548"/>
      <c r="C2548"/>
      <c r="D2548"/>
      <c r="E2548"/>
      <c r="F2548"/>
    </row>
    <row r="2549" spans="2:6" x14ac:dyDescent="0.3">
      <c r="B2549"/>
      <c r="C2549"/>
      <c r="D2549"/>
      <c r="E2549"/>
      <c r="F2549"/>
    </row>
    <row r="2550" spans="2:6" x14ac:dyDescent="0.3">
      <c r="B2550"/>
      <c r="C2550"/>
      <c r="D2550"/>
      <c r="E2550"/>
      <c r="F2550"/>
    </row>
    <row r="2551" spans="2:6" x14ac:dyDescent="0.3">
      <c r="B2551"/>
      <c r="C2551"/>
      <c r="D2551"/>
      <c r="E2551"/>
      <c r="F2551"/>
    </row>
    <row r="2552" spans="2:6" x14ac:dyDescent="0.3">
      <c r="B2552"/>
      <c r="C2552"/>
      <c r="D2552"/>
      <c r="E2552"/>
      <c r="F2552"/>
    </row>
    <row r="2553" spans="2:6" x14ac:dyDescent="0.3">
      <c r="B2553"/>
      <c r="C2553"/>
      <c r="D2553"/>
      <c r="E2553"/>
      <c r="F2553"/>
    </row>
    <row r="2554" spans="2:6" x14ac:dyDescent="0.3">
      <c r="B2554"/>
      <c r="C2554"/>
      <c r="D2554"/>
      <c r="E2554"/>
      <c r="F2554"/>
    </row>
    <row r="2555" spans="2:6" x14ac:dyDescent="0.3">
      <c r="B2555"/>
      <c r="C2555"/>
      <c r="D2555"/>
      <c r="E2555"/>
      <c r="F2555"/>
    </row>
    <row r="2556" spans="2:6" x14ac:dyDescent="0.3">
      <c r="B2556"/>
      <c r="C2556"/>
      <c r="D2556"/>
      <c r="E2556"/>
      <c r="F2556"/>
    </row>
    <row r="2557" spans="2:6" x14ac:dyDescent="0.3">
      <c r="B2557"/>
      <c r="C2557"/>
      <c r="D2557"/>
      <c r="E2557"/>
      <c r="F2557"/>
    </row>
    <row r="2558" spans="2:6" x14ac:dyDescent="0.3">
      <c r="B2558"/>
      <c r="C2558"/>
      <c r="D2558"/>
      <c r="E2558"/>
      <c r="F2558"/>
    </row>
    <row r="2559" spans="2:6" x14ac:dyDescent="0.3">
      <c r="B2559"/>
      <c r="C2559"/>
      <c r="D2559"/>
      <c r="E2559"/>
      <c r="F2559"/>
    </row>
    <row r="2560" spans="2:6" x14ac:dyDescent="0.3">
      <c r="B2560"/>
      <c r="C2560"/>
      <c r="D2560"/>
      <c r="E2560"/>
      <c r="F2560"/>
    </row>
    <row r="2561" spans="2:6" x14ac:dyDescent="0.3">
      <c r="B2561"/>
      <c r="C2561"/>
      <c r="D2561"/>
      <c r="E2561"/>
      <c r="F2561"/>
    </row>
    <row r="2562" spans="2:6" x14ac:dyDescent="0.3">
      <c r="B2562"/>
      <c r="C2562"/>
      <c r="D2562"/>
      <c r="E2562"/>
      <c r="F2562"/>
    </row>
    <row r="2563" spans="2:6" x14ac:dyDescent="0.3">
      <c r="B2563"/>
      <c r="C2563"/>
      <c r="D2563"/>
      <c r="E2563"/>
      <c r="F2563"/>
    </row>
    <row r="2564" spans="2:6" x14ac:dyDescent="0.3">
      <c r="B2564"/>
      <c r="C2564"/>
      <c r="D2564"/>
      <c r="E2564"/>
      <c r="F2564"/>
    </row>
    <row r="2565" spans="2:6" x14ac:dyDescent="0.3">
      <c r="B2565"/>
      <c r="C2565"/>
      <c r="D2565"/>
      <c r="E2565"/>
      <c r="F2565"/>
    </row>
    <row r="2566" spans="2:6" x14ac:dyDescent="0.3">
      <c r="B2566"/>
      <c r="C2566"/>
      <c r="D2566"/>
      <c r="E2566"/>
      <c r="F2566"/>
    </row>
    <row r="2567" spans="2:6" x14ac:dyDescent="0.3">
      <c r="B2567"/>
      <c r="C2567"/>
      <c r="D2567"/>
      <c r="E2567"/>
      <c r="F2567"/>
    </row>
    <row r="2568" spans="2:6" x14ac:dyDescent="0.3">
      <c r="B2568"/>
      <c r="C2568"/>
      <c r="D2568"/>
      <c r="E2568"/>
      <c r="F2568"/>
    </row>
    <row r="2569" spans="2:6" x14ac:dyDescent="0.3">
      <c r="B2569"/>
      <c r="C2569"/>
      <c r="D2569"/>
      <c r="E2569"/>
      <c r="F2569"/>
    </row>
    <row r="2570" spans="2:6" x14ac:dyDescent="0.3">
      <c r="B2570"/>
      <c r="C2570"/>
      <c r="D2570"/>
      <c r="E2570"/>
      <c r="F2570"/>
    </row>
    <row r="2571" spans="2:6" x14ac:dyDescent="0.3">
      <c r="B2571"/>
      <c r="C2571"/>
      <c r="D2571"/>
      <c r="E2571"/>
      <c r="F2571"/>
    </row>
    <row r="2572" spans="2:6" x14ac:dyDescent="0.3">
      <c r="B2572"/>
      <c r="C2572"/>
      <c r="D2572"/>
      <c r="E2572"/>
      <c r="F2572"/>
    </row>
    <row r="2573" spans="2:6" x14ac:dyDescent="0.3">
      <c r="B2573"/>
      <c r="C2573"/>
      <c r="D2573"/>
      <c r="E2573"/>
      <c r="F2573"/>
    </row>
    <row r="2574" spans="2:6" x14ac:dyDescent="0.3">
      <c r="B2574"/>
      <c r="C2574"/>
      <c r="D2574"/>
      <c r="E2574"/>
      <c r="F2574"/>
    </row>
    <row r="2575" spans="2:6" x14ac:dyDescent="0.3">
      <c r="B2575"/>
      <c r="C2575"/>
      <c r="D2575"/>
      <c r="E2575"/>
      <c r="F2575"/>
    </row>
    <row r="2576" spans="2:6" x14ac:dyDescent="0.3">
      <c r="B2576"/>
      <c r="C2576"/>
      <c r="D2576"/>
      <c r="E2576"/>
      <c r="F2576"/>
    </row>
    <row r="2577" spans="2:6" x14ac:dyDescent="0.3">
      <c r="B2577"/>
      <c r="C2577"/>
      <c r="D2577"/>
      <c r="E2577"/>
      <c r="F2577"/>
    </row>
    <row r="2578" spans="2:6" x14ac:dyDescent="0.3">
      <c r="B2578"/>
      <c r="C2578"/>
      <c r="D2578"/>
      <c r="E2578"/>
      <c r="F2578"/>
    </row>
    <row r="2579" spans="2:6" x14ac:dyDescent="0.3">
      <c r="B2579"/>
      <c r="C2579"/>
      <c r="D2579"/>
      <c r="E2579"/>
      <c r="F2579"/>
    </row>
    <row r="2580" spans="2:6" x14ac:dyDescent="0.3">
      <c r="B2580"/>
      <c r="C2580"/>
      <c r="D2580"/>
      <c r="E2580"/>
      <c r="F2580"/>
    </row>
    <row r="2581" spans="2:6" x14ac:dyDescent="0.3">
      <c r="B2581"/>
      <c r="C2581"/>
      <c r="D2581"/>
      <c r="E2581"/>
      <c r="F2581"/>
    </row>
    <row r="2582" spans="2:6" x14ac:dyDescent="0.3">
      <c r="B2582"/>
      <c r="C2582"/>
      <c r="D2582"/>
      <c r="E2582"/>
      <c r="F2582"/>
    </row>
    <row r="2583" spans="2:6" x14ac:dyDescent="0.3">
      <c r="B2583"/>
      <c r="C2583"/>
      <c r="D2583"/>
      <c r="E2583"/>
      <c r="F2583"/>
    </row>
    <row r="2584" spans="2:6" x14ac:dyDescent="0.3">
      <c r="B2584"/>
      <c r="C2584"/>
      <c r="D2584"/>
      <c r="E2584"/>
      <c r="F2584"/>
    </row>
    <row r="2585" spans="2:6" x14ac:dyDescent="0.3">
      <c r="B2585"/>
      <c r="C2585"/>
      <c r="D2585"/>
      <c r="E2585"/>
      <c r="F2585"/>
    </row>
    <row r="2586" spans="2:6" x14ac:dyDescent="0.3">
      <c r="B2586"/>
      <c r="C2586"/>
      <c r="D2586"/>
      <c r="E2586"/>
      <c r="F2586"/>
    </row>
    <row r="2587" spans="2:6" x14ac:dyDescent="0.3">
      <c r="B2587"/>
      <c r="C2587"/>
      <c r="D2587"/>
      <c r="E2587"/>
      <c r="F2587"/>
    </row>
    <row r="2588" spans="2:6" x14ac:dyDescent="0.3">
      <c r="B2588"/>
      <c r="C2588"/>
      <c r="D2588"/>
      <c r="E2588"/>
      <c r="F2588"/>
    </row>
    <row r="2589" spans="2:6" x14ac:dyDescent="0.3">
      <c r="B2589"/>
      <c r="C2589"/>
      <c r="D2589"/>
      <c r="E2589"/>
      <c r="F2589"/>
    </row>
    <row r="2590" spans="2:6" x14ac:dyDescent="0.3">
      <c r="B2590"/>
      <c r="C2590"/>
      <c r="D2590"/>
      <c r="E2590"/>
      <c r="F2590"/>
    </row>
    <row r="2591" spans="2:6" x14ac:dyDescent="0.3">
      <c r="B2591"/>
      <c r="C2591"/>
      <c r="D2591"/>
      <c r="E2591"/>
      <c r="F2591"/>
    </row>
    <row r="2592" spans="2:6" x14ac:dyDescent="0.3">
      <c r="B2592"/>
      <c r="C2592"/>
      <c r="D2592"/>
      <c r="E2592"/>
      <c r="F2592"/>
    </row>
    <row r="2593" spans="2:6" x14ac:dyDescent="0.3">
      <c r="B2593"/>
      <c r="C2593"/>
      <c r="D2593"/>
      <c r="E2593"/>
      <c r="F2593"/>
    </row>
    <row r="2594" spans="2:6" x14ac:dyDescent="0.3">
      <c r="B2594"/>
      <c r="C2594"/>
      <c r="D2594"/>
      <c r="E2594"/>
      <c r="F2594"/>
    </row>
    <row r="2595" spans="2:6" x14ac:dyDescent="0.3">
      <c r="B2595"/>
      <c r="C2595"/>
      <c r="D2595"/>
      <c r="E2595"/>
      <c r="F2595"/>
    </row>
    <row r="2596" spans="2:6" x14ac:dyDescent="0.3">
      <c r="B2596"/>
      <c r="C2596"/>
      <c r="D2596"/>
      <c r="E2596"/>
      <c r="F2596"/>
    </row>
    <row r="2597" spans="2:6" x14ac:dyDescent="0.3">
      <c r="B2597"/>
      <c r="C2597"/>
      <c r="D2597"/>
      <c r="E2597"/>
      <c r="F2597"/>
    </row>
    <row r="2598" spans="2:6" x14ac:dyDescent="0.3">
      <c r="B2598"/>
      <c r="C2598"/>
      <c r="D2598"/>
      <c r="E2598"/>
      <c r="F2598"/>
    </row>
    <row r="2599" spans="2:6" x14ac:dyDescent="0.3">
      <c r="B2599"/>
      <c r="C2599"/>
      <c r="D2599"/>
      <c r="E2599"/>
      <c r="F2599"/>
    </row>
    <row r="2600" spans="2:6" x14ac:dyDescent="0.3">
      <c r="B2600"/>
      <c r="C2600"/>
      <c r="D2600"/>
      <c r="E2600"/>
      <c r="F2600"/>
    </row>
    <row r="2601" spans="2:6" x14ac:dyDescent="0.3">
      <c r="B2601"/>
      <c r="C2601"/>
      <c r="D2601"/>
      <c r="E2601"/>
      <c r="F2601"/>
    </row>
    <row r="2602" spans="2:6" x14ac:dyDescent="0.3">
      <c r="B2602"/>
      <c r="C2602"/>
      <c r="D2602"/>
      <c r="E2602"/>
      <c r="F2602"/>
    </row>
    <row r="2603" spans="2:6" x14ac:dyDescent="0.3">
      <c r="B2603"/>
      <c r="C2603"/>
      <c r="D2603"/>
      <c r="E2603"/>
      <c r="F2603"/>
    </row>
    <row r="2604" spans="2:6" x14ac:dyDescent="0.3">
      <c r="B2604"/>
      <c r="C2604"/>
      <c r="D2604"/>
      <c r="E2604"/>
      <c r="F2604"/>
    </row>
    <row r="2605" spans="2:6" x14ac:dyDescent="0.3">
      <c r="B2605"/>
      <c r="C2605"/>
      <c r="D2605"/>
      <c r="E2605"/>
      <c r="F2605"/>
    </row>
    <row r="2606" spans="2:6" x14ac:dyDescent="0.3">
      <c r="B2606"/>
      <c r="C2606"/>
      <c r="D2606"/>
      <c r="E2606"/>
      <c r="F2606"/>
    </row>
    <row r="2607" spans="2:6" x14ac:dyDescent="0.3">
      <c r="B2607"/>
      <c r="C2607"/>
      <c r="D2607"/>
      <c r="E2607"/>
      <c r="F2607"/>
    </row>
    <row r="2608" spans="2:6" x14ac:dyDescent="0.3">
      <c r="B2608"/>
      <c r="C2608"/>
      <c r="D2608"/>
      <c r="E2608"/>
      <c r="F2608"/>
    </row>
    <row r="2609" spans="2:6" x14ac:dyDescent="0.3">
      <c r="B2609"/>
      <c r="C2609"/>
      <c r="D2609"/>
      <c r="E2609"/>
      <c r="F2609"/>
    </row>
    <row r="2610" spans="2:6" x14ac:dyDescent="0.3">
      <c r="B2610"/>
      <c r="C2610"/>
      <c r="D2610"/>
      <c r="E2610"/>
      <c r="F2610"/>
    </row>
    <row r="2611" spans="2:6" x14ac:dyDescent="0.3">
      <c r="B2611"/>
      <c r="C2611"/>
      <c r="D2611"/>
      <c r="E2611"/>
      <c r="F2611"/>
    </row>
    <row r="2612" spans="2:6" x14ac:dyDescent="0.3">
      <c r="B2612"/>
      <c r="C2612"/>
      <c r="D2612"/>
      <c r="E2612"/>
      <c r="F2612"/>
    </row>
    <row r="2613" spans="2:6" x14ac:dyDescent="0.3">
      <c r="B2613"/>
      <c r="C2613"/>
      <c r="D2613"/>
      <c r="E2613"/>
      <c r="F2613"/>
    </row>
    <row r="2614" spans="2:6" x14ac:dyDescent="0.3">
      <c r="B2614"/>
      <c r="C2614"/>
      <c r="D2614"/>
      <c r="E2614"/>
      <c r="F2614"/>
    </row>
    <row r="2615" spans="2:6" x14ac:dyDescent="0.3">
      <c r="B2615"/>
      <c r="C2615"/>
      <c r="D2615"/>
      <c r="E2615"/>
      <c r="F2615"/>
    </row>
    <row r="2616" spans="2:6" x14ac:dyDescent="0.3">
      <c r="B2616"/>
      <c r="C2616"/>
      <c r="D2616"/>
      <c r="E2616"/>
      <c r="F2616"/>
    </row>
    <row r="2617" spans="2:6" x14ac:dyDescent="0.3">
      <c r="B2617"/>
      <c r="C2617"/>
      <c r="D2617"/>
      <c r="E2617"/>
      <c r="F2617"/>
    </row>
    <row r="2618" spans="2:6" x14ac:dyDescent="0.3">
      <c r="B2618"/>
      <c r="C2618"/>
      <c r="D2618"/>
      <c r="E2618"/>
      <c r="F2618"/>
    </row>
    <row r="2619" spans="2:6" x14ac:dyDescent="0.3">
      <c r="B2619"/>
      <c r="C2619"/>
      <c r="D2619"/>
      <c r="E2619"/>
      <c r="F2619"/>
    </row>
    <row r="2620" spans="2:6" x14ac:dyDescent="0.3">
      <c r="B2620"/>
      <c r="C2620"/>
      <c r="D2620"/>
      <c r="E2620"/>
      <c r="F2620"/>
    </row>
    <row r="2621" spans="2:6" x14ac:dyDescent="0.3">
      <c r="B2621"/>
      <c r="C2621"/>
      <c r="D2621"/>
      <c r="E2621"/>
      <c r="F2621"/>
    </row>
    <row r="2622" spans="2:6" x14ac:dyDescent="0.3">
      <c r="B2622"/>
      <c r="C2622"/>
      <c r="D2622"/>
      <c r="E2622"/>
      <c r="F2622"/>
    </row>
    <row r="2623" spans="2:6" x14ac:dyDescent="0.3">
      <c r="B2623"/>
      <c r="C2623"/>
      <c r="D2623"/>
      <c r="E2623"/>
      <c r="F2623"/>
    </row>
    <row r="2624" spans="2:6" x14ac:dyDescent="0.3">
      <c r="B2624"/>
      <c r="C2624"/>
      <c r="D2624"/>
      <c r="E2624"/>
      <c r="F2624"/>
    </row>
    <row r="2625" spans="2:6" x14ac:dyDescent="0.3">
      <c r="B2625"/>
      <c r="C2625"/>
      <c r="D2625"/>
      <c r="E2625"/>
      <c r="F2625"/>
    </row>
    <row r="2626" spans="2:6" x14ac:dyDescent="0.3">
      <c r="B2626"/>
      <c r="C2626"/>
      <c r="D2626"/>
      <c r="E2626"/>
      <c r="F2626"/>
    </row>
    <row r="2627" spans="2:6" x14ac:dyDescent="0.3">
      <c r="B2627"/>
      <c r="C2627"/>
      <c r="D2627"/>
      <c r="E2627"/>
      <c r="F2627"/>
    </row>
    <row r="2628" spans="2:6" x14ac:dyDescent="0.3">
      <c r="B2628"/>
      <c r="C2628"/>
      <c r="D2628"/>
      <c r="E2628"/>
      <c r="F2628"/>
    </row>
    <row r="2629" spans="2:6" x14ac:dyDescent="0.3">
      <c r="B2629"/>
      <c r="C2629"/>
      <c r="D2629"/>
      <c r="E2629"/>
      <c r="F2629"/>
    </row>
    <row r="2630" spans="2:6" x14ac:dyDescent="0.3">
      <c r="B2630"/>
      <c r="C2630"/>
      <c r="D2630"/>
      <c r="E2630"/>
      <c r="F2630"/>
    </row>
    <row r="2631" spans="2:6" x14ac:dyDescent="0.3">
      <c r="B2631"/>
      <c r="C2631"/>
      <c r="D2631"/>
      <c r="E2631"/>
      <c r="F2631"/>
    </row>
    <row r="2632" spans="2:6" x14ac:dyDescent="0.3">
      <c r="B2632"/>
      <c r="C2632"/>
      <c r="D2632"/>
      <c r="E2632"/>
      <c r="F2632"/>
    </row>
    <row r="2633" spans="2:6" x14ac:dyDescent="0.3">
      <c r="B2633"/>
      <c r="C2633"/>
      <c r="D2633"/>
      <c r="E2633"/>
      <c r="F2633"/>
    </row>
    <row r="2634" spans="2:6" x14ac:dyDescent="0.3">
      <c r="B2634"/>
      <c r="C2634"/>
      <c r="D2634"/>
      <c r="E2634"/>
      <c r="F2634"/>
    </row>
    <row r="2635" spans="2:6" x14ac:dyDescent="0.3">
      <c r="B2635"/>
      <c r="C2635"/>
      <c r="D2635"/>
      <c r="E2635"/>
      <c r="F2635"/>
    </row>
    <row r="2636" spans="2:6" x14ac:dyDescent="0.3">
      <c r="B2636"/>
      <c r="C2636"/>
      <c r="D2636"/>
      <c r="E2636"/>
      <c r="F2636"/>
    </row>
    <row r="2637" spans="2:6" x14ac:dyDescent="0.3">
      <c r="B2637"/>
      <c r="C2637"/>
      <c r="D2637"/>
      <c r="E2637"/>
      <c r="F2637"/>
    </row>
    <row r="2638" spans="2:6" x14ac:dyDescent="0.3">
      <c r="B2638"/>
      <c r="C2638"/>
      <c r="D2638"/>
      <c r="E2638"/>
      <c r="F2638"/>
    </row>
    <row r="2639" spans="2:6" x14ac:dyDescent="0.3">
      <c r="B2639"/>
      <c r="C2639"/>
      <c r="D2639"/>
      <c r="E2639"/>
      <c r="F2639"/>
    </row>
    <row r="2640" spans="2:6" x14ac:dyDescent="0.3">
      <c r="B2640"/>
      <c r="C2640"/>
      <c r="D2640"/>
      <c r="E2640"/>
      <c r="F2640"/>
    </row>
    <row r="2641" spans="2:6" x14ac:dyDescent="0.3">
      <c r="B2641"/>
      <c r="C2641"/>
      <c r="D2641"/>
      <c r="E2641"/>
      <c r="F2641"/>
    </row>
    <row r="2642" spans="2:6" x14ac:dyDescent="0.3">
      <c r="B2642"/>
      <c r="C2642"/>
      <c r="D2642"/>
      <c r="E2642"/>
      <c r="F2642"/>
    </row>
    <row r="2643" spans="2:6" x14ac:dyDescent="0.3">
      <c r="B2643"/>
      <c r="C2643"/>
      <c r="D2643"/>
      <c r="E2643"/>
      <c r="F2643"/>
    </row>
    <row r="2644" spans="2:6" x14ac:dyDescent="0.3">
      <c r="B2644"/>
      <c r="C2644"/>
      <c r="D2644"/>
      <c r="E2644"/>
      <c r="F2644"/>
    </row>
    <row r="2645" spans="2:6" x14ac:dyDescent="0.3">
      <c r="B2645"/>
      <c r="C2645"/>
      <c r="D2645"/>
      <c r="E2645"/>
      <c r="F2645"/>
    </row>
    <row r="2646" spans="2:6" x14ac:dyDescent="0.3">
      <c r="B2646"/>
      <c r="C2646"/>
      <c r="D2646"/>
      <c r="E2646"/>
      <c r="F2646"/>
    </row>
    <row r="2647" spans="2:6" x14ac:dyDescent="0.3">
      <c r="B2647"/>
      <c r="C2647"/>
      <c r="D2647"/>
      <c r="E2647"/>
      <c r="F2647"/>
    </row>
    <row r="2648" spans="2:6" x14ac:dyDescent="0.3">
      <c r="B2648"/>
      <c r="C2648"/>
      <c r="D2648"/>
      <c r="E2648"/>
      <c r="F2648"/>
    </row>
    <row r="2649" spans="2:6" x14ac:dyDescent="0.3">
      <c r="B2649"/>
      <c r="C2649"/>
      <c r="D2649"/>
      <c r="E2649"/>
      <c r="F2649"/>
    </row>
    <row r="2650" spans="2:6" x14ac:dyDescent="0.3">
      <c r="B2650"/>
      <c r="C2650"/>
      <c r="D2650"/>
      <c r="E2650"/>
      <c r="F2650"/>
    </row>
    <row r="2651" spans="2:6" x14ac:dyDescent="0.3">
      <c r="B2651"/>
      <c r="C2651"/>
      <c r="D2651"/>
      <c r="E2651"/>
      <c r="F2651"/>
    </row>
    <row r="2652" spans="2:6" x14ac:dyDescent="0.3">
      <c r="B2652"/>
      <c r="C2652"/>
      <c r="D2652"/>
      <c r="E2652"/>
      <c r="F2652"/>
    </row>
    <row r="2653" spans="2:6" x14ac:dyDescent="0.3">
      <c r="B2653"/>
      <c r="C2653"/>
      <c r="D2653"/>
      <c r="E2653"/>
      <c r="F2653"/>
    </row>
    <row r="2654" spans="2:6" x14ac:dyDescent="0.3">
      <c r="B2654"/>
      <c r="C2654"/>
      <c r="D2654"/>
      <c r="E2654"/>
      <c r="F2654"/>
    </row>
    <row r="2655" spans="2:6" x14ac:dyDescent="0.3">
      <c r="B2655"/>
      <c r="C2655"/>
      <c r="D2655"/>
      <c r="E2655"/>
      <c r="F2655"/>
    </row>
    <row r="2656" spans="2:6" x14ac:dyDescent="0.3">
      <c r="B2656"/>
      <c r="C2656"/>
      <c r="D2656"/>
      <c r="E2656"/>
      <c r="F2656"/>
    </row>
    <row r="2657" spans="2:6" x14ac:dyDescent="0.3">
      <c r="B2657"/>
      <c r="C2657"/>
      <c r="D2657"/>
      <c r="E2657"/>
      <c r="F2657"/>
    </row>
    <row r="2658" spans="2:6" x14ac:dyDescent="0.3">
      <c r="B2658"/>
      <c r="C2658"/>
      <c r="D2658"/>
      <c r="E2658"/>
      <c r="F2658"/>
    </row>
    <row r="2659" spans="2:6" x14ac:dyDescent="0.3">
      <c r="B2659"/>
      <c r="C2659"/>
      <c r="D2659"/>
      <c r="E2659"/>
      <c r="F2659"/>
    </row>
    <row r="2660" spans="2:6" x14ac:dyDescent="0.3">
      <c r="B2660"/>
      <c r="C2660"/>
      <c r="D2660"/>
      <c r="E2660"/>
      <c r="F2660"/>
    </row>
    <row r="2661" spans="2:6" x14ac:dyDescent="0.3">
      <c r="B2661"/>
      <c r="C2661"/>
      <c r="D2661"/>
      <c r="E2661"/>
      <c r="F2661"/>
    </row>
    <row r="2662" spans="2:6" x14ac:dyDescent="0.3">
      <c r="B2662"/>
      <c r="C2662"/>
      <c r="D2662"/>
      <c r="E2662"/>
      <c r="F2662"/>
    </row>
    <row r="2663" spans="2:6" x14ac:dyDescent="0.3">
      <c r="B2663"/>
      <c r="C2663"/>
      <c r="D2663"/>
      <c r="E2663"/>
      <c r="F2663"/>
    </row>
    <row r="2664" spans="2:6" x14ac:dyDescent="0.3">
      <c r="B2664"/>
      <c r="C2664"/>
      <c r="D2664"/>
      <c r="E2664"/>
      <c r="F2664"/>
    </row>
    <row r="2665" spans="2:6" x14ac:dyDescent="0.3">
      <c r="B2665"/>
      <c r="C2665"/>
      <c r="D2665"/>
      <c r="E2665"/>
      <c r="F2665"/>
    </row>
    <row r="2666" spans="2:6" x14ac:dyDescent="0.3">
      <c r="B2666"/>
      <c r="C2666"/>
      <c r="D2666"/>
      <c r="E2666"/>
      <c r="F2666"/>
    </row>
    <row r="2667" spans="2:6" x14ac:dyDescent="0.3">
      <c r="B2667"/>
      <c r="C2667"/>
      <c r="D2667"/>
      <c r="E2667"/>
      <c r="F2667"/>
    </row>
    <row r="2668" spans="2:6" x14ac:dyDescent="0.3">
      <c r="B2668"/>
      <c r="C2668"/>
      <c r="D2668"/>
      <c r="E2668"/>
      <c r="F2668"/>
    </row>
    <row r="2669" spans="2:6" x14ac:dyDescent="0.3">
      <c r="B2669"/>
      <c r="C2669"/>
      <c r="D2669"/>
      <c r="E2669"/>
      <c r="F2669"/>
    </row>
    <row r="2670" spans="2:6" x14ac:dyDescent="0.3">
      <c r="B2670"/>
      <c r="C2670"/>
      <c r="D2670"/>
      <c r="E2670"/>
      <c r="F2670"/>
    </row>
    <row r="2671" spans="2:6" x14ac:dyDescent="0.3">
      <c r="B2671"/>
      <c r="C2671"/>
      <c r="D2671"/>
      <c r="E2671"/>
      <c r="F2671"/>
    </row>
    <row r="2672" spans="2:6" x14ac:dyDescent="0.3">
      <c r="B2672"/>
      <c r="C2672"/>
      <c r="D2672"/>
      <c r="E2672"/>
      <c r="F2672"/>
    </row>
    <row r="2673" spans="2:6" x14ac:dyDescent="0.3">
      <c r="B2673"/>
      <c r="C2673"/>
      <c r="D2673"/>
      <c r="E2673"/>
      <c r="F2673"/>
    </row>
    <row r="2674" spans="2:6" x14ac:dyDescent="0.3">
      <c r="B2674"/>
      <c r="C2674"/>
      <c r="D2674"/>
      <c r="E2674"/>
      <c r="F2674"/>
    </row>
    <row r="2675" spans="2:6" x14ac:dyDescent="0.3">
      <c r="B2675"/>
      <c r="C2675"/>
      <c r="D2675"/>
      <c r="E2675"/>
      <c r="F2675"/>
    </row>
    <row r="2676" spans="2:6" x14ac:dyDescent="0.3">
      <c r="B2676"/>
      <c r="C2676"/>
      <c r="D2676"/>
      <c r="E2676"/>
      <c r="F2676"/>
    </row>
    <row r="2677" spans="2:6" x14ac:dyDescent="0.3">
      <c r="B2677"/>
      <c r="C2677"/>
      <c r="D2677"/>
      <c r="E2677"/>
      <c r="F2677"/>
    </row>
    <row r="2678" spans="2:6" x14ac:dyDescent="0.3">
      <c r="B2678"/>
      <c r="C2678"/>
      <c r="D2678"/>
      <c r="E2678"/>
      <c r="F2678"/>
    </row>
    <row r="2679" spans="2:6" x14ac:dyDescent="0.3">
      <c r="B2679"/>
      <c r="C2679"/>
      <c r="D2679"/>
      <c r="E2679"/>
      <c r="F2679"/>
    </row>
    <row r="2680" spans="2:6" x14ac:dyDescent="0.3">
      <c r="B2680"/>
      <c r="C2680"/>
      <c r="D2680"/>
      <c r="E2680"/>
      <c r="F2680"/>
    </row>
    <row r="2681" spans="2:6" x14ac:dyDescent="0.3">
      <c r="B2681"/>
      <c r="C2681"/>
      <c r="D2681"/>
      <c r="E2681"/>
      <c r="F2681"/>
    </row>
    <row r="2682" spans="2:6" x14ac:dyDescent="0.3">
      <c r="B2682"/>
      <c r="C2682"/>
      <c r="D2682"/>
      <c r="E2682"/>
      <c r="F2682"/>
    </row>
    <row r="2683" spans="2:6" x14ac:dyDescent="0.3">
      <c r="B2683"/>
      <c r="C2683"/>
      <c r="D2683"/>
      <c r="E2683"/>
      <c r="F2683"/>
    </row>
    <row r="2684" spans="2:6" x14ac:dyDescent="0.3">
      <c r="B2684"/>
      <c r="C2684"/>
      <c r="D2684"/>
      <c r="E2684"/>
      <c r="F2684"/>
    </row>
    <row r="2685" spans="2:6" x14ac:dyDescent="0.3">
      <c r="B2685"/>
      <c r="C2685"/>
      <c r="D2685"/>
      <c r="E2685"/>
      <c r="F2685"/>
    </row>
    <row r="2686" spans="2:6" x14ac:dyDescent="0.3">
      <c r="B2686"/>
      <c r="C2686"/>
      <c r="D2686"/>
      <c r="E2686"/>
      <c r="F2686"/>
    </row>
    <row r="2687" spans="2:6" x14ac:dyDescent="0.3">
      <c r="B2687"/>
      <c r="C2687"/>
      <c r="D2687"/>
      <c r="E2687"/>
      <c r="F2687"/>
    </row>
    <row r="2688" spans="2:6" x14ac:dyDescent="0.3">
      <c r="B2688"/>
      <c r="C2688"/>
      <c r="D2688"/>
      <c r="E2688"/>
      <c r="F2688"/>
    </row>
    <row r="2689" spans="2:6" x14ac:dyDescent="0.3">
      <c r="B2689"/>
      <c r="C2689"/>
      <c r="D2689"/>
      <c r="E2689"/>
      <c r="F2689"/>
    </row>
    <row r="2690" spans="2:6" x14ac:dyDescent="0.3">
      <c r="B2690"/>
      <c r="C2690"/>
      <c r="D2690"/>
      <c r="E2690"/>
      <c r="F2690"/>
    </row>
    <row r="2691" spans="2:6" x14ac:dyDescent="0.3">
      <c r="B2691"/>
      <c r="C2691"/>
      <c r="D2691"/>
      <c r="E2691"/>
      <c r="F2691"/>
    </row>
    <row r="2692" spans="2:6" x14ac:dyDescent="0.3">
      <c r="B2692"/>
      <c r="C2692"/>
      <c r="D2692"/>
      <c r="E2692"/>
      <c r="F2692"/>
    </row>
    <row r="2693" spans="2:6" x14ac:dyDescent="0.3">
      <c r="B2693"/>
      <c r="C2693"/>
      <c r="D2693"/>
      <c r="E2693"/>
      <c r="F2693"/>
    </row>
    <row r="2694" spans="2:6" x14ac:dyDescent="0.3">
      <c r="B2694"/>
      <c r="C2694"/>
      <c r="D2694"/>
      <c r="E2694"/>
      <c r="F2694"/>
    </row>
    <row r="2695" spans="2:6" x14ac:dyDescent="0.3">
      <c r="B2695"/>
      <c r="C2695"/>
      <c r="D2695"/>
      <c r="E2695"/>
      <c r="F2695"/>
    </row>
    <row r="2696" spans="2:6" x14ac:dyDescent="0.3">
      <c r="B2696"/>
      <c r="C2696"/>
      <c r="D2696"/>
      <c r="E2696"/>
      <c r="F2696"/>
    </row>
    <row r="2697" spans="2:6" x14ac:dyDescent="0.3">
      <c r="B2697"/>
      <c r="C2697"/>
      <c r="D2697"/>
      <c r="E2697"/>
      <c r="F2697"/>
    </row>
    <row r="2698" spans="2:6" x14ac:dyDescent="0.3">
      <c r="B2698"/>
      <c r="C2698"/>
      <c r="D2698"/>
      <c r="E2698"/>
      <c r="F2698"/>
    </row>
    <row r="2699" spans="2:6" x14ac:dyDescent="0.3">
      <c r="B2699"/>
      <c r="C2699"/>
      <c r="D2699"/>
      <c r="E2699"/>
      <c r="F2699"/>
    </row>
    <row r="2700" spans="2:6" x14ac:dyDescent="0.3">
      <c r="B2700"/>
      <c r="C2700"/>
      <c r="D2700"/>
      <c r="E2700"/>
      <c r="F2700"/>
    </row>
    <row r="2701" spans="2:6" x14ac:dyDescent="0.3">
      <c r="B2701"/>
      <c r="C2701"/>
      <c r="D2701"/>
      <c r="E2701"/>
      <c r="F2701"/>
    </row>
    <row r="2702" spans="2:6" x14ac:dyDescent="0.3">
      <c r="B2702"/>
      <c r="C2702"/>
      <c r="D2702"/>
      <c r="E2702"/>
      <c r="F2702"/>
    </row>
    <row r="2703" spans="2:6" x14ac:dyDescent="0.3">
      <c r="B2703"/>
      <c r="C2703"/>
      <c r="D2703"/>
      <c r="E2703"/>
      <c r="F2703"/>
    </row>
    <row r="2704" spans="2:6" x14ac:dyDescent="0.3">
      <c r="B2704"/>
      <c r="C2704"/>
      <c r="D2704"/>
      <c r="E2704"/>
      <c r="F2704"/>
    </row>
    <row r="2705" spans="2:6" x14ac:dyDescent="0.3">
      <c r="B2705"/>
      <c r="C2705"/>
      <c r="D2705"/>
      <c r="E2705"/>
      <c r="F2705"/>
    </row>
    <row r="2706" spans="2:6" x14ac:dyDescent="0.3">
      <c r="B2706"/>
      <c r="C2706"/>
      <c r="D2706"/>
      <c r="E2706"/>
      <c r="F2706"/>
    </row>
    <row r="2707" spans="2:6" x14ac:dyDescent="0.3">
      <c r="B2707"/>
      <c r="C2707"/>
      <c r="D2707"/>
      <c r="E2707"/>
      <c r="F2707"/>
    </row>
    <row r="2708" spans="2:6" x14ac:dyDescent="0.3">
      <c r="B2708"/>
      <c r="C2708"/>
      <c r="D2708"/>
      <c r="E2708"/>
      <c r="F2708"/>
    </row>
    <row r="2709" spans="2:6" x14ac:dyDescent="0.3">
      <c r="B2709"/>
      <c r="C2709"/>
      <c r="D2709"/>
      <c r="E2709"/>
      <c r="F2709"/>
    </row>
    <row r="2710" spans="2:6" x14ac:dyDescent="0.3">
      <c r="B2710"/>
      <c r="C2710"/>
      <c r="D2710"/>
      <c r="E2710"/>
      <c r="F2710"/>
    </row>
    <row r="2711" spans="2:6" x14ac:dyDescent="0.3">
      <c r="B2711"/>
      <c r="C2711"/>
      <c r="D2711"/>
      <c r="E2711"/>
      <c r="F2711"/>
    </row>
    <row r="2712" spans="2:6" x14ac:dyDescent="0.3">
      <c r="B2712"/>
      <c r="C2712"/>
      <c r="D2712"/>
      <c r="E2712"/>
      <c r="F2712"/>
    </row>
    <row r="2713" spans="2:6" x14ac:dyDescent="0.3">
      <c r="B2713"/>
      <c r="C2713"/>
      <c r="D2713"/>
      <c r="E2713"/>
      <c r="F2713"/>
    </row>
    <row r="2714" spans="2:6" x14ac:dyDescent="0.3">
      <c r="B2714"/>
      <c r="C2714"/>
      <c r="D2714"/>
      <c r="E2714"/>
      <c r="F2714"/>
    </row>
    <row r="2715" spans="2:6" x14ac:dyDescent="0.3">
      <c r="B2715"/>
      <c r="C2715"/>
      <c r="D2715"/>
      <c r="E2715"/>
      <c r="F2715"/>
    </row>
    <row r="2716" spans="2:6" x14ac:dyDescent="0.3">
      <c r="B2716"/>
      <c r="C2716"/>
      <c r="D2716"/>
      <c r="E2716"/>
      <c r="F2716"/>
    </row>
    <row r="2717" spans="2:6" x14ac:dyDescent="0.3">
      <c r="B2717"/>
      <c r="C2717"/>
      <c r="D2717"/>
      <c r="E2717"/>
      <c r="F2717"/>
    </row>
    <row r="2718" spans="2:6" x14ac:dyDescent="0.3">
      <c r="B2718"/>
      <c r="C2718"/>
      <c r="D2718"/>
      <c r="E2718"/>
      <c r="F2718"/>
    </row>
    <row r="2719" spans="2:6" x14ac:dyDescent="0.3">
      <c r="B2719"/>
      <c r="C2719"/>
      <c r="D2719"/>
      <c r="E2719"/>
      <c r="F2719"/>
    </row>
    <row r="2720" spans="2:6" x14ac:dyDescent="0.3">
      <c r="B2720"/>
      <c r="C2720"/>
      <c r="D2720"/>
      <c r="E2720"/>
      <c r="F2720"/>
    </row>
    <row r="2721" spans="2:6" x14ac:dyDescent="0.3">
      <c r="B2721"/>
      <c r="C2721"/>
      <c r="D2721"/>
      <c r="E2721"/>
      <c r="F2721"/>
    </row>
    <row r="2722" spans="2:6" x14ac:dyDescent="0.3">
      <c r="B2722"/>
      <c r="C2722"/>
      <c r="D2722"/>
      <c r="E2722"/>
      <c r="F2722"/>
    </row>
    <row r="2723" spans="2:6" x14ac:dyDescent="0.3">
      <c r="B2723"/>
      <c r="C2723"/>
      <c r="D2723"/>
      <c r="E2723"/>
      <c r="F2723"/>
    </row>
    <row r="2724" spans="2:6" x14ac:dyDescent="0.3">
      <c r="B2724"/>
      <c r="C2724"/>
      <c r="D2724"/>
      <c r="E2724"/>
      <c r="F2724"/>
    </row>
    <row r="2725" spans="2:6" x14ac:dyDescent="0.3">
      <c r="B2725"/>
      <c r="C2725"/>
      <c r="D2725"/>
      <c r="E2725"/>
      <c r="F2725"/>
    </row>
    <row r="2726" spans="2:6" x14ac:dyDescent="0.3">
      <c r="B2726"/>
      <c r="C2726"/>
      <c r="D2726"/>
      <c r="E2726"/>
      <c r="F2726"/>
    </row>
    <row r="2727" spans="2:6" x14ac:dyDescent="0.3">
      <c r="B2727"/>
      <c r="C2727"/>
      <c r="D2727"/>
      <c r="E2727"/>
      <c r="F2727"/>
    </row>
    <row r="2728" spans="2:6" x14ac:dyDescent="0.3">
      <c r="B2728"/>
      <c r="C2728"/>
      <c r="D2728"/>
      <c r="E2728"/>
      <c r="F2728"/>
    </row>
    <row r="2729" spans="2:6" x14ac:dyDescent="0.3">
      <c r="B2729"/>
      <c r="C2729"/>
      <c r="D2729"/>
      <c r="E2729"/>
      <c r="F2729"/>
    </row>
    <row r="2730" spans="2:6" x14ac:dyDescent="0.3">
      <c r="B2730"/>
      <c r="C2730"/>
      <c r="D2730"/>
      <c r="E2730"/>
      <c r="F2730"/>
    </row>
    <row r="2731" spans="2:6" x14ac:dyDescent="0.3">
      <c r="B2731"/>
      <c r="C2731"/>
      <c r="D2731"/>
      <c r="E2731"/>
      <c r="F2731"/>
    </row>
    <row r="2732" spans="2:6" x14ac:dyDescent="0.3">
      <c r="B2732"/>
      <c r="C2732"/>
      <c r="D2732"/>
      <c r="E2732"/>
      <c r="F2732"/>
    </row>
    <row r="2733" spans="2:6" x14ac:dyDescent="0.3">
      <c r="B2733"/>
      <c r="C2733"/>
      <c r="D2733"/>
      <c r="E2733"/>
      <c r="F2733"/>
    </row>
    <row r="2734" spans="2:6" x14ac:dyDescent="0.3">
      <c r="B2734"/>
      <c r="C2734"/>
      <c r="D2734"/>
      <c r="E2734"/>
      <c r="F2734"/>
    </row>
    <row r="2735" spans="2:6" x14ac:dyDescent="0.3">
      <c r="B2735"/>
      <c r="C2735"/>
      <c r="D2735"/>
      <c r="E2735"/>
      <c r="F2735"/>
    </row>
    <row r="2736" spans="2:6" x14ac:dyDescent="0.3">
      <c r="B2736"/>
      <c r="C2736"/>
      <c r="D2736"/>
      <c r="E2736"/>
      <c r="F2736"/>
    </row>
    <row r="2737" spans="2:6" x14ac:dyDescent="0.3">
      <c r="B2737"/>
      <c r="C2737"/>
      <c r="D2737"/>
      <c r="E2737"/>
      <c r="F2737"/>
    </row>
    <row r="2738" spans="2:6" x14ac:dyDescent="0.3">
      <c r="B2738"/>
      <c r="C2738"/>
      <c r="D2738"/>
      <c r="E2738"/>
      <c r="F2738"/>
    </row>
    <row r="2739" spans="2:6" x14ac:dyDescent="0.3">
      <c r="B2739"/>
      <c r="C2739"/>
      <c r="D2739"/>
      <c r="E2739"/>
      <c r="F2739"/>
    </row>
    <row r="2740" spans="2:6" x14ac:dyDescent="0.3">
      <c r="B2740"/>
      <c r="C2740"/>
      <c r="D2740"/>
      <c r="E2740"/>
      <c r="F2740"/>
    </row>
    <row r="2741" spans="2:6" x14ac:dyDescent="0.3">
      <c r="B2741"/>
      <c r="C2741"/>
      <c r="D2741"/>
      <c r="E2741"/>
      <c r="F2741"/>
    </row>
    <row r="2742" spans="2:6" x14ac:dyDescent="0.3">
      <c r="B2742"/>
      <c r="C2742"/>
      <c r="D2742"/>
      <c r="E2742"/>
      <c r="F2742"/>
    </row>
    <row r="2743" spans="2:6" x14ac:dyDescent="0.3">
      <c r="B2743"/>
      <c r="C2743"/>
      <c r="D2743"/>
      <c r="E2743"/>
      <c r="F2743"/>
    </row>
    <row r="2744" spans="2:6" x14ac:dyDescent="0.3">
      <c r="B2744"/>
      <c r="C2744"/>
      <c r="D2744"/>
      <c r="E2744"/>
      <c r="F2744"/>
    </row>
    <row r="2745" spans="2:6" x14ac:dyDescent="0.3">
      <c r="B2745"/>
      <c r="C2745"/>
      <c r="D2745"/>
      <c r="E2745"/>
      <c r="F2745"/>
    </row>
    <row r="2746" spans="2:6" x14ac:dyDescent="0.3">
      <c r="B2746"/>
      <c r="C2746"/>
      <c r="D2746"/>
      <c r="E2746"/>
      <c r="F2746"/>
    </row>
    <row r="2747" spans="2:6" x14ac:dyDescent="0.3">
      <c r="B2747"/>
      <c r="C2747"/>
      <c r="D2747"/>
      <c r="E2747"/>
      <c r="F2747"/>
    </row>
    <row r="2748" spans="2:6" x14ac:dyDescent="0.3">
      <c r="B2748"/>
      <c r="C2748"/>
      <c r="D2748"/>
      <c r="E2748"/>
      <c r="F2748"/>
    </row>
    <row r="2749" spans="2:6" x14ac:dyDescent="0.3">
      <c r="B2749"/>
      <c r="C2749"/>
      <c r="D2749"/>
      <c r="E2749"/>
      <c r="F2749"/>
    </row>
    <row r="2750" spans="2:6" x14ac:dyDescent="0.3">
      <c r="B2750"/>
      <c r="C2750"/>
      <c r="D2750"/>
      <c r="E2750"/>
      <c r="F2750"/>
    </row>
    <row r="2751" spans="2:6" x14ac:dyDescent="0.3">
      <c r="B2751"/>
      <c r="C2751"/>
      <c r="D2751"/>
      <c r="E2751"/>
      <c r="F2751"/>
    </row>
    <row r="2752" spans="2:6" x14ac:dyDescent="0.3">
      <c r="B2752"/>
      <c r="C2752"/>
      <c r="D2752"/>
      <c r="E2752"/>
      <c r="F2752"/>
    </row>
    <row r="2753" spans="2:6" x14ac:dyDescent="0.3">
      <c r="B2753"/>
      <c r="C2753"/>
      <c r="D2753"/>
      <c r="E2753"/>
      <c r="F2753"/>
    </row>
    <row r="2754" spans="2:6" x14ac:dyDescent="0.3">
      <c r="B2754"/>
      <c r="C2754"/>
      <c r="D2754"/>
      <c r="E2754"/>
      <c r="F2754"/>
    </row>
    <row r="2755" spans="2:6" x14ac:dyDescent="0.3">
      <c r="B2755"/>
      <c r="C2755"/>
      <c r="D2755"/>
      <c r="E2755"/>
      <c r="F2755"/>
    </row>
    <row r="2756" spans="2:6" x14ac:dyDescent="0.3">
      <c r="B2756"/>
      <c r="C2756"/>
      <c r="D2756"/>
      <c r="E2756"/>
      <c r="F2756"/>
    </row>
    <row r="2757" spans="2:6" x14ac:dyDescent="0.3">
      <c r="B2757"/>
      <c r="C2757"/>
      <c r="D2757"/>
      <c r="E2757"/>
      <c r="F2757"/>
    </row>
    <row r="2758" spans="2:6" x14ac:dyDescent="0.3">
      <c r="B2758"/>
      <c r="C2758"/>
      <c r="D2758"/>
      <c r="E2758"/>
      <c r="F2758"/>
    </row>
    <row r="2759" spans="2:6" x14ac:dyDescent="0.3">
      <c r="B2759"/>
      <c r="C2759"/>
      <c r="D2759"/>
      <c r="E2759"/>
      <c r="F2759"/>
    </row>
    <row r="2760" spans="2:6" x14ac:dyDescent="0.3">
      <c r="B2760"/>
      <c r="C2760"/>
      <c r="D2760"/>
      <c r="E2760"/>
      <c r="F2760"/>
    </row>
    <row r="2761" spans="2:6" x14ac:dyDescent="0.3">
      <c r="B2761"/>
      <c r="C2761"/>
      <c r="D2761"/>
      <c r="E2761"/>
      <c r="F2761"/>
    </row>
    <row r="2762" spans="2:6" x14ac:dyDescent="0.3">
      <c r="B2762"/>
      <c r="C2762"/>
      <c r="D2762"/>
      <c r="E2762"/>
      <c r="F2762"/>
    </row>
    <row r="2763" spans="2:6" x14ac:dyDescent="0.3">
      <c r="B2763"/>
      <c r="C2763"/>
      <c r="D2763"/>
      <c r="E2763"/>
      <c r="F2763"/>
    </row>
    <row r="2764" spans="2:6" x14ac:dyDescent="0.3">
      <c r="B2764"/>
      <c r="C2764"/>
      <c r="D2764"/>
      <c r="E2764"/>
      <c r="F2764"/>
    </row>
    <row r="2765" spans="2:6" x14ac:dyDescent="0.3">
      <c r="B2765"/>
      <c r="C2765"/>
      <c r="D2765"/>
      <c r="E2765"/>
      <c r="F2765"/>
    </row>
    <row r="2766" spans="2:6" x14ac:dyDescent="0.3">
      <c r="B2766"/>
      <c r="C2766"/>
      <c r="D2766"/>
      <c r="E2766"/>
      <c r="F2766"/>
    </row>
    <row r="2767" spans="2:6" x14ac:dyDescent="0.3">
      <c r="B2767"/>
      <c r="C2767"/>
      <c r="D2767"/>
      <c r="E2767"/>
      <c r="F2767"/>
    </row>
    <row r="2768" spans="2:6" x14ac:dyDescent="0.3">
      <c r="B2768"/>
      <c r="C2768"/>
      <c r="D2768"/>
      <c r="E2768"/>
      <c r="F2768"/>
    </row>
    <row r="2769" spans="2:6" x14ac:dyDescent="0.3">
      <c r="B2769"/>
      <c r="C2769"/>
      <c r="D2769"/>
      <c r="E2769"/>
      <c r="F2769"/>
    </row>
    <row r="2770" spans="2:6" x14ac:dyDescent="0.3">
      <c r="B2770"/>
      <c r="C2770"/>
      <c r="D2770"/>
      <c r="E2770"/>
      <c r="F2770"/>
    </row>
    <row r="2771" spans="2:6" x14ac:dyDescent="0.3">
      <c r="B2771"/>
      <c r="C2771"/>
      <c r="D2771"/>
      <c r="E2771"/>
      <c r="F2771"/>
    </row>
    <row r="2772" spans="2:6" x14ac:dyDescent="0.3">
      <c r="B2772"/>
      <c r="C2772"/>
      <c r="D2772"/>
      <c r="E2772"/>
      <c r="F2772"/>
    </row>
    <row r="2773" spans="2:6" x14ac:dyDescent="0.3">
      <c r="B2773"/>
      <c r="C2773"/>
      <c r="D2773"/>
      <c r="E2773"/>
      <c r="F2773"/>
    </row>
    <row r="2774" spans="2:6" x14ac:dyDescent="0.3">
      <c r="B2774"/>
      <c r="C2774"/>
      <c r="D2774"/>
      <c r="E2774"/>
      <c r="F2774"/>
    </row>
    <row r="2775" spans="2:6" x14ac:dyDescent="0.3">
      <c r="B2775"/>
      <c r="C2775"/>
      <c r="D2775"/>
      <c r="E2775"/>
      <c r="F2775"/>
    </row>
    <row r="2776" spans="2:6" x14ac:dyDescent="0.3">
      <c r="B2776"/>
      <c r="C2776"/>
      <c r="D2776"/>
      <c r="E2776"/>
      <c r="F2776"/>
    </row>
    <row r="2777" spans="2:6" x14ac:dyDescent="0.3">
      <c r="B2777"/>
      <c r="C2777"/>
      <c r="D2777"/>
      <c r="E2777"/>
      <c r="F2777"/>
    </row>
    <row r="2778" spans="2:6" x14ac:dyDescent="0.3">
      <c r="B2778"/>
      <c r="C2778"/>
      <c r="D2778"/>
      <c r="E2778"/>
      <c r="F2778"/>
    </row>
    <row r="2779" spans="2:6" x14ac:dyDescent="0.3">
      <c r="B2779"/>
      <c r="C2779"/>
      <c r="D2779"/>
      <c r="E2779"/>
      <c r="F2779"/>
    </row>
    <row r="2780" spans="2:6" x14ac:dyDescent="0.3">
      <c r="B2780"/>
      <c r="C2780"/>
      <c r="D2780"/>
      <c r="E2780"/>
      <c r="F2780"/>
    </row>
    <row r="2781" spans="2:6" x14ac:dyDescent="0.3">
      <c r="B2781"/>
      <c r="C2781"/>
      <c r="D2781"/>
      <c r="E2781"/>
      <c r="F2781"/>
    </row>
    <row r="2782" spans="2:6" x14ac:dyDescent="0.3">
      <c r="B2782"/>
      <c r="C2782"/>
      <c r="D2782"/>
      <c r="E2782"/>
      <c r="F2782"/>
    </row>
    <row r="2783" spans="2:6" x14ac:dyDescent="0.3">
      <c r="B2783"/>
      <c r="C2783"/>
      <c r="D2783"/>
      <c r="E2783"/>
      <c r="F2783"/>
    </row>
    <row r="2784" spans="2:6" x14ac:dyDescent="0.3">
      <c r="B2784"/>
      <c r="C2784"/>
      <c r="D2784"/>
      <c r="E2784"/>
      <c r="F2784"/>
    </row>
    <row r="2785" spans="2:6" x14ac:dyDescent="0.3">
      <c r="B2785"/>
      <c r="C2785"/>
      <c r="D2785"/>
      <c r="E2785"/>
      <c r="F2785"/>
    </row>
    <row r="2786" spans="2:6" x14ac:dyDescent="0.3">
      <c r="B2786"/>
      <c r="C2786"/>
      <c r="D2786"/>
      <c r="E2786"/>
      <c r="F2786"/>
    </row>
    <row r="2787" spans="2:6" x14ac:dyDescent="0.3">
      <c r="B2787"/>
      <c r="C2787"/>
      <c r="D2787"/>
      <c r="E2787"/>
      <c r="F2787"/>
    </row>
    <row r="2788" spans="2:6" x14ac:dyDescent="0.3">
      <c r="B2788"/>
      <c r="C2788"/>
      <c r="D2788"/>
      <c r="E2788"/>
      <c r="F2788"/>
    </row>
    <row r="2789" spans="2:6" x14ac:dyDescent="0.3">
      <c r="B2789"/>
      <c r="C2789"/>
      <c r="D2789"/>
      <c r="E2789"/>
      <c r="F2789"/>
    </row>
    <row r="2790" spans="2:6" x14ac:dyDescent="0.3">
      <c r="B2790"/>
      <c r="C2790"/>
      <c r="D2790"/>
      <c r="E2790"/>
      <c r="F2790"/>
    </row>
    <row r="2791" spans="2:6" x14ac:dyDescent="0.3">
      <c r="B2791"/>
      <c r="C2791"/>
      <c r="D2791"/>
      <c r="E2791"/>
      <c r="F2791"/>
    </row>
    <row r="2792" spans="2:6" x14ac:dyDescent="0.3">
      <c r="B2792"/>
      <c r="C2792"/>
      <c r="D2792"/>
      <c r="E2792"/>
      <c r="F2792"/>
    </row>
    <row r="2793" spans="2:6" x14ac:dyDescent="0.3">
      <c r="B2793"/>
      <c r="C2793"/>
      <c r="D2793"/>
      <c r="E2793"/>
      <c r="F2793"/>
    </row>
    <row r="2794" spans="2:6" x14ac:dyDescent="0.3">
      <c r="B2794"/>
      <c r="C2794"/>
      <c r="D2794"/>
      <c r="E2794"/>
      <c r="F2794"/>
    </row>
    <row r="2795" spans="2:6" x14ac:dyDescent="0.3">
      <c r="B2795"/>
      <c r="C2795"/>
      <c r="D2795"/>
      <c r="E2795"/>
      <c r="F2795"/>
    </row>
    <row r="2796" spans="2:6" x14ac:dyDescent="0.3">
      <c r="B2796"/>
      <c r="C2796"/>
      <c r="D2796"/>
      <c r="E2796"/>
      <c r="F2796"/>
    </row>
    <row r="2797" spans="2:6" x14ac:dyDescent="0.3">
      <c r="B2797"/>
      <c r="C2797"/>
      <c r="D2797"/>
      <c r="E2797"/>
      <c r="F2797"/>
    </row>
    <row r="2798" spans="2:6" x14ac:dyDescent="0.3">
      <c r="B2798"/>
      <c r="C2798"/>
      <c r="D2798"/>
      <c r="E2798"/>
      <c r="F2798"/>
    </row>
    <row r="2799" spans="2:6" x14ac:dyDescent="0.3">
      <c r="B2799"/>
      <c r="C2799"/>
      <c r="D2799"/>
      <c r="E2799"/>
      <c r="F2799"/>
    </row>
    <row r="2800" spans="2:6" x14ac:dyDescent="0.3">
      <c r="B2800"/>
      <c r="C2800"/>
      <c r="D2800"/>
      <c r="E2800"/>
      <c r="F2800"/>
    </row>
    <row r="2801" spans="2:6" x14ac:dyDescent="0.3">
      <c r="B2801"/>
      <c r="C2801"/>
      <c r="D2801"/>
      <c r="E2801"/>
      <c r="F2801"/>
    </row>
    <row r="2802" spans="2:6" x14ac:dyDescent="0.3">
      <c r="B2802"/>
      <c r="C2802"/>
      <c r="D2802"/>
      <c r="E2802"/>
      <c r="F2802"/>
    </row>
    <row r="2803" spans="2:6" x14ac:dyDescent="0.3">
      <c r="B2803"/>
      <c r="C2803"/>
      <c r="D2803"/>
      <c r="E2803"/>
      <c r="F2803"/>
    </row>
    <row r="2804" spans="2:6" x14ac:dyDescent="0.3">
      <c r="B2804"/>
      <c r="C2804"/>
      <c r="D2804"/>
      <c r="E2804"/>
      <c r="F2804"/>
    </row>
    <row r="2805" spans="2:6" x14ac:dyDescent="0.3">
      <c r="B2805"/>
      <c r="C2805"/>
      <c r="D2805"/>
      <c r="E2805"/>
      <c r="F2805"/>
    </row>
    <row r="2806" spans="2:6" x14ac:dyDescent="0.3">
      <c r="B2806"/>
      <c r="C2806"/>
      <c r="D2806"/>
      <c r="E2806"/>
      <c r="F2806"/>
    </row>
    <row r="2807" spans="2:6" x14ac:dyDescent="0.3">
      <c r="B2807"/>
      <c r="C2807"/>
      <c r="D2807"/>
      <c r="E2807"/>
      <c r="F2807"/>
    </row>
    <row r="2808" spans="2:6" x14ac:dyDescent="0.3">
      <c r="B2808"/>
      <c r="C2808"/>
      <c r="D2808"/>
      <c r="E2808"/>
      <c r="F2808"/>
    </row>
    <row r="2809" spans="2:6" x14ac:dyDescent="0.3">
      <c r="B2809"/>
      <c r="C2809"/>
      <c r="D2809"/>
      <c r="E2809"/>
      <c r="F2809"/>
    </row>
    <row r="2810" spans="2:6" x14ac:dyDescent="0.3">
      <c r="B2810"/>
      <c r="C2810"/>
      <c r="D2810"/>
      <c r="E2810"/>
      <c r="F2810"/>
    </row>
    <row r="2811" spans="2:6" x14ac:dyDescent="0.3">
      <c r="B2811"/>
      <c r="C2811"/>
      <c r="D2811"/>
      <c r="E2811"/>
      <c r="F2811"/>
    </row>
    <row r="2812" spans="2:6" x14ac:dyDescent="0.3">
      <c r="B2812"/>
      <c r="C2812"/>
      <c r="D2812"/>
      <c r="E2812"/>
      <c r="F2812"/>
    </row>
    <row r="2813" spans="2:6" x14ac:dyDescent="0.3">
      <c r="B2813"/>
      <c r="C2813"/>
      <c r="D2813"/>
      <c r="E2813"/>
      <c r="F2813"/>
    </row>
    <row r="2814" spans="2:6" x14ac:dyDescent="0.3">
      <c r="B2814"/>
      <c r="C2814"/>
      <c r="D2814"/>
      <c r="E2814"/>
      <c r="F2814"/>
    </row>
    <row r="2815" spans="2:6" x14ac:dyDescent="0.3">
      <c r="B2815"/>
      <c r="C2815"/>
      <c r="D2815"/>
      <c r="E2815"/>
      <c r="F2815"/>
    </row>
    <row r="2816" spans="2:6" x14ac:dyDescent="0.3">
      <c r="B2816"/>
      <c r="C2816"/>
      <c r="D2816"/>
      <c r="E2816"/>
      <c r="F2816"/>
    </row>
    <row r="2817" spans="2:6" x14ac:dyDescent="0.3">
      <c r="B2817"/>
      <c r="C2817"/>
      <c r="D2817"/>
      <c r="E2817"/>
      <c r="F2817"/>
    </row>
    <row r="2818" spans="2:6" x14ac:dyDescent="0.3">
      <c r="B2818"/>
      <c r="C2818"/>
      <c r="D2818"/>
      <c r="E2818"/>
      <c r="F2818"/>
    </row>
    <row r="2819" spans="2:6" x14ac:dyDescent="0.3">
      <c r="B2819"/>
      <c r="C2819"/>
      <c r="D2819"/>
      <c r="E2819"/>
      <c r="F2819"/>
    </row>
    <row r="2820" spans="2:6" x14ac:dyDescent="0.3">
      <c r="B2820"/>
      <c r="C2820"/>
      <c r="D2820"/>
      <c r="E2820"/>
      <c r="F2820"/>
    </row>
    <row r="2821" spans="2:6" x14ac:dyDescent="0.3">
      <c r="B2821"/>
      <c r="C2821"/>
      <c r="D2821"/>
      <c r="E2821"/>
      <c r="F2821"/>
    </row>
    <row r="2822" spans="2:6" x14ac:dyDescent="0.3">
      <c r="B2822"/>
      <c r="C2822"/>
      <c r="D2822"/>
      <c r="E2822"/>
      <c r="F2822"/>
    </row>
    <row r="2823" spans="2:6" x14ac:dyDescent="0.3">
      <c r="B2823"/>
      <c r="C2823"/>
      <c r="D2823"/>
      <c r="E2823"/>
      <c r="F2823"/>
    </row>
    <row r="2824" spans="2:6" x14ac:dyDescent="0.3">
      <c r="B2824"/>
      <c r="C2824"/>
      <c r="D2824"/>
      <c r="E2824"/>
      <c r="F2824"/>
    </row>
    <row r="2825" spans="2:6" x14ac:dyDescent="0.3">
      <c r="B2825"/>
      <c r="C2825"/>
      <c r="D2825"/>
      <c r="E2825"/>
      <c r="F2825"/>
    </row>
    <row r="2826" spans="2:6" x14ac:dyDescent="0.3">
      <c r="B2826"/>
      <c r="C2826"/>
      <c r="D2826"/>
      <c r="E2826"/>
      <c r="F2826"/>
    </row>
    <row r="2827" spans="2:6" x14ac:dyDescent="0.3">
      <c r="B2827"/>
      <c r="C2827"/>
      <c r="D2827"/>
      <c r="E2827"/>
      <c r="F2827"/>
    </row>
    <row r="2828" spans="2:6" x14ac:dyDescent="0.3">
      <c r="B2828"/>
      <c r="C2828"/>
      <c r="D2828"/>
      <c r="E2828"/>
      <c r="F2828"/>
    </row>
    <row r="2829" spans="2:6" x14ac:dyDescent="0.3">
      <c r="B2829"/>
      <c r="C2829"/>
      <c r="D2829"/>
      <c r="E2829"/>
      <c r="F2829"/>
    </row>
    <row r="2830" spans="2:6" x14ac:dyDescent="0.3">
      <c r="B2830"/>
      <c r="C2830"/>
      <c r="D2830"/>
      <c r="E2830"/>
      <c r="F2830"/>
    </row>
    <row r="2831" spans="2:6" x14ac:dyDescent="0.3">
      <c r="B2831"/>
      <c r="C2831"/>
      <c r="D2831"/>
      <c r="E2831"/>
      <c r="F2831"/>
    </row>
    <row r="2832" spans="2:6" x14ac:dyDescent="0.3">
      <c r="B2832"/>
      <c r="C2832"/>
      <c r="D2832"/>
      <c r="E2832"/>
      <c r="F2832"/>
    </row>
    <row r="2833" spans="2:6" x14ac:dyDescent="0.3">
      <c r="B2833"/>
      <c r="C2833"/>
      <c r="D2833"/>
      <c r="E2833"/>
      <c r="F2833"/>
    </row>
    <row r="2834" spans="2:6" x14ac:dyDescent="0.3">
      <c r="B2834"/>
      <c r="C2834"/>
      <c r="D2834"/>
      <c r="E2834"/>
      <c r="F2834"/>
    </row>
    <row r="2835" spans="2:6" x14ac:dyDescent="0.3">
      <c r="B2835"/>
      <c r="C2835"/>
      <c r="D2835"/>
      <c r="E2835"/>
      <c r="F2835"/>
    </row>
    <row r="2836" spans="2:6" x14ac:dyDescent="0.3">
      <c r="B2836"/>
      <c r="C2836"/>
      <c r="D2836"/>
      <c r="E2836"/>
      <c r="F2836"/>
    </row>
    <row r="2837" spans="2:6" x14ac:dyDescent="0.3">
      <c r="B2837"/>
      <c r="C2837"/>
      <c r="D2837"/>
      <c r="E2837"/>
      <c r="F2837"/>
    </row>
    <row r="2838" spans="2:6" x14ac:dyDescent="0.3">
      <c r="B2838"/>
      <c r="C2838"/>
      <c r="D2838"/>
      <c r="E2838"/>
      <c r="F2838"/>
    </row>
    <row r="2839" spans="2:6" x14ac:dyDescent="0.3">
      <c r="B2839"/>
      <c r="C2839"/>
      <c r="D2839"/>
      <c r="E2839"/>
      <c r="F2839"/>
    </row>
    <row r="2840" spans="2:6" x14ac:dyDescent="0.3">
      <c r="B2840"/>
      <c r="C2840"/>
      <c r="D2840"/>
      <c r="E2840"/>
      <c r="F2840"/>
    </row>
    <row r="2841" spans="2:6" x14ac:dyDescent="0.3">
      <c r="B2841"/>
      <c r="C2841"/>
      <c r="D2841"/>
      <c r="E2841"/>
      <c r="F2841"/>
    </row>
    <row r="2842" spans="2:6" x14ac:dyDescent="0.3">
      <c r="B2842"/>
      <c r="C2842"/>
      <c r="D2842"/>
      <c r="E2842"/>
      <c r="F2842"/>
    </row>
    <row r="2843" spans="2:6" x14ac:dyDescent="0.3">
      <c r="B2843"/>
      <c r="C2843"/>
      <c r="D2843"/>
      <c r="E2843"/>
      <c r="F2843"/>
    </row>
    <row r="2844" spans="2:6" x14ac:dyDescent="0.3">
      <c r="B2844"/>
      <c r="C2844"/>
      <c r="D2844"/>
      <c r="E2844"/>
      <c r="F2844"/>
    </row>
    <row r="2845" spans="2:6" x14ac:dyDescent="0.3">
      <c r="B2845"/>
      <c r="C2845"/>
      <c r="D2845"/>
      <c r="E2845"/>
      <c r="F2845"/>
    </row>
    <row r="2846" spans="2:6" x14ac:dyDescent="0.3">
      <c r="B2846"/>
      <c r="C2846"/>
      <c r="D2846"/>
      <c r="E2846"/>
      <c r="F2846"/>
    </row>
    <row r="2847" spans="2:6" x14ac:dyDescent="0.3">
      <c r="B2847"/>
      <c r="C2847"/>
      <c r="D2847"/>
      <c r="E2847"/>
      <c r="F2847"/>
    </row>
    <row r="2848" spans="2:6" x14ac:dyDescent="0.3">
      <c r="B2848"/>
      <c r="C2848"/>
      <c r="D2848"/>
      <c r="E2848"/>
      <c r="F2848"/>
    </row>
    <row r="2849" spans="2:6" x14ac:dyDescent="0.3">
      <c r="B2849"/>
      <c r="C2849"/>
      <c r="D2849"/>
      <c r="E2849"/>
      <c r="F2849"/>
    </row>
    <row r="2850" spans="2:6" x14ac:dyDescent="0.3">
      <c r="B2850"/>
      <c r="C2850"/>
      <c r="D2850"/>
      <c r="E2850"/>
      <c r="F2850"/>
    </row>
    <row r="2851" spans="2:6" x14ac:dyDescent="0.3">
      <c r="B2851"/>
      <c r="C2851"/>
      <c r="D2851"/>
      <c r="E2851"/>
      <c r="F2851"/>
    </row>
    <row r="2852" spans="2:6" x14ac:dyDescent="0.3">
      <c r="B2852"/>
      <c r="C2852"/>
      <c r="D2852"/>
      <c r="E2852"/>
      <c r="F2852"/>
    </row>
    <row r="2853" spans="2:6" x14ac:dyDescent="0.3">
      <c r="B2853"/>
      <c r="C2853"/>
      <c r="D2853"/>
      <c r="E2853"/>
      <c r="F2853"/>
    </row>
    <row r="2854" spans="2:6" x14ac:dyDescent="0.3">
      <c r="B2854"/>
      <c r="C2854"/>
      <c r="D2854"/>
      <c r="E2854"/>
      <c r="F2854"/>
    </row>
    <row r="2855" spans="2:6" x14ac:dyDescent="0.3">
      <c r="B2855"/>
      <c r="C2855"/>
      <c r="D2855"/>
      <c r="E2855"/>
      <c r="F2855"/>
    </row>
    <row r="2856" spans="2:6" x14ac:dyDescent="0.3">
      <c r="B2856"/>
      <c r="C2856"/>
      <c r="D2856"/>
      <c r="E2856"/>
      <c r="F2856"/>
    </row>
    <row r="2857" spans="2:6" x14ac:dyDescent="0.3">
      <c r="B2857"/>
      <c r="C2857"/>
      <c r="D2857"/>
      <c r="E2857"/>
      <c r="F2857"/>
    </row>
    <row r="2858" spans="2:6" x14ac:dyDescent="0.3">
      <c r="B2858"/>
      <c r="C2858"/>
      <c r="D2858"/>
      <c r="E2858"/>
      <c r="F2858"/>
    </row>
    <row r="2859" spans="2:6" x14ac:dyDescent="0.3">
      <c r="B2859"/>
      <c r="C2859"/>
      <c r="D2859"/>
      <c r="E2859"/>
      <c r="F2859"/>
    </row>
    <row r="2860" spans="2:6" x14ac:dyDescent="0.3">
      <c r="B2860"/>
      <c r="C2860"/>
      <c r="D2860"/>
      <c r="E2860"/>
      <c r="F2860"/>
    </row>
    <row r="2861" spans="2:6" x14ac:dyDescent="0.3">
      <c r="B2861"/>
      <c r="C2861"/>
      <c r="D2861"/>
      <c r="E2861"/>
      <c r="F2861"/>
    </row>
    <row r="2862" spans="2:6" x14ac:dyDescent="0.3">
      <c r="B2862"/>
      <c r="C2862"/>
      <c r="D2862"/>
      <c r="E2862"/>
      <c r="F2862"/>
    </row>
    <row r="2863" spans="2:6" x14ac:dyDescent="0.3">
      <c r="B2863"/>
      <c r="C2863"/>
      <c r="D2863"/>
      <c r="E2863"/>
      <c r="F2863"/>
    </row>
    <row r="2864" spans="2:6" x14ac:dyDescent="0.3">
      <c r="B2864"/>
      <c r="C2864"/>
      <c r="D2864"/>
      <c r="E2864"/>
      <c r="F2864"/>
    </row>
    <row r="2865" spans="2:6" x14ac:dyDescent="0.3">
      <c r="B2865"/>
      <c r="C2865"/>
      <c r="D2865"/>
      <c r="E2865"/>
      <c r="F2865"/>
    </row>
    <row r="2866" spans="2:6" x14ac:dyDescent="0.3">
      <c r="B2866"/>
      <c r="C2866"/>
      <c r="D2866"/>
      <c r="E2866"/>
      <c r="F2866"/>
    </row>
    <row r="2867" spans="2:6" x14ac:dyDescent="0.3">
      <c r="B2867"/>
      <c r="C2867"/>
      <c r="D2867"/>
      <c r="E2867"/>
      <c r="F2867"/>
    </row>
    <row r="2868" spans="2:6" x14ac:dyDescent="0.3">
      <c r="B2868"/>
      <c r="C2868"/>
      <c r="D2868"/>
      <c r="E2868"/>
      <c r="F2868"/>
    </row>
    <row r="2869" spans="2:6" x14ac:dyDescent="0.3">
      <c r="B2869"/>
      <c r="C2869"/>
      <c r="D2869"/>
      <c r="E2869"/>
      <c r="F2869"/>
    </row>
    <row r="2870" spans="2:6" x14ac:dyDescent="0.3">
      <c r="B2870"/>
      <c r="C2870"/>
      <c r="D2870"/>
      <c r="E2870"/>
      <c r="F2870"/>
    </row>
    <row r="2871" spans="2:6" x14ac:dyDescent="0.3">
      <c r="B2871"/>
      <c r="C2871"/>
      <c r="D2871"/>
      <c r="E2871"/>
      <c r="F2871"/>
    </row>
    <row r="2872" spans="2:6" x14ac:dyDescent="0.3">
      <c r="B2872"/>
      <c r="C2872"/>
      <c r="D2872"/>
      <c r="E2872"/>
      <c r="F2872"/>
    </row>
    <row r="2873" spans="2:6" x14ac:dyDescent="0.3">
      <c r="B2873"/>
      <c r="C2873"/>
      <c r="D2873"/>
      <c r="E2873"/>
      <c r="F2873"/>
    </row>
    <row r="2874" spans="2:6" x14ac:dyDescent="0.3">
      <c r="B2874"/>
      <c r="C2874"/>
      <c r="D2874"/>
      <c r="E2874"/>
      <c r="F2874"/>
    </row>
    <row r="2875" spans="2:6" x14ac:dyDescent="0.3">
      <c r="B2875"/>
      <c r="C2875"/>
      <c r="D2875"/>
      <c r="E2875"/>
      <c r="F2875"/>
    </row>
    <row r="2876" spans="2:6" x14ac:dyDescent="0.3">
      <c r="B2876"/>
      <c r="C2876"/>
      <c r="D2876"/>
      <c r="E2876"/>
      <c r="F2876"/>
    </row>
    <row r="2877" spans="2:6" x14ac:dyDescent="0.3">
      <c r="B2877"/>
      <c r="C2877"/>
      <c r="D2877"/>
      <c r="E2877"/>
      <c r="F2877"/>
    </row>
    <row r="2878" spans="2:6" x14ac:dyDescent="0.3">
      <c r="B2878"/>
      <c r="C2878"/>
      <c r="D2878"/>
      <c r="E2878"/>
      <c r="F2878"/>
    </row>
    <row r="2879" spans="2:6" x14ac:dyDescent="0.3">
      <c r="B2879"/>
      <c r="C2879"/>
      <c r="D2879"/>
      <c r="E2879"/>
      <c r="F2879"/>
    </row>
    <row r="2880" spans="2:6" x14ac:dyDescent="0.3">
      <c r="B2880"/>
      <c r="C2880"/>
      <c r="D2880"/>
      <c r="E2880"/>
      <c r="F2880"/>
    </row>
    <row r="2881" spans="2:6" x14ac:dyDescent="0.3">
      <c r="B2881"/>
      <c r="C2881"/>
      <c r="D2881"/>
      <c r="E2881"/>
      <c r="F2881"/>
    </row>
    <row r="2882" spans="2:6" x14ac:dyDescent="0.3">
      <c r="B2882"/>
      <c r="C2882"/>
      <c r="D2882"/>
      <c r="E2882"/>
      <c r="F2882"/>
    </row>
    <row r="2883" spans="2:6" x14ac:dyDescent="0.3">
      <c r="B2883"/>
      <c r="C2883"/>
      <c r="D2883"/>
      <c r="E2883"/>
      <c r="F2883"/>
    </row>
    <row r="2884" spans="2:6" x14ac:dyDescent="0.3">
      <c r="B2884"/>
      <c r="C2884"/>
      <c r="D2884"/>
      <c r="E2884"/>
      <c r="F2884"/>
    </row>
    <row r="2885" spans="2:6" x14ac:dyDescent="0.3">
      <c r="B2885"/>
      <c r="C2885"/>
      <c r="D2885"/>
      <c r="E2885"/>
      <c r="F2885"/>
    </row>
    <row r="2886" spans="2:6" x14ac:dyDescent="0.3">
      <c r="B2886"/>
      <c r="C2886"/>
      <c r="D2886"/>
      <c r="E2886"/>
      <c r="F2886"/>
    </row>
    <row r="2887" spans="2:6" x14ac:dyDescent="0.3">
      <c r="B2887"/>
      <c r="C2887"/>
      <c r="D2887"/>
      <c r="E2887"/>
      <c r="F2887"/>
    </row>
    <row r="2888" spans="2:6" x14ac:dyDescent="0.3">
      <c r="B2888"/>
      <c r="C2888"/>
      <c r="D2888"/>
      <c r="E2888"/>
      <c r="F2888"/>
    </row>
    <row r="2889" spans="2:6" x14ac:dyDescent="0.3">
      <c r="B2889"/>
      <c r="C2889"/>
      <c r="D2889"/>
      <c r="E2889"/>
      <c r="F2889"/>
    </row>
    <row r="2890" spans="2:6" x14ac:dyDescent="0.3">
      <c r="B2890"/>
      <c r="C2890"/>
      <c r="D2890"/>
      <c r="E2890"/>
      <c r="F2890"/>
    </row>
    <row r="2891" spans="2:6" x14ac:dyDescent="0.3">
      <c r="B2891"/>
      <c r="C2891"/>
      <c r="D2891"/>
      <c r="E2891"/>
      <c r="F2891"/>
    </row>
    <row r="2892" spans="2:6" x14ac:dyDescent="0.3">
      <c r="B2892"/>
      <c r="C2892"/>
      <c r="D2892"/>
      <c r="E2892"/>
      <c r="F2892"/>
    </row>
    <row r="2893" spans="2:6" x14ac:dyDescent="0.3">
      <c r="B2893"/>
      <c r="C2893"/>
      <c r="D2893"/>
      <c r="E2893"/>
      <c r="F2893"/>
    </row>
    <row r="2894" spans="2:6" x14ac:dyDescent="0.3">
      <c r="B2894"/>
      <c r="C2894"/>
      <c r="D2894"/>
      <c r="E2894"/>
      <c r="F2894"/>
    </row>
    <row r="2895" spans="2:6" x14ac:dyDescent="0.3">
      <c r="B2895"/>
      <c r="C2895"/>
      <c r="D2895"/>
      <c r="E2895"/>
      <c r="F2895"/>
    </row>
    <row r="2896" spans="2:6" x14ac:dyDescent="0.3">
      <c r="B2896"/>
      <c r="C2896"/>
      <c r="D2896"/>
      <c r="E2896"/>
      <c r="F2896"/>
    </row>
    <row r="2897" spans="2:6" x14ac:dyDescent="0.3">
      <c r="B2897"/>
      <c r="C2897"/>
      <c r="D2897"/>
      <c r="E2897"/>
      <c r="F2897"/>
    </row>
    <row r="2898" spans="2:6" x14ac:dyDescent="0.3">
      <c r="B2898"/>
      <c r="C2898"/>
      <c r="D2898"/>
      <c r="E2898"/>
      <c r="F2898"/>
    </row>
    <row r="2899" spans="2:6" x14ac:dyDescent="0.3">
      <c r="B2899"/>
      <c r="C2899"/>
      <c r="D2899"/>
      <c r="E2899"/>
      <c r="F2899"/>
    </row>
    <row r="2900" spans="2:6" x14ac:dyDescent="0.3">
      <c r="B2900"/>
      <c r="C2900"/>
      <c r="D2900"/>
      <c r="E2900"/>
      <c r="F2900"/>
    </row>
    <row r="2901" spans="2:6" x14ac:dyDescent="0.3">
      <c r="B2901"/>
      <c r="C2901"/>
      <c r="D2901"/>
      <c r="E2901"/>
      <c r="F2901"/>
    </row>
    <row r="2902" spans="2:6" x14ac:dyDescent="0.3">
      <c r="B2902"/>
      <c r="C2902"/>
      <c r="D2902"/>
      <c r="E2902"/>
      <c r="F2902"/>
    </row>
    <row r="2903" spans="2:6" x14ac:dyDescent="0.3">
      <c r="B2903"/>
      <c r="C2903"/>
      <c r="D2903"/>
      <c r="E2903"/>
      <c r="F2903"/>
    </row>
    <row r="2904" spans="2:6" x14ac:dyDescent="0.3">
      <c r="B2904"/>
      <c r="C2904"/>
      <c r="D2904"/>
      <c r="E2904"/>
      <c r="F2904"/>
    </row>
    <row r="2905" spans="2:6" x14ac:dyDescent="0.3">
      <c r="B2905"/>
      <c r="C2905"/>
      <c r="D2905"/>
      <c r="E2905"/>
      <c r="F2905"/>
    </row>
    <row r="2906" spans="2:6" x14ac:dyDescent="0.3">
      <c r="B2906"/>
      <c r="C2906"/>
      <c r="D2906"/>
      <c r="E2906"/>
      <c r="F2906"/>
    </row>
    <row r="2907" spans="2:6" x14ac:dyDescent="0.3">
      <c r="B2907"/>
      <c r="C2907"/>
      <c r="D2907"/>
      <c r="E2907"/>
      <c r="F2907"/>
    </row>
    <row r="2908" spans="2:6" x14ac:dyDescent="0.3">
      <c r="B2908"/>
      <c r="C2908"/>
      <c r="D2908"/>
      <c r="E2908"/>
      <c r="F2908"/>
    </row>
    <row r="2909" spans="2:6" x14ac:dyDescent="0.3">
      <c r="B2909"/>
      <c r="C2909"/>
      <c r="D2909"/>
      <c r="E2909"/>
      <c r="F2909"/>
    </row>
    <row r="2910" spans="2:6" x14ac:dyDescent="0.3">
      <c r="B2910"/>
      <c r="C2910"/>
      <c r="D2910"/>
      <c r="E2910"/>
      <c r="F2910"/>
    </row>
    <row r="2911" spans="2:6" x14ac:dyDescent="0.3">
      <c r="B2911"/>
      <c r="C2911"/>
      <c r="D2911"/>
      <c r="E2911"/>
      <c r="F2911"/>
    </row>
    <row r="2912" spans="2:6" x14ac:dyDescent="0.3">
      <c r="B2912"/>
      <c r="C2912"/>
      <c r="D2912"/>
      <c r="E2912"/>
      <c r="F2912"/>
    </row>
    <row r="2913" spans="2:6" x14ac:dyDescent="0.3">
      <c r="B2913"/>
      <c r="C2913"/>
      <c r="D2913"/>
      <c r="E2913"/>
      <c r="F2913"/>
    </row>
    <row r="2914" spans="2:6" x14ac:dyDescent="0.3">
      <c r="B2914"/>
      <c r="C2914"/>
      <c r="D2914"/>
      <c r="E2914"/>
      <c r="F2914"/>
    </row>
    <row r="2915" spans="2:6" x14ac:dyDescent="0.3">
      <c r="B2915"/>
      <c r="C2915"/>
      <c r="D2915"/>
      <c r="E2915"/>
      <c r="F2915"/>
    </row>
    <row r="2916" spans="2:6" x14ac:dyDescent="0.3">
      <c r="B2916"/>
      <c r="C2916"/>
      <c r="D2916"/>
      <c r="E2916"/>
      <c r="F2916"/>
    </row>
    <row r="2917" spans="2:6" x14ac:dyDescent="0.3">
      <c r="B2917"/>
      <c r="C2917"/>
      <c r="D2917"/>
      <c r="E2917"/>
      <c r="F2917"/>
    </row>
    <row r="2918" spans="2:6" x14ac:dyDescent="0.3">
      <c r="B2918"/>
      <c r="C2918"/>
      <c r="D2918"/>
      <c r="E2918"/>
      <c r="F2918"/>
    </row>
    <row r="2919" spans="2:6" x14ac:dyDescent="0.3">
      <c r="B2919"/>
      <c r="C2919"/>
      <c r="D2919"/>
      <c r="E2919"/>
      <c r="F2919"/>
    </row>
    <row r="2920" spans="2:6" x14ac:dyDescent="0.3">
      <c r="B2920"/>
      <c r="C2920"/>
      <c r="D2920"/>
      <c r="E2920"/>
      <c r="F2920"/>
    </row>
    <row r="2921" spans="2:6" x14ac:dyDescent="0.3">
      <c r="B2921"/>
      <c r="C2921"/>
      <c r="D2921"/>
      <c r="E2921"/>
      <c r="F2921"/>
    </row>
    <row r="2922" spans="2:6" x14ac:dyDescent="0.3">
      <c r="B2922"/>
      <c r="C2922"/>
      <c r="D2922"/>
      <c r="E2922"/>
      <c r="F2922"/>
    </row>
    <row r="2923" spans="2:6" x14ac:dyDescent="0.3">
      <c r="B2923"/>
      <c r="C2923"/>
      <c r="D2923"/>
      <c r="E2923"/>
      <c r="F2923"/>
    </row>
    <row r="2924" spans="2:6" x14ac:dyDescent="0.3">
      <c r="B2924"/>
      <c r="C2924"/>
      <c r="D2924"/>
      <c r="E2924"/>
      <c r="F2924"/>
    </row>
    <row r="2925" spans="2:6" x14ac:dyDescent="0.3">
      <c r="B2925"/>
      <c r="C2925"/>
      <c r="D2925"/>
      <c r="E2925"/>
      <c r="F2925"/>
    </row>
    <row r="2926" spans="2:6" x14ac:dyDescent="0.3">
      <c r="B2926"/>
      <c r="C2926"/>
      <c r="D2926"/>
      <c r="E2926"/>
      <c r="F2926"/>
    </row>
    <row r="2927" spans="2:6" x14ac:dyDescent="0.3">
      <c r="B2927"/>
      <c r="C2927"/>
      <c r="D2927"/>
      <c r="E2927"/>
      <c r="F2927"/>
    </row>
    <row r="2928" spans="2:6" x14ac:dyDescent="0.3">
      <c r="B2928"/>
      <c r="C2928"/>
      <c r="D2928"/>
      <c r="E2928"/>
      <c r="F2928"/>
    </row>
    <row r="2929" spans="2:6" x14ac:dyDescent="0.3">
      <c r="B2929"/>
      <c r="C2929"/>
      <c r="D2929"/>
      <c r="E2929"/>
      <c r="F2929"/>
    </row>
    <row r="2930" spans="2:6" x14ac:dyDescent="0.3">
      <c r="B2930"/>
      <c r="C2930"/>
      <c r="D2930"/>
      <c r="E2930"/>
      <c r="F2930"/>
    </row>
    <row r="2931" spans="2:6" x14ac:dyDescent="0.3">
      <c r="B2931"/>
      <c r="C2931"/>
      <c r="D2931"/>
      <c r="E2931"/>
      <c r="F2931"/>
    </row>
    <row r="2932" spans="2:6" x14ac:dyDescent="0.3">
      <c r="B2932"/>
      <c r="C2932"/>
      <c r="D2932"/>
      <c r="E2932"/>
      <c r="F2932"/>
    </row>
    <row r="2933" spans="2:6" x14ac:dyDescent="0.3">
      <c r="B2933"/>
      <c r="C2933"/>
      <c r="D2933"/>
      <c r="E2933"/>
      <c r="F2933"/>
    </row>
    <row r="2934" spans="2:6" x14ac:dyDescent="0.3">
      <c r="B2934"/>
      <c r="C2934"/>
      <c r="D2934"/>
      <c r="E2934"/>
      <c r="F2934"/>
    </row>
    <row r="2935" spans="2:6" x14ac:dyDescent="0.3">
      <c r="B2935"/>
      <c r="C2935"/>
      <c r="D2935"/>
      <c r="E2935"/>
      <c r="F2935"/>
    </row>
    <row r="2936" spans="2:6" x14ac:dyDescent="0.3">
      <c r="B2936"/>
      <c r="C2936"/>
      <c r="D2936"/>
      <c r="E2936"/>
      <c r="F2936"/>
    </row>
    <row r="2937" spans="2:6" x14ac:dyDescent="0.3">
      <c r="B2937"/>
      <c r="C2937"/>
      <c r="D2937"/>
      <c r="E2937"/>
      <c r="F2937"/>
    </row>
    <row r="2938" spans="2:6" x14ac:dyDescent="0.3">
      <c r="B2938"/>
      <c r="C2938"/>
      <c r="D2938"/>
      <c r="E2938"/>
      <c r="F2938"/>
    </row>
    <row r="2939" spans="2:6" x14ac:dyDescent="0.3">
      <c r="B2939"/>
      <c r="C2939"/>
      <c r="D2939"/>
      <c r="E2939"/>
      <c r="F2939"/>
    </row>
    <row r="2940" spans="2:6" x14ac:dyDescent="0.3">
      <c r="B2940"/>
      <c r="C2940"/>
      <c r="D2940"/>
      <c r="E2940"/>
      <c r="F2940"/>
    </row>
    <row r="2941" spans="2:6" x14ac:dyDescent="0.3">
      <c r="B2941"/>
      <c r="C2941"/>
      <c r="D2941"/>
      <c r="E2941"/>
      <c r="F2941"/>
    </row>
    <row r="2942" spans="2:6" x14ac:dyDescent="0.3">
      <c r="B2942"/>
      <c r="C2942"/>
      <c r="D2942"/>
      <c r="E2942"/>
      <c r="F2942"/>
    </row>
    <row r="2943" spans="2:6" x14ac:dyDescent="0.3">
      <c r="B2943"/>
      <c r="C2943"/>
      <c r="D2943"/>
      <c r="E2943"/>
      <c r="F2943"/>
    </row>
    <row r="2944" spans="2:6" x14ac:dyDescent="0.3">
      <c r="B2944"/>
      <c r="C2944"/>
      <c r="D2944"/>
      <c r="E2944"/>
      <c r="F2944"/>
    </row>
    <row r="2945" spans="2:6" x14ac:dyDescent="0.3">
      <c r="B2945"/>
      <c r="C2945"/>
      <c r="D2945"/>
      <c r="E2945"/>
      <c r="F2945"/>
    </row>
    <row r="2946" spans="2:6" x14ac:dyDescent="0.3">
      <c r="B2946"/>
      <c r="C2946"/>
      <c r="D2946"/>
      <c r="E2946"/>
      <c r="F2946"/>
    </row>
    <row r="2947" spans="2:6" x14ac:dyDescent="0.3">
      <c r="B2947"/>
      <c r="C2947"/>
      <c r="D2947"/>
      <c r="E2947"/>
      <c r="F2947"/>
    </row>
    <row r="2948" spans="2:6" x14ac:dyDescent="0.3">
      <c r="B2948"/>
      <c r="C2948"/>
      <c r="D2948"/>
      <c r="E2948"/>
      <c r="F2948"/>
    </row>
    <row r="2949" spans="2:6" x14ac:dyDescent="0.3">
      <c r="B2949"/>
      <c r="C2949"/>
      <c r="D2949"/>
      <c r="E2949"/>
      <c r="F2949"/>
    </row>
    <row r="2950" spans="2:6" x14ac:dyDescent="0.3">
      <c r="B2950"/>
      <c r="C2950"/>
      <c r="D2950"/>
      <c r="E2950"/>
      <c r="F2950"/>
    </row>
    <row r="2951" spans="2:6" x14ac:dyDescent="0.3">
      <c r="B2951"/>
      <c r="C2951"/>
      <c r="D2951"/>
      <c r="E2951"/>
      <c r="F2951"/>
    </row>
    <row r="2952" spans="2:6" x14ac:dyDescent="0.3">
      <c r="B2952"/>
      <c r="C2952"/>
      <c r="D2952"/>
      <c r="E2952"/>
      <c r="F2952"/>
    </row>
    <row r="2953" spans="2:6" x14ac:dyDescent="0.3">
      <c r="B2953"/>
      <c r="C2953"/>
      <c r="D2953"/>
      <c r="E2953"/>
      <c r="F2953"/>
    </row>
    <row r="2954" spans="2:6" x14ac:dyDescent="0.3">
      <c r="B2954"/>
      <c r="C2954"/>
      <c r="D2954"/>
      <c r="E2954"/>
      <c r="F2954"/>
    </row>
    <row r="2955" spans="2:6" x14ac:dyDescent="0.3">
      <c r="B2955"/>
      <c r="C2955"/>
      <c r="D2955"/>
      <c r="E2955"/>
      <c r="F2955"/>
    </row>
    <row r="2956" spans="2:6" x14ac:dyDescent="0.3">
      <c r="B2956"/>
      <c r="C2956"/>
      <c r="D2956"/>
      <c r="E2956"/>
      <c r="F2956"/>
    </row>
    <row r="2957" spans="2:6" x14ac:dyDescent="0.3">
      <c r="B2957"/>
      <c r="C2957"/>
      <c r="D2957"/>
      <c r="E2957"/>
      <c r="F2957"/>
    </row>
    <row r="2958" spans="2:6" x14ac:dyDescent="0.3">
      <c r="B2958"/>
      <c r="C2958"/>
      <c r="D2958"/>
      <c r="E2958"/>
      <c r="F2958"/>
    </row>
    <row r="2959" spans="2:6" x14ac:dyDescent="0.3">
      <c r="B2959"/>
      <c r="C2959"/>
      <c r="D2959"/>
      <c r="E2959"/>
      <c r="F2959"/>
    </row>
    <row r="2960" spans="2:6" x14ac:dyDescent="0.3">
      <c r="B2960"/>
      <c r="C2960"/>
      <c r="D2960"/>
      <c r="E2960"/>
      <c r="F2960"/>
    </row>
    <row r="2961" spans="2:6" x14ac:dyDescent="0.3">
      <c r="B2961"/>
      <c r="C2961"/>
      <c r="D2961"/>
      <c r="E2961"/>
      <c r="F2961"/>
    </row>
    <row r="2962" spans="2:6" x14ac:dyDescent="0.3">
      <c r="B2962"/>
      <c r="C2962"/>
      <c r="D2962"/>
      <c r="E2962"/>
      <c r="F2962"/>
    </row>
    <row r="2963" spans="2:6" x14ac:dyDescent="0.3">
      <c r="B2963"/>
      <c r="C2963"/>
      <c r="D2963"/>
      <c r="E2963"/>
      <c r="F2963"/>
    </row>
    <row r="2964" spans="2:6" x14ac:dyDescent="0.3">
      <c r="B2964"/>
      <c r="C2964"/>
      <c r="D2964"/>
      <c r="E2964"/>
      <c r="F2964"/>
    </row>
    <row r="2965" spans="2:6" x14ac:dyDescent="0.3">
      <c r="B2965"/>
      <c r="C2965"/>
      <c r="D2965"/>
      <c r="E2965"/>
      <c r="F2965"/>
    </row>
    <row r="2966" spans="2:6" x14ac:dyDescent="0.3">
      <c r="B2966"/>
      <c r="C2966"/>
      <c r="D2966"/>
      <c r="E2966"/>
      <c r="F2966"/>
    </row>
    <row r="2967" spans="2:6" x14ac:dyDescent="0.3">
      <c r="B2967"/>
      <c r="C2967"/>
      <c r="D2967"/>
      <c r="E2967"/>
      <c r="F2967"/>
    </row>
    <row r="2968" spans="2:6" x14ac:dyDescent="0.3">
      <c r="B2968"/>
      <c r="C2968"/>
      <c r="D2968"/>
      <c r="E2968"/>
      <c r="F2968"/>
    </row>
    <row r="2969" spans="2:6" x14ac:dyDescent="0.3">
      <c r="B2969"/>
      <c r="C2969"/>
      <c r="D2969"/>
      <c r="E2969"/>
      <c r="F2969"/>
    </row>
    <row r="2970" spans="2:6" x14ac:dyDescent="0.3">
      <c r="B2970"/>
      <c r="C2970"/>
      <c r="D2970"/>
      <c r="E2970"/>
      <c r="F2970"/>
    </row>
    <row r="2971" spans="2:6" x14ac:dyDescent="0.3">
      <c r="B2971"/>
      <c r="C2971"/>
      <c r="D2971"/>
      <c r="E2971"/>
      <c r="F2971"/>
    </row>
    <row r="2972" spans="2:6" x14ac:dyDescent="0.3">
      <c r="B2972"/>
      <c r="C2972"/>
      <c r="D2972"/>
      <c r="E2972"/>
      <c r="F2972"/>
    </row>
    <row r="2973" spans="2:6" x14ac:dyDescent="0.3">
      <c r="B2973"/>
      <c r="C2973"/>
      <c r="D2973"/>
      <c r="E2973"/>
      <c r="F2973"/>
    </row>
    <row r="2974" spans="2:6" x14ac:dyDescent="0.3">
      <c r="B2974"/>
      <c r="C2974"/>
      <c r="D2974"/>
      <c r="E2974"/>
      <c r="F2974"/>
    </row>
    <row r="2975" spans="2:6" x14ac:dyDescent="0.3">
      <c r="B2975"/>
      <c r="C2975"/>
      <c r="D2975"/>
      <c r="E2975"/>
      <c r="F2975"/>
    </row>
    <row r="2976" spans="2:6" x14ac:dyDescent="0.3">
      <c r="B2976"/>
      <c r="C2976"/>
      <c r="D2976"/>
      <c r="E2976"/>
      <c r="F2976"/>
    </row>
    <row r="2977" spans="2:6" x14ac:dyDescent="0.3">
      <c r="B2977"/>
      <c r="C2977"/>
      <c r="D2977"/>
      <c r="E2977"/>
      <c r="F2977"/>
    </row>
    <row r="2978" spans="2:6" x14ac:dyDescent="0.3">
      <c r="B2978"/>
      <c r="C2978"/>
      <c r="D2978"/>
      <c r="E2978"/>
      <c r="F2978"/>
    </row>
    <row r="2979" spans="2:6" x14ac:dyDescent="0.3">
      <c r="B2979"/>
      <c r="C2979"/>
      <c r="D2979"/>
      <c r="E2979"/>
      <c r="F2979"/>
    </row>
    <row r="2980" spans="2:6" x14ac:dyDescent="0.3">
      <c r="B2980"/>
      <c r="C2980"/>
      <c r="D2980"/>
      <c r="E2980"/>
      <c r="F2980"/>
    </row>
    <row r="2981" spans="2:6" x14ac:dyDescent="0.3">
      <c r="B2981"/>
      <c r="C2981"/>
      <c r="D2981"/>
      <c r="E2981"/>
      <c r="F2981"/>
    </row>
    <row r="2982" spans="2:6" x14ac:dyDescent="0.3">
      <c r="B2982"/>
      <c r="C2982"/>
      <c r="D2982"/>
      <c r="E2982"/>
      <c r="F2982"/>
    </row>
    <row r="2983" spans="2:6" x14ac:dyDescent="0.3">
      <c r="B2983"/>
      <c r="C2983"/>
      <c r="D2983"/>
      <c r="E2983"/>
      <c r="F2983"/>
    </row>
    <row r="2984" spans="2:6" x14ac:dyDescent="0.3">
      <c r="B2984"/>
      <c r="C2984"/>
      <c r="D2984"/>
      <c r="E2984"/>
      <c r="F2984"/>
    </row>
    <row r="2985" spans="2:6" x14ac:dyDescent="0.3">
      <c r="B2985"/>
      <c r="C2985"/>
      <c r="D2985"/>
      <c r="E2985"/>
      <c r="F2985"/>
    </row>
    <row r="2986" spans="2:6" x14ac:dyDescent="0.3">
      <c r="B2986"/>
      <c r="C2986"/>
      <c r="D2986"/>
      <c r="E2986"/>
      <c r="F2986"/>
    </row>
    <row r="2987" spans="2:6" x14ac:dyDescent="0.3">
      <c r="B2987"/>
      <c r="C2987"/>
      <c r="D2987"/>
      <c r="E2987"/>
      <c r="F2987"/>
    </row>
    <row r="2988" spans="2:6" x14ac:dyDescent="0.3">
      <c r="B2988"/>
      <c r="C2988"/>
      <c r="D2988"/>
      <c r="E2988"/>
      <c r="F2988"/>
    </row>
    <row r="2989" spans="2:6" x14ac:dyDescent="0.3">
      <c r="B2989"/>
      <c r="C2989"/>
      <c r="D2989"/>
      <c r="E2989"/>
      <c r="F2989"/>
    </row>
    <row r="2990" spans="2:6" x14ac:dyDescent="0.3">
      <c r="B2990"/>
      <c r="C2990"/>
      <c r="D2990"/>
      <c r="E2990"/>
      <c r="F2990"/>
    </row>
    <row r="2991" spans="2:6" x14ac:dyDescent="0.3">
      <c r="B2991"/>
      <c r="C2991"/>
      <c r="D2991"/>
      <c r="E2991"/>
      <c r="F2991"/>
    </row>
    <row r="2992" spans="2:6" x14ac:dyDescent="0.3">
      <c r="B2992"/>
      <c r="C2992"/>
      <c r="D2992"/>
      <c r="E2992"/>
      <c r="F2992"/>
    </row>
    <row r="2993" spans="2:6" x14ac:dyDescent="0.3">
      <c r="B2993"/>
      <c r="C2993"/>
      <c r="D2993"/>
      <c r="E2993"/>
      <c r="F2993"/>
    </row>
    <row r="2994" spans="2:6" x14ac:dyDescent="0.3">
      <c r="B2994"/>
      <c r="C2994"/>
      <c r="D2994"/>
      <c r="E2994"/>
      <c r="F2994"/>
    </row>
    <row r="2995" spans="2:6" x14ac:dyDescent="0.3">
      <c r="B2995"/>
      <c r="C2995"/>
      <c r="D2995"/>
      <c r="E2995"/>
      <c r="F2995"/>
    </row>
    <row r="2996" spans="2:6" x14ac:dyDescent="0.3">
      <c r="B2996"/>
      <c r="C2996"/>
      <c r="D2996"/>
      <c r="E2996"/>
      <c r="F2996"/>
    </row>
    <row r="2997" spans="2:6" x14ac:dyDescent="0.3">
      <c r="B2997"/>
      <c r="C2997"/>
      <c r="D2997"/>
      <c r="E2997"/>
      <c r="F2997"/>
    </row>
    <row r="2998" spans="2:6" x14ac:dyDescent="0.3">
      <c r="B2998"/>
      <c r="C2998"/>
      <c r="D2998"/>
      <c r="E2998"/>
      <c r="F2998"/>
    </row>
    <row r="2999" spans="2:6" x14ac:dyDescent="0.3">
      <c r="B2999"/>
      <c r="C2999"/>
      <c r="D2999"/>
      <c r="E2999"/>
      <c r="F2999"/>
    </row>
    <row r="3000" spans="2:6" x14ac:dyDescent="0.3">
      <c r="B3000"/>
      <c r="C3000"/>
      <c r="D3000"/>
      <c r="E3000"/>
      <c r="F3000"/>
    </row>
    <row r="3001" spans="2:6" x14ac:dyDescent="0.3">
      <c r="B3001"/>
      <c r="C3001"/>
      <c r="D3001"/>
      <c r="E3001"/>
      <c r="F3001"/>
    </row>
    <row r="3002" spans="2:6" x14ac:dyDescent="0.3">
      <c r="B3002"/>
      <c r="C3002"/>
      <c r="D3002"/>
      <c r="E3002"/>
      <c r="F3002"/>
    </row>
    <row r="3003" spans="2:6" x14ac:dyDescent="0.3">
      <c r="B3003"/>
      <c r="C3003"/>
      <c r="D3003"/>
      <c r="E3003"/>
      <c r="F3003"/>
    </row>
    <row r="3004" spans="2:6" x14ac:dyDescent="0.3">
      <c r="B3004"/>
      <c r="C3004"/>
      <c r="D3004"/>
      <c r="E3004"/>
      <c r="F3004"/>
    </row>
    <row r="3005" spans="2:6" x14ac:dyDescent="0.3">
      <c r="B3005"/>
      <c r="C3005"/>
      <c r="D3005"/>
      <c r="E3005"/>
      <c r="F3005"/>
    </row>
    <row r="3006" spans="2:6" x14ac:dyDescent="0.3">
      <c r="B3006"/>
      <c r="C3006"/>
      <c r="D3006"/>
      <c r="E3006"/>
      <c r="F3006"/>
    </row>
    <row r="3007" spans="2:6" x14ac:dyDescent="0.3">
      <c r="B3007"/>
      <c r="C3007"/>
      <c r="D3007"/>
      <c r="E3007"/>
      <c r="F3007"/>
    </row>
    <row r="3008" spans="2:6" x14ac:dyDescent="0.3">
      <c r="B3008"/>
      <c r="C3008"/>
      <c r="D3008"/>
      <c r="E3008"/>
      <c r="F3008"/>
    </row>
    <row r="3009" spans="2:6" x14ac:dyDescent="0.3">
      <c r="B3009"/>
      <c r="C3009"/>
      <c r="D3009"/>
      <c r="E3009"/>
      <c r="F3009"/>
    </row>
    <row r="3010" spans="2:6" x14ac:dyDescent="0.3">
      <c r="B3010"/>
      <c r="C3010"/>
      <c r="D3010"/>
      <c r="E3010"/>
      <c r="F3010"/>
    </row>
    <row r="3011" spans="2:6" x14ac:dyDescent="0.3">
      <c r="B3011"/>
      <c r="C3011"/>
      <c r="D3011"/>
      <c r="E3011"/>
      <c r="F3011"/>
    </row>
    <row r="3012" spans="2:6" x14ac:dyDescent="0.3">
      <c r="B3012"/>
      <c r="C3012"/>
      <c r="D3012"/>
      <c r="E3012"/>
      <c r="F3012"/>
    </row>
    <row r="3013" spans="2:6" x14ac:dyDescent="0.3">
      <c r="B3013"/>
      <c r="C3013"/>
      <c r="D3013"/>
      <c r="E3013"/>
      <c r="F3013"/>
    </row>
    <row r="3014" spans="2:6" x14ac:dyDescent="0.3">
      <c r="B3014"/>
      <c r="C3014"/>
      <c r="D3014"/>
      <c r="E3014"/>
      <c r="F3014"/>
    </row>
    <row r="3015" spans="2:6" x14ac:dyDescent="0.3">
      <c r="B3015"/>
      <c r="C3015"/>
      <c r="D3015"/>
      <c r="E3015"/>
      <c r="F3015"/>
    </row>
    <row r="3016" spans="2:6" x14ac:dyDescent="0.3">
      <c r="B3016"/>
      <c r="C3016"/>
      <c r="D3016"/>
      <c r="E3016"/>
      <c r="F3016"/>
    </row>
    <row r="3017" spans="2:6" x14ac:dyDescent="0.3">
      <c r="B3017"/>
      <c r="C3017"/>
      <c r="D3017"/>
      <c r="E3017"/>
      <c r="F3017"/>
    </row>
    <row r="3018" spans="2:6" x14ac:dyDescent="0.3">
      <c r="B3018"/>
      <c r="C3018"/>
      <c r="D3018"/>
      <c r="E3018"/>
      <c r="F3018"/>
    </row>
    <row r="3019" spans="2:6" x14ac:dyDescent="0.3">
      <c r="B3019"/>
      <c r="C3019"/>
      <c r="D3019"/>
      <c r="E3019"/>
      <c r="F3019"/>
    </row>
    <row r="3020" spans="2:6" x14ac:dyDescent="0.3">
      <c r="B3020"/>
      <c r="C3020"/>
      <c r="D3020"/>
      <c r="E3020"/>
      <c r="F3020"/>
    </row>
    <row r="3021" spans="2:6" x14ac:dyDescent="0.3">
      <c r="B3021"/>
      <c r="C3021"/>
      <c r="D3021"/>
      <c r="E3021"/>
      <c r="F3021"/>
    </row>
    <row r="3022" spans="2:6" x14ac:dyDescent="0.3">
      <c r="B3022"/>
      <c r="C3022"/>
      <c r="D3022"/>
      <c r="E3022"/>
      <c r="F3022"/>
    </row>
    <row r="3023" spans="2:6" x14ac:dyDescent="0.3">
      <c r="B3023"/>
      <c r="C3023"/>
      <c r="D3023"/>
      <c r="E3023"/>
      <c r="F3023"/>
    </row>
    <row r="3024" spans="2:6" x14ac:dyDescent="0.3">
      <c r="B3024"/>
      <c r="C3024"/>
      <c r="D3024"/>
      <c r="E3024"/>
      <c r="F3024"/>
    </row>
    <row r="3025" spans="2:6" x14ac:dyDescent="0.3">
      <c r="B3025"/>
      <c r="C3025"/>
      <c r="D3025"/>
      <c r="E3025"/>
      <c r="F3025"/>
    </row>
    <row r="3026" spans="2:6" x14ac:dyDescent="0.3">
      <c r="B3026"/>
      <c r="C3026"/>
      <c r="D3026"/>
      <c r="E3026"/>
      <c r="F3026"/>
    </row>
    <row r="3027" spans="2:6" x14ac:dyDescent="0.3">
      <c r="B3027"/>
      <c r="C3027"/>
      <c r="D3027"/>
      <c r="E3027"/>
      <c r="F3027"/>
    </row>
    <row r="3028" spans="2:6" x14ac:dyDescent="0.3">
      <c r="B3028"/>
      <c r="C3028"/>
      <c r="D3028"/>
      <c r="E3028"/>
      <c r="F3028"/>
    </row>
    <row r="3029" spans="2:6" x14ac:dyDescent="0.3">
      <c r="B3029"/>
      <c r="C3029"/>
      <c r="D3029"/>
      <c r="E3029"/>
      <c r="F3029"/>
    </row>
    <row r="3030" spans="2:6" x14ac:dyDescent="0.3">
      <c r="B3030"/>
      <c r="C3030"/>
      <c r="D3030"/>
      <c r="E3030"/>
      <c r="F3030"/>
    </row>
    <row r="3031" spans="2:6" x14ac:dyDescent="0.3">
      <c r="B3031"/>
      <c r="C3031"/>
      <c r="D3031"/>
      <c r="E3031"/>
      <c r="F3031"/>
    </row>
    <row r="3032" spans="2:6" x14ac:dyDescent="0.3">
      <c r="B3032"/>
      <c r="C3032"/>
      <c r="D3032"/>
      <c r="E3032"/>
      <c r="F3032"/>
    </row>
    <row r="3033" spans="2:6" x14ac:dyDescent="0.3">
      <c r="B3033"/>
      <c r="C3033"/>
      <c r="D3033"/>
      <c r="E3033"/>
      <c r="F3033"/>
    </row>
    <row r="3034" spans="2:6" x14ac:dyDescent="0.3">
      <c r="B3034"/>
      <c r="C3034"/>
      <c r="D3034"/>
      <c r="E3034"/>
      <c r="F3034"/>
    </row>
    <row r="3035" spans="2:6" x14ac:dyDescent="0.3">
      <c r="B3035"/>
      <c r="C3035"/>
      <c r="D3035"/>
      <c r="E3035"/>
      <c r="F3035"/>
    </row>
    <row r="3036" spans="2:6" x14ac:dyDescent="0.3">
      <c r="B3036"/>
      <c r="C3036"/>
      <c r="D3036"/>
      <c r="E3036"/>
      <c r="F3036"/>
    </row>
    <row r="3037" spans="2:6" x14ac:dyDescent="0.3">
      <c r="B3037"/>
      <c r="C3037"/>
      <c r="D3037"/>
      <c r="E3037"/>
      <c r="F3037"/>
    </row>
    <row r="3038" spans="2:6" x14ac:dyDescent="0.3">
      <c r="B3038"/>
      <c r="C3038"/>
      <c r="D3038"/>
      <c r="E3038"/>
      <c r="F3038"/>
    </row>
    <row r="3039" spans="2:6" x14ac:dyDescent="0.3">
      <c r="B3039"/>
      <c r="C3039"/>
      <c r="D3039"/>
      <c r="E3039"/>
      <c r="F3039"/>
    </row>
    <row r="3040" spans="2:6" x14ac:dyDescent="0.3">
      <c r="B3040"/>
      <c r="C3040"/>
      <c r="D3040"/>
      <c r="E3040"/>
      <c r="F3040"/>
    </row>
    <row r="3041" spans="2:6" x14ac:dyDescent="0.3">
      <c r="B3041"/>
      <c r="C3041"/>
      <c r="D3041"/>
      <c r="E3041"/>
      <c r="F3041"/>
    </row>
    <row r="3042" spans="2:6" x14ac:dyDescent="0.3">
      <c r="B3042"/>
      <c r="C3042"/>
      <c r="D3042"/>
      <c r="E3042"/>
      <c r="F3042"/>
    </row>
    <row r="3043" spans="2:6" x14ac:dyDescent="0.3">
      <c r="B3043"/>
      <c r="C3043"/>
      <c r="D3043"/>
      <c r="E3043"/>
      <c r="F3043"/>
    </row>
    <row r="3044" spans="2:6" x14ac:dyDescent="0.3">
      <c r="B3044"/>
      <c r="C3044"/>
      <c r="D3044"/>
      <c r="E3044"/>
      <c r="F3044"/>
    </row>
    <row r="3045" spans="2:6" x14ac:dyDescent="0.3">
      <c r="B3045"/>
      <c r="C3045"/>
      <c r="D3045"/>
      <c r="E3045"/>
      <c r="F3045"/>
    </row>
    <row r="3046" spans="2:6" x14ac:dyDescent="0.3">
      <c r="B3046"/>
      <c r="C3046"/>
      <c r="D3046"/>
      <c r="E3046"/>
      <c r="F3046"/>
    </row>
    <row r="3047" spans="2:6" x14ac:dyDescent="0.3">
      <c r="B3047"/>
      <c r="C3047"/>
      <c r="D3047"/>
      <c r="E3047"/>
      <c r="F3047"/>
    </row>
    <row r="3048" spans="2:6" x14ac:dyDescent="0.3">
      <c r="B3048"/>
      <c r="C3048"/>
      <c r="D3048"/>
      <c r="E3048"/>
      <c r="F3048"/>
    </row>
    <row r="3049" spans="2:6" x14ac:dyDescent="0.3">
      <c r="B3049"/>
      <c r="C3049"/>
      <c r="D3049"/>
      <c r="E3049"/>
      <c r="F3049"/>
    </row>
    <row r="3050" spans="2:6" x14ac:dyDescent="0.3">
      <c r="B3050"/>
      <c r="C3050"/>
      <c r="D3050"/>
      <c r="E3050"/>
      <c r="F3050"/>
    </row>
    <row r="3051" spans="2:6" x14ac:dyDescent="0.3">
      <c r="B3051"/>
      <c r="C3051"/>
      <c r="D3051"/>
      <c r="E3051"/>
      <c r="F3051"/>
    </row>
    <row r="3052" spans="2:6" x14ac:dyDescent="0.3">
      <c r="B3052"/>
      <c r="C3052"/>
      <c r="D3052"/>
      <c r="E3052"/>
      <c r="F3052"/>
    </row>
    <row r="3053" spans="2:6" x14ac:dyDescent="0.3">
      <c r="B3053"/>
      <c r="C3053"/>
      <c r="D3053"/>
      <c r="E3053"/>
      <c r="F3053"/>
    </row>
    <row r="3054" spans="2:6" x14ac:dyDescent="0.3">
      <c r="B3054"/>
      <c r="C3054"/>
      <c r="D3054"/>
      <c r="E3054"/>
      <c r="F3054"/>
    </row>
    <row r="3055" spans="2:6" x14ac:dyDescent="0.3">
      <c r="B3055"/>
      <c r="C3055"/>
      <c r="D3055"/>
      <c r="E3055"/>
      <c r="F3055"/>
    </row>
    <row r="3056" spans="2:6" x14ac:dyDescent="0.3">
      <c r="B3056"/>
      <c r="C3056"/>
      <c r="D3056"/>
      <c r="E3056"/>
      <c r="F3056"/>
    </row>
    <row r="3057" spans="2:6" x14ac:dyDescent="0.3">
      <c r="B3057"/>
      <c r="C3057"/>
      <c r="D3057"/>
      <c r="E3057"/>
      <c r="F3057"/>
    </row>
    <row r="3058" spans="2:6" x14ac:dyDescent="0.3">
      <c r="B3058"/>
      <c r="C3058"/>
      <c r="D3058"/>
      <c r="E3058"/>
      <c r="F3058"/>
    </row>
    <row r="3059" spans="2:6" x14ac:dyDescent="0.3">
      <c r="B3059"/>
      <c r="C3059"/>
      <c r="D3059"/>
      <c r="E3059"/>
      <c r="F3059"/>
    </row>
    <row r="3060" spans="2:6" x14ac:dyDescent="0.3">
      <c r="B3060"/>
      <c r="C3060"/>
      <c r="D3060"/>
      <c r="E3060"/>
      <c r="F3060"/>
    </row>
    <row r="3061" spans="2:6" x14ac:dyDescent="0.3">
      <c r="B3061"/>
      <c r="C3061"/>
      <c r="D3061"/>
      <c r="E3061"/>
      <c r="F3061"/>
    </row>
    <row r="3062" spans="2:6" x14ac:dyDescent="0.3">
      <c r="B3062"/>
      <c r="C3062"/>
      <c r="D3062"/>
      <c r="E3062"/>
      <c r="F3062"/>
    </row>
    <row r="3063" spans="2:6" x14ac:dyDescent="0.3">
      <c r="B3063"/>
      <c r="C3063"/>
      <c r="D3063"/>
      <c r="E3063"/>
      <c r="F3063"/>
    </row>
    <row r="3064" spans="2:6" x14ac:dyDescent="0.3">
      <c r="B3064"/>
      <c r="C3064"/>
      <c r="D3064"/>
      <c r="E3064"/>
      <c r="F3064"/>
    </row>
    <row r="3065" spans="2:6" x14ac:dyDescent="0.3">
      <c r="B3065"/>
      <c r="C3065"/>
      <c r="D3065"/>
      <c r="E3065"/>
      <c r="F3065"/>
    </row>
    <row r="3066" spans="2:6" x14ac:dyDescent="0.3">
      <c r="B3066"/>
      <c r="C3066"/>
      <c r="D3066"/>
      <c r="E3066"/>
      <c r="F3066"/>
    </row>
    <row r="3067" spans="2:6" x14ac:dyDescent="0.3">
      <c r="B3067"/>
      <c r="C3067"/>
      <c r="D3067"/>
      <c r="E3067"/>
      <c r="F3067"/>
    </row>
    <row r="3068" spans="2:6" x14ac:dyDescent="0.3">
      <c r="B3068"/>
      <c r="C3068"/>
      <c r="D3068"/>
      <c r="E3068"/>
      <c r="F3068"/>
    </row>
    <row r="3069" spans="2:6" x14ac:dyDescent="0.3">
      <c r="B3069"/>
      <c r="C3069"/>
      <c r="D3069"/>
      <c r="E3069"/>
      <c r="F3069"/>
    </row>
    <row r="3070" spans="2:6" x14ac:dyDescent="0.3">
      <c r="B3070"/>
      <c r="C3070"/>
      <c r="D3070"/>
      <c r="E3070"/>
      <c r="F3070"/>
    </row>
    <row r="3071" spans="2:6" x14ac:dyDescent="0.3">
      <c r="B3071"/>
      <c r="C3071"/>
      <c r="D3071"/>
      <c r="E3071"/>
      <c r="F3071"/>
    </row>
    <row r="3072" spans="2:6" x14ac:dyDescent="0.3">
      <c r="B3072"/>
      <c r="C3072"/>
      <c r="D3072"/>
      <c r="E3072"/>
      <c r="F3072"/>
    </row>
    <row r="3073" spans="2:6" x14ac:dyDescent="0.3">
      <c r="B3073"/>
      <c r="C3073"/>
      <c r="D3073"/>
      <c r="E3073"/>
      <c r="F3073"/>
    </row>
    <row r="3074" spans="2:6" x14ac:dyDescent="0.3">
      <c r="B3074"/>
      <c r="C3074"/>
      <c r="D3074"/>
      <c r="E3074"/>
      <c r="F3074"/>
    </row>
    <row r="3075" spans="2:6" x14ac:dyDescent="0.3">
      <c r="B3075"/>
      <c r="C3075"/>
      <c r="D3075"/>
      <c r="E3075"/>
      <c r="F3075"/>
    </row>
    <row r="3076" spans="2:6" x14ac:dyDescent="0.3">
      <c r="B3076"/>
      <c r="C3076"/>
      <c r="D3076"/>
      <c r="E3076"/>
      <c r="F3076"/>
    </row>
    <row r="3077" spans="2:6" x14ac:dyDescent="0.3">
      <c r="B3077"/>
      <c r="C3077"/>
      <c r="D3077"/>
      <c r="E3077"/>
      <c r="F3077"/>
    </row>
    <row r="3078" spans="2:6" x14ac:dyDescent="0.3">
      <c r="B3078"/>
      <c r="C3078"/>
      <c r="D3078"/>
      <c r="E3078"/>
      <c r="F3078"/>
    </row>
    <row r="3079" spans="2:6" x14ac:dyDescent="0.3">
      <c r="B3079"/>
      <c r="C3079"/>
      <c r="D3079"/>
      <c r="E3079"/>
      <c r="F3079"/>
    </row>
    <row r="3080" spans="2:6" x14ac:dyDescent="0.3">
      <c r="B3080"/>
      <c r="C3080"/>
      <c r="D3080"/>
      <c r="E3080"/>
      <c r="F3080"/>
    </row>
    <row r="3081" spans="2:6" x14ac:dyDescent="0.3">
      <c r="B3081"/>
      <c r="C3081"/>
      <c r="D3081"/>
      <c r="E3081"/>
      <c r="F3081"/>
    </row>
    <row r="3082" spans="2:6" x14ac:dyDescent="0.3">
      <c r="B3082"/>
      <c r="C3082"/>
      <c r="D3082"/>
      <c r="E3082"/>
      <c r="F3082"/>
    </row>
    <row r="3083" spans="2:6" x14ac:dyDescent="0.3">
      <c r="B3083"/>
      <c r="C3083"/>
      <c r="D3083"/>
      <c r="E3083"/>
      <c r="F3083"/>
    </row>
    <row r="3084" spans="2:6" x14ac:dyDescent="0.3">
      <c r="B3084"/>
      <c r="C3084"/>
      <c r="D3084"/>
      <c r="E3084"/>
      <c r="F3084"/>
    </row>
    <row r="3085" spans="2:6" x14ac:dyDescent="0.3">
      <c r="B3085"/>
      <c r="C3085"/>
      <c r="D3085"/>
      <c r="E3085"/>
      <c r="F3085"/>
    </row>
    <row r="3086" spans="2:6" x14ac:dyDescent="0.3">
      <c r="B3086"/>
      <c r="C3086"/>
      <c r="D3086"/>
      <c r="E3086"/>
      <c r="F3086"/>
    </row>
    <row r="3087" spans="2:6" x14ac:dyDescent="0.3">
      <c r="B3087"/>
      <c r="C3087"/>
      <c r="D3087"/>
      <c r="E3087"/>
      <c r="F3087"/>
    </row>
    <row r="3088" spans="2:6" x14ac:dyDescent="0.3">
      <c r="B3088"/>
      <c r="C3088"/>
      <c r="D3088"/>
      <c r="E3088"/>
      <c r="F3088"/>
    </row>
    <row r="3089" spans="2:6" x14ac:dyDescent="0.3">
      <c r="B3089"/>
      <c r="C3089"/>
      <c r="D3089"/>
      <c r="E3089"/>
      <c r="F3089"/>
    </row>
    <row r="3090" spans="2:6" x14ac:dyDescent="0.3">
      <c r="B3090"/>
      <c r="C3090"/>
      <c r="D3090"/>
      <c r="E3090"/>
      <c r="F3090"/>
    </row>
    <row r="3091" spans="2:6" x14ac:dyDescent="0.3">
      <c r="B3091"/>
      <c r="C3091"/>
      <c r="D3091"/>
      <c r="E3091"/>
      <c r="F3091"/>
    </row>
    <row r="3092" spans="2:6" x14ac:dyDescent="0.3">
      <c r="B3092"/>
      <c r="C3092"/>
      <c r="D3092"/>
      <c r="E3092"/>
      <c r="F3092"/>
    </row>
    <row r="3093" spans="2:6" x14ac:dyDescent="0.3">
      <c r="B3093"/>
      <c r="C3093"/>
      <c r="D3093"/>
      <c r="E3093"/>
      <c r="F3093"/>
    </row>
    <row r="3094" spans="2:6" x14ac:dyDescent="0.3">
      <c r="B3094"/>
      <c r="C3094"/>
      <c r="D3094"/>
      <c r="E3094"/>
      <c r="F3094"/>
    </row>
    <row r="3095" spans="2:6" x14ac:dyDescent="0.3">
      <c r="B3095"/>
      <c r="C3095"/>
      <c r="D3095"/>
      <c r="E3095"/>
      <c r="F3095"/>
    </row>
    <row r="3096" spans="2:6" x14ac:dyDescent="0.3">
      <c r="B3096"/>
      <c r="C3096"/>
      <c r="D3096"/>
      <c r="E3096"/>
      <c r="F3096"/>
    </row>
    <row r="3097" spans="2:6" x14ac:dyDescent="0.3">
      <c r="B3097"/>
      <c r="C3097"/>
      <c r="D3097"/>
      <c r="E3097"/>
      <c r="F3097"/>
    </row>
    <row r="3098" spans="2:6" x14ac:dyDescent="0.3">
      <c r="B3098"/>
      <c r="C3098"/>
      <c r="D3098"/>
      <c r="E3098"/>
      <c r="F3098"/>
    </row>
    <row r="3099" spans="2:6" x14ac:dyDescent="0.3">
      <c r="B3099"/>
      <c r="C3099"/>
      <c r="D3099"/>
      <c r="E3099"/>
      <c r="F3099"/>
    </row>
    <row r="3100" spans="2:6" x14ac:dyDescent="0.3">
      <c r="B3100"/>
      <c r="C3100"/>
      <c r="D3100"/>
      <c r="E3100"/>
      <c r="F3100"/>
    </row>
    <row r="3101" spans="2:6" x14ac:dyDescent="0.3">
      <c r="B3101"/>
      <c r="C3101"/>
      <c r="D3101"/>
      <c r="E3101"/>
      <c r="F3101"/>
    </row>
    <row r="3102" spans="2:6" x14ac:dyDescent="0.3">
      <c r="B3102"/>
      <c r="C3102"/>
      <c r="D3102"/>
      <c r="E3102"/>
      <c r="F3102"/>
    </row>
    <row r="3103" spans="2:6" x14ac:dyDescent="0.3">
      <c r="B3103"/>
      <c r="C3103"/>
      <c r="D3103"/>
      <c r="E3103"/>
      <c r="F3103"/>
    </row>
    <row r="3104" spans="2:6" x14ac:dyDescent="0.3">
      <c r="B3104"/>
      <c r="C3104"/>
      <c r="D3104"/>
      <c r="E3104"/>
      <c r="F3104"/>
    </row>
    <row r="3105" spans="2:6" x14ac:dyDescent="0.3">
      <c r="B3105"/>
      <c r="C3105"/>
      <c r="D3105"/>
      <c r="E3105"/>
      <c r="F3105"/>
    </row>
    <row r="3106" spans="2:6" x14ac:dyDescent="0.3">
      <c r="B3106"/>
      <c r="C3106"/>
      <c r="D3106"/>
      <c r="E3106"/>
      <c r="F3106"/>
    </row>
    <row r="3107" spans="2:6" x14ac:dyDescent="0.3">
      <c r="B3107"/>
      <c r="C3107"/>
      <c r="D3107"/>
      <c r="E3107"/>
      <c r="F3107"/>
    </row>
    <row r="3108" spans="2:6" x14ac:dyDescent="0.3">
      <c r="B3108"/>
      <c r="C3108"/>
      <c r="D3108"/>
      <c r="E3108"/>
      <c r="F3108"/>
    </row>
    <row r="3109" spans="2:6" x14ac:dyDescent="0.3">
      <c r="B3109"/>
      <c r="C3109"/>
      <c r="D3109"/>
      <c r="E3109"/>
      <c r="F3109"/>
    </row>
    <row r="3110" spans="2:6" x14ac:dyDescent="0.3">
      <c r="B3110"/>
      <c r="C3110"/>
      <c r="D3110"/>
      <c r="E3110"/>
      <c r="F3110"/>
    </row>
    <row r="3111" spans="2:6" x14ac:dyDescent="0.3">
      <c r="B3111"/>
      <c r="C3111"/>
      <c r="D3111"/>
      <c r="E3111"/>
      <c r="F3111"/>
    </row>
    <row r="3112" spans="2:6" x14ac:dyDescent="0.3">
      <c r="B3112"/>
      <c r="C3112"/>
      <c r="D3112"/>
      <c r="E3112"/>
      <c r="F3112"/>
    </row>
    <row r="3113" spans="2:6" x14ac:dyDescent="0.3">
      <c r="B3113"/>
      <c r="C3113"/>
      <c r="D3113"/>
      <c r="E3113"/>
      <c r="F3113"/>
    </row>
    <row r="3114" spans="2:6" x14ac:dyDescent="0.3">
      <c r="B3114"/>
      <c r="C3114"/>
      <c r="D3114"/>
      <c r="E3114"/>
      <c r="F3114"/>
    </row>
    <row r="3115" spans="2:6" x14ac:dyDescent="0.3">
      <c r="B3115"/>
      <c r="C3115"/>
      <c r="D3115"/>
      <c r="E3115"/>
      <c r="F3115"/>
    </row>
    <row r="3116" spans="2:6" x14ac:dyDescent="0.3">
      <c r="B3116"/>
      <c r="C3116"/>
      <c r="D3116"/>
      <c r="E3116"/>
      <c r="F3116"/>
    </row>
    <row r="3117" spans="2:6" x14ac:dyDescent="0.3">
      <c r="B3117"/>
      <c r="C3117"/>
      <c r="D3117"/>
      <c r="E3117"/>
      <c r="F3117"/>
    </row>
    <row r="3118" spans="2:6" x14ac:dyDescent="0.3">
      <c r="B3118"/>
      <c r="C3118"/>
      <c r="D3118"/>
      <c r="E3118"/>
      <c r="F3118"/>
    </row>
    <row r="3119" spans="2:6" x14ac:dyDescent="0.3">
      <c r="B3119"/>
      <c r="C3119"/>
      <c r="D3119"/>
      <c r="E3119"/>
      <c r="F3119"/>
    </row>
    <row r="3120" spans="2:6" x14ac:dyDescent="0.3">
      <c r="B3120"/>
      <c r="C3120"/>
      <c r="D3120"/>
      <c r="E3120"/>
      <c r="F3120"/>
    </row>
    <row r="3121" spans="2:6" x14ac:dyDescent="0.3">
      <c r="B3121"/>
      <c r="C3121"/>
      <c r="D3121"/>
      <c r="E3121"/>
      <c r="F3121"/>
    </row>
    <row r="3122" spans="2:6" x14ac:dyDescent="0.3">
      <c r="B3122"/>
      <c r="C3122"/>
      <c r="D3122"/>
      <c r="E3122"/>
      <c r="F3122"/>
    </row>
    <row r="3123" spans="2:6" x14ac:dyDescent="0.3">
      <c r="B3123"/>
      <c r="C3123"/>
      <c r="D3123"/>
      <c r="E3123"/>
      <c r="F3123"/>
    </row>
    <row r="3124" spans="2:6" x14ac:dyDescent="0.3">
      <c r="B3124"/>
      <c r="C3124"/>
      <c r="D3124"/>
      <c r="E3124"/>
      <c r="F3124"/>
    </row>
    <row r="3125" spans="2:6" x14ac:dyDescent="0.3">
      <c r="B3125"/>
      <c r="C3125"/>
      <c r="D3125"/>
      <c r="E3125"/>
      <c r="F3125"/>
    </row>
    <row r="3126" spans="2:6" x14ac:dyDescent="0.3">
      <c r="B3126"/>
      <c r="C3126"/>
      <c r="D3126"/>
      <c r="E3126"/>
      <c r="F3126"/>
    </row>
    <row r="3127" spans="2:6" x14ac:dyDescent="0.3">
      <c r="B3127"/>
      <c r="C3127"/>
      <c r="D3127"/>
      <c r="E3127"/>
      <c r="F3127"/>
    </row>
    <row r="3128" spans="2:6" x14ac:dyDescent="0.3">
      <c r="B3128"/>
      <c r="C3128"/>
      <c r="D3128"/>
      <c r="E3128"/>
      <c r="F3128"/>
    </row>
    <row r="3129" spans="2:6" x14ac:dyDescent="0.3">
      <c r="B3129"/>
      <c r="C3129"/>
      <c r="D3129"/>
      <c r="E3129"/>
      <c r="F3129"/>
    </row>
    <row r="3130" spans="2:6" x14ac:dyDescent="0.3">
      <c r="B3130"/>
      <c r="C3130"/>
      <c r="D3130"/>
      <c r="E3130"/>
      <c r="F3130"/>
    </row>
    <row r="3131" spans="2:6" x14ac:dyDescent="0.3">
      <c r="B3131"/>
      <c r="C3131"/>
      <c r="D3131"/>
      <c r="E3131"/>
      <c r="F3131"/>
    </row>
    <row r="3132" spans="2:6" x14ac:dyDescent="0.3">
      <c r="B3132"/>
      <c r="C3132"/>
      <c r="D3132"/>
      <c r="E3132"/>
      <c r="F3132"/>
    </row>
    <row r="3133" spans="2:6" x14ac:dyDescent="0.3">
      <c r="B3133"/>
      <c r="C3133"/>
      <c r="D3133"/>
      <c r="E3133"/>
      <c r="F3133"/>
    </row>
    <row r="3134" spans="2:6" x14ac:dyDescent="0.3">
      <c r="B3134"/>
      <c r="C3134"/>
      <c r="D3134"/>
      <c r="E3134"/>
      <c r="F3134"/>
    </row>
    <row r="3135" spans="2:6" x14ac:dyDescent="0.3">
      <c r="B3135"/>
      <c r="C3135"/>
      <c r="D3135"/>
      <c r="E3135"/>
      <c r="F3135"/>
    </row>
    <row r="3136" spans="2:6" x14ac:dyDescent="0.3">
      <c r="B3136"/>
      <c r="C3136"/>
      <c r="D3136"/>
      <c r="E3136"/>
      <c r="F3136"/>
    </row>
    <row r="3137" spans="2:6" x14ac:dyDescent="0.3">
      <c r="B3137"/>
      <c r="C3137"/>
      <c r="D3137"/>
      <c r="E3137"/>
      <c r="F3137"/>
    </row>
    <row r="3138" spans="2:6" x14ac:dyDescent="0.3">
      <c r="B3138"/>
      <c r="C3138"/>
      <c r="D3138"/>
      <c r="E3138"/>
      <c r="F3138"/>
    </row>
    <row r="3139" spans="2:6" x14ac:dyDescent="0.3">
      <c r="B3139"/>
      <c r="C3139"/>
      <c r="D3139"/>
      <c r="E3139"/>
      <c r="F3139"/>
    </row>
    <row r="3140" spans="2:6" x14ac:dyDescent="0.3">
      <c r="B3140"/>
      <c r="C3140"/>
      <c r="D3140"/>
      <c r="E3140"/>
      <c r="F3140"/>
    </row>
    <row r="3141" spans="2:6" x14ac:dyDescent="0.3">
      <c r="B3141"/>
      <c r="C3141"/>
      <c r="D3141"/>
      <c r="E3141"/>
      <c r="F3141"/>
    </row>
    <row r="3142" spans="2:6" x14ac:dyDescent="0.3">
      <c r="B3142"/>
      <c r="C3142"/>
      <c r="D3142"/>
      <c r="E3142"/>
      <c r="F3142"/>
    </row>
    <row r="3143" spans="2:6" x14ac:dyDescent="0.3">
      <c r="B3143"/>
      <c r="C3143"/>
      <c r="D3143"/>
      <c r="E3143"/>
      <c r="F3143"/>
    </row>
    <row r="3144" spans="2:6" x14ac:dyDescent="0.3">
      <c r="B3144"/>
      <c r="C3144"/>
      <c r="D3144"/>
      <c r="E3144"/>
      <c r="F3144"/>
    </row>
    <row r="3145" spans="2:6" x14ac:dyDescent="0.3">
      <c r="B3145"/>
      <c r="C3145"/>
      <c r="D3145"/>
      <c r="E3145"/>
      <c r="F3145"/>
    </row>
    <row r="3146" spans="2:6" x14ac:dyDescent="0.3">
      <c r="B3146"/>
      <c r="C3146"/>
      <c r="D3146"/>
      <c r="E3146"/>
      <c r="F3146"/>
    </row>
    <row r="3147" spans="2:6" x14ac:dyDescent="0.3">
      <c r="B3147"/>
      <c r="C3147"/>
      <c r="D3147"/>
      <c r="E3147"/>
      <c r="F3147"/>
    </row>
    <row r="3148" spans="2:6" x14ac:dyDescent="0.3">
      <c r="B3148"/>
      <c r="C3148"/>
      <c r="D3148"/>
      <c r="E3148"/>
      <c r="F3148"/>
    </row>
    <row r="3149" spans="2:6" x14ac:dyDescent="0.3">
      <c r="B3149"/>
      <c r="C3149"/>
      <c r="D3149"/>
      <c r="E3149"/>
      <c r="F3149"/>
    </row>
    <row r="3150" spans="2:6" x14ac:dyDescent="0.3">
      <c r="B3150"/>
      <c r="C3150"/>
      <c r="D3150"/>
      <c r="E3150"/>
      <c r="F3150"/>
    </row>
    <row r="3151" spans="2:6" x14ac:dyDescent="0.3">
      <c r="B3151"/>
      <c r="C3151"/>
      <c r="D3151"/>
      <c r="E3151"/>
      <c r="F3151"/>
    </row>
    <row r="3152" spans="2:6" x14ac:dyDescent="0.3">
      <c r="B3152"/>
      <c r="C3152"/>
      <c r="D3152"/>
      <c r="E3152"/>
      <c r="F3152"/>
    </row>
    <row r="3153" spans="2:6" x14ac:dyDescent="0.3">
      <c r="B3153"/>
      <c r="C3153"/>
      <c r="D3153"/>
      <c r="E3153"/>
      <c r="F3153"/>
    </row>
    <row r="3154" spans="2:6" x14ac:dyDescent="0.3">
      <c r="B3154"/>
      <c r="C3154"/>
      <c r="D3154"/>
      <c r="E3154"/>
      <c r="F3154"/>
    </row>
    <row r="3155" spans="2:6" x14ac:dyDescent="0.3">
      <c r="B3155"/>
      <c r="C3155"/>
      <c r="D3155"/>
      <c r="E3155"/>
      <c r="F3155"/>
    </row>
    <row r="3156" spans="2:6" x14ac:dyDescent="0.3">
      <c r="B3156"/>
      <c r="C3156"/>
      <c r="D3156"/>
      <c r="E3156"/>
      <c r="F3156"/>
    </row>
    <row r="3157" spans="2:6" x14ac:dyDescent="0.3">
      <c r="B3157"/>
      <c r="C3157"/>
      <c r="D3157"/>
      <c r="E3157"/>
      <c r="F3157"/>
    </row>
    <row r="3158" spans="2:6" x14ac:dyDescent="0.3">
      <c r="B3158"/>
      <c r="C3158"/>
      <c r="D3158"/>
      <c r="E3158"/>
      <c r="F3158"/>
    </row>
    <row r="3159" spans="2:6" x14ac:dyDescent="0.3">
      <c r="B3159"/>
      <c r="C3159"/>
      <c r="D3159"/>
      <c r="E3159"/>
      <c r="F3159"/>
    </row>
    <row r="3160" spans="2:6" x14ac:dyDescent="0.3">
      <c r="B3160"/>
      <c r="C3160"/>
      <c r="D3160"/>
      <c r="E3160"/>
      <c r="F3160"/>
    </row>
    <row r="3161" spans="2:6" x14ac:dyDescent="0.3">
      <c r="B3161"/>
      <c r="C3161"/>
      <c r="D3161"/>
      <c r="E3161"/>
      <c r="F3161"/>
    </row>
    <row r="3162" spans="2:6" x14ac:dyDescent="0.3">
      <c r="B3162"/>
      <c r="C3162"/>
      <c r="D3162"/>
      <c r="E3162"/>
      <c r="F3162"/>
    </row>
    <row r="3163" spans="2:6" x14ac:dyDescent="0.3">
      <c r="B3163"/>
      <c r="C3163"/>
      <c r="D3163"/>
      <c r="E3163"/>
      <c r="F3163"/>
    </row>
    <row r="3164" spans="2:6" x14ac:dyDescent="0.3">
      <c r="B3164"/>
      <c r="C3164"/>
      <c r="D3164"/>
      <c r="E3164"/>
      <c r="F3164"/>
    </row>
    <row r="3165" spans="2:6" x14ac:dyDescent="0.3">
      <c r="B3165"/>
      <c r="C3165"/>
      <c r="D3165"/>
      <c r="E3165"/>
      <c r="F3165"/>
    </row>
    <row r="3166" spans="2:6" x14ac:dyDescent="0.3">
      <c r="B3166"/>
      <c r="C3166"/>
      <c r="D3166"/>
      <c r="E3166"/>
      <c r="F3166"/>
    </row>
    <row r="3167" spans="2:6" x14ac:dyDescent="0.3">
      <c r="B3167"/>
      <c r="C3167"/>
      <c r="D3167"/>
      <c r="E3167"/>
      <c r="F3167"/>
    </row>
    <row r="3168" spans="2:6" x14ac:dyDescent="0.3">
      <c r="B3168"/>
      <c r="C3168"/>
      <c r="D3168"/>
      <c r="E3168"/>
      <c r="F3168"/>
    </row>
    <row r="3169" spans="2:6" x14ac:dyDescent="0.3">
      <c r="B3169"/>
      <c r="C3169"/>
      <c r="D3169"/>
      <c r="E3169"/>
      <c r="F3169"/>
    </row>
    <row r="3170" spans="2:6" x14ac:dyDescent="0.3">
      <c r="B3170"/>
      <c r="C3170"/>
      <c r="D3170"/>
      <c r="E3170"/>
      <c r="F3170"/>
    </row>
    <row r="3171" spans="2:6" x14ac:dyDescent="0.3">
      <c r="B3171"/>
      <c r="C3171"/>
      <c r="D3171"/>
      <c r="E3171"/>
      <c r="F3171"/>
    </row>
    <row r="3172" spans="2:6" x14ac:dyDescent="0.3">
      <c r="B3172"/>
      <c r="C3172"/>
      <c r="D3172"/>
      <c r="E3172"/>
      <c r="F3172"/>
    </row>
    <row r="3173" spans="2:6" x14ac:dyDescent="0.3">
      <c r="B3173"/>
      <c r="C3173"/>
      <c r="D3173"/>
      <c r="E3173"/>
      <c r="F3173"/>
    </row>
    <row r="3174" spans="2:6" x14ac:dyDescent="0.3">
      <c r="B3174"/>
      <c r="C3174"/>
      <c r="D3174"/>
      <c r="E3174"/>
      <c r="F3174"/>
    </row>
    <row r="3175" spans="2:6" x14ac:dyDescent="0.3">
      <c r="B3175"/>
      <c r="C3175"/>
      <c r="D3175"/>
      <c r="E3175"/>
      <c r="F3175"/>
    </row>
    <row r="3176" spans="2:6" x14ac:dyDescent="0.3">
      <c r="B3176"/>
      <c r="C3176"/>
      <c r="D3176"/>
      <c r="E3176"/>
      <c r="F3176"/>
    </row>
    <row r="3177" spans="2:6" x14ac:dyDescent="0.3">
      <c r="B3177"/>
      <c r="C3177"/>
      <c r="D3177"/>
      <c r="E3177"/>
      <c r="F3177"/>
    </row>
    <row r="3178" spans="2:6" x14ac:dyDescent="0.3">
      <c r="B3178"/>
      <c r="C3178"/>
      <c r="D3178"/>
      <c r="E3178"/>
      <c r="F3178"/>
    </row>
    <row r="3179" spans="2:6" x14ac:dyDescent="0.3">
      <c r="B3179"/>
      <c r="C3179"/>
      <c r="D3179"/>
      <c r="E3179"/>
      <c r="F3179"/>
    </row>
    <row r="3180" spans="2:6" x14ac:dyDescent="0.3">
      <c r="B3180"/>
      <c r="C3180"/>
      <c r="D3180"/>
      <c r="E3180"/>
      <c r="F3180"/>
    </row>
    <row r="3181" spans="2:6" x14ac:dyDescent="0.3">
      <c r="B3181"/>
      <c r="C3181"/>
      <c r="D3181"/>
      <c r="E3181"/>
      <c r="F3181"/>
    </row>
    <row r="3182" spans="2:6" x14ac:dyDescent="0.3">
      <c r="B3182"/>
      <c r="C3182"/>
      <c r="D3182"/>
      <c r="E3182"/>
      <c r="F3182"/>
    </row>
    <row r="3183" spans="2:6" x14ac:dyDescent="0.3">
      <c r="B3183"/>
      <c r="C3183"/>
      <c r="D3183"/>
      <c r="E3183"/>
      <c r="F3183"/>
    </row>
    <row r="3184" spans="2:6" x14ac:dyDescent="0.3">
      <c r="B3184"/>
      <c r="C3184"/>
      <c r="D3184"/>
      <c r="E3184"/>
      <c r="F3184"/>
    </row>
    <row r="3185" spans="2:6" x14ac:dyDescent="0.3">
      <c r="B3185"/>
      <c r="C3185"/>
      <c r="D3185"/>
      <c r="E3185"/>
      <c r="F3185"/>
    </row>
    <row r="3186" spans="2:6" x14ac:dyDescent="0.3">
      <c r="B3186"/>
      <c r="C3186"/>
      <c r="D3186"/>
      <c r="E3186"/>
      <c r="F3186"/>
    </row>
    <row r="3187" spans="2:6" x14ac:dyDescent="0.3">
      <c r="B3187"/>
      <c r="C3187"/>
      <c r="D3187"/>
      <c r="E3187"/>
      <c r="F3187"/>
    </row>
    <row r="3188" spans="2:6" x14ac:dyDescent="0.3">
      <c r="B3188"/>
      <c r="C3188"/>
      <c r="D3188"/>
      <c r="E3188"/>
      <c r="F3188"/>
    </row>
    <row r="3189" spans="2:6" x14ac:dyDescent="0.3">
      <c r="B3189"/>
      <c r="C3189"/>
      <c r="D3189"/>
      <c r="E3189"/>
      <c r="F3189"/>
    </row>
    <row r="3190" spans="2:6" x14ac:dyDescent="0.3">
      <c r="B3190"/>
      <c r="C3190"/>
      <c r="D3190"/>
      <c r="E3190"/>
      <c r="F3190"/>
    </row>
    <row r="3191" spans="2:6" x14ac:dyDescent="0.3">
      <c r="B3191"/>
      <c r="C3191"/>
      <c r="D3191"/>
      <c r="E3191"/>
      <c r="F3191"/>
    </row>
    <row r="3192" spans="2:6" x14ac:dyDescent="0.3">
      <c r="B3192"/>
      <c r="C3192"/>
      <c r="D3192"/>
      <c r="E3192"/>
      <c r="F3192"/>
    </row>
    <row r="3193" spans="2:6" x14ac:dyDescent="0.3">
      <c r="B3193"/>
      <c r="C3193"/>
      <c r="D3193"/>
      <c r="E3193"/>
      <c r="F3193"/>
    </row>
    <row r="3194" spans="2:6" x14ac:dyDescent="0.3">
      <c r="B3194"/>
      <c r="C3194"/>
      <c r="D3194"/>
      <c r="E3194"/>
      <c r="F3194"/>
    </row>
    <row r="3195" spans="2:6" x14ac:dyDescent="0.3">
      <c r="B3195"/>
      <c r="C3195"/>
      <c r="D3195"/>
      <c r="E3195"/>
      <c r="F3195"/>
    </row>
    <row r="3196" spans="2:6" x14ac:dyDescent="0.3">
      <c r="B3196"/>
      <c r="C3196"/>
      <c r="D3196"/>
      <c r="E3196"/>
      <c r="F3196"/>
    </row>
    <row r="3197" spans="2:6" x14ac:dyDescent="0.3">
      <c r="B3197"/>
      <c r="C3197"/>
      <c r="D3197"/>
      <c r="E3197"/>
      <c r="F3197"/>
    </row>
    <row r="3198" spans="2:6" x14ac:dyDescent="0.3">
      <c r="B3198"/>
      <c r="C3198"/>
      <c r="D3198"/>
      <c r="E3198"/>
      <c r="F3198"/>
    </row>
    <row r="3199" spans="2:6" x14ac:dyDescent="0.3">
      <c r="B3199"/>
      <c r="C3199"/>
      <c r="D3199"/>
      <c r="E3199"/>
      <c r="F3199"/>
    </row>
    <row r="3200" spans="2:6" x14ac:dyDescent="0.3">
      <c r="B3200"/>
      <c r="C3200"/>
      <c r="D3200"/>
      <c r="E3200"/>
      <c r="F3200"/>
    </row>
    <row r="3201" spans="2:6" x14ac:dyDescent="0.3">
      <c r="B3201"/>
      <c r="C3201"/>
      <c r="D3201"/>
      <c r="E3201"/>
      <c r="F3201"/>
    </row>
    <row r="3202" spans="2:6" x14ac:dyDescent="0.3">
      <c r="B3202"/>
      <c r="C3202"/>
      <c r="D3202"/>
      <c r="E3202"/>
      <c r="F3202"/>
    </row>
    <row r="3203" spans="2:6" x14ac:dyDescent="0.3">
      <c r="B3203"/>
      <c r="C3203"/>
      <c r="D3203"/>
      <c r="E3203"/>
      <c r="F3203"/>
    </row>
    <row r="3204" spans="2:6" x14ac:dyDescent="0.3">
      <c r="B3204"/>
      <c r="C3204"/>
      <c r="D3204"/>
      <c r="E3204"/>
      <c r="F3204"/>
    </row>
    <row r="3205" spans="2:6" x14ac:dyDescent="0.3">
      <c r="B3205"/>
      <c r="C3205"/>
      <c r="D3205"/>
      <c r="E3205"/>
      <c r="F3205"/>
    </row>
    <row r="3206" spans="2:6" x14ac:dyDescent="0.3">
      <c r="B3206"/>
      <c r="C3206"/>
      <c r="D3206"/>
      <c r="E3206"/>
      <c r="F3206"/>
    </row>
    <row r="3207" spans="2:6" x14ac:dyDescent="0.3">
      <c r="B3207"/>
      <c r="C3207"/>
      <c r="D3207"/>
      <c r="E3207"/>
      <c r="F3207"/>
    </row>
    <row r="3208" spans="2:6" x14ac:dyDescent="0.3">
      <c r="B3208"/>
      <c r="C3208"/>
      <c r="D3208"/>
      <c r="E3208"/>
      <c r="F3208"/>
    </row>
    <row r="3209" spans="2:6" x14ac:dyDescent="0.3">
      <c r="B3209"/>
      <c r="C3209"/>
      <c r="D3209"/>
      <c r="E3209"/>
      <c r="F3209"/>
    </row>
    <row r="3210" spans="2:6" x14ac:dyDescent="0.3">
      <c r="B3210"/>
      <c r="C3210"/>
      <c r="D3210"/>
      <c r="E3210"/>
      <c r="F3210"/>
    </row>
    <row r="3211" spans="2:6" x14ac:dyDescent="0.3">
      <c r="B3211"/>
      <c r="C3211"/>
      <c r="D3211"/>
      <c r="E3211"/>
      <c r="F3211"/>
    </row>
    <row r="3212" spans="2:6" x14ac:dyDescent="0.3">
      <c r="B3212"/>
      <c r="C3212"/>
      <c r="D3212"/>
      <c r="E3212"/>
      <c r="F3212"/>
    </row>
    <row r="3213" spans="2:6" x14ac:dyDescent="0.3">
      <c r="B3213"/>
      <c r="C3213"/>
      <c r="D3213"/>
      <c r="E3213"/>
      <c r="F3213"/>
    </row>
    <row r="3214" spans="2:6" x14ac:dyDescent="0.3">
      <c r="B3214"/>
      <c r="C3214"/>
      <c r="D3214"/>
      <c r="E3214"/>
      <c r="F3214"/>
    </row>
    <row r="3215" spans="2:6" x14ac:dyDescent="0.3">
      <c r="B3215"/>
      <c r="C3215"/>
      <c r="D3215"/>
      <c r="E3215"/>
      <c r="F3215"/>
    </row>
    <row r="3216" spans="2:6" x14ac:dyDescent="0.3">
      <c r="B3216"/>
      <c r="C3216"/>
      <c r="D3216"/>
      <c r="E3216"/>
      <c r="F3216"/>
    </row>
    <row r="3217" spans="2:6" x14ac:dyDescent="0.3">
      <c r="B3217"/>
      <c r="C3217"/>
      <c r="D3217"/>
      <c r="E3217"/>
      <c r="F3217"/>
    </row>
    <row r="3218" spans="2:6" x14ac:dyDescent="0.3">
      <c r="B3218"/>
      <c r="C3218"/>
      <c r="D3218"/>
      <c r="E3218"/>
      <c r="F3218"/>
    </row>
    <row r="3219" spans="2:6" x14ac:dyDescent="0.3">
      <c r="B3219"/>
      <c r="C3219"/>
      <c r="D3219"/>
      <c r="E3219"/>
      <c r="F3219"/>
    </row>
    <row r="3220" spans="2:6" x14ac:dyDescent="0.3">
      <c r="B3220"/>
      <c r="C3220"/>
      <c r="D3220"/>
      <c r="E3220"/>
      <c r="F3220"/>
    </row>
    <row r="3221" spans="2:6" x14ac:dyDescent="0.3">
      <c r="B3221"/>
      <c r="C3221"/>
      <c r="D3221"/>
      <c r="E3221"/>
      <c r="F3221"/>
    </row>
    <row r="3222" spans="2:6" x14ac:dyDescent="0.3">
      <c r="B3222"/>
      <c r="C3222"/>
      <c r="D3222"/>
      <c r="E3222"/>
      <c r="F3222"/>
    </row>
    <row r="3223" spans="2:6" x14ac:dyDescent="0.3">
      <c r="B3223"/>
      <c r="C3223"/>
      <c r="D3223"/>
      <c r="E3223"/>
      <c r="F3223"/>
    </row>
    <row r="3224" spans="2:6" x14ac:dyDescent="0.3">
      <c r="B3224"/>
      <c r="C3224"/>
      <c r="D3224"/>
      <c r="E3224"/>
      <c r="F3224"/>
    </row>
    <row r="3225" spans="2:6" x14ac:dyDescent="0.3">
      <c r="B3225"/>
      <c r="C3225"/>
      <c r="D3225"/>
      <c r="E3225"/>
      <c r="F3225"/>
    </row>
    <row r="3226" spans="2:6" x14ac:dyDescent="0.3">
      <c r="B3226"/>
      <c r="C3226"/>
      <c r="D3226"/>
      <c r="E3226"/>
      <c r="F3226"/>
    </row>
    <row r="3227" spans="2:6" x14ac:dyDescent="0.3">
      <c r="B3227"/>
      <c r="C3227"/>
      <c r="D3227"/>
      <c r="E3227"/>
      <c r="F3227"/>
    </row>
    <row r="3228" spans="2:6" x14ac:dyDescent="0.3">
      <c r="B3228"/>
      <c r="C3228"/>
      <c r="D3228"/>
      <c r="E3228"/>
      <c r="F3228"/>
    </row>
    <row r="3229" spans="2:6" x14ac:dyDescent="0.3">
      <c r="B3229"/>
      <c r="C3229"/>
      <c r="D3229"/>
      <c r="E3229"/>
      <c r="F3229"/>
    </row>
    <row r="3230" spans="2:6" x14ac:dyDescent="0.3">
      <c r="B3230"/>
      <c r="C3230"/>
      <c r="D3230"/>
      <c r="E3230"/>
      <c r="F3230"/>
    </row>
    <row r="3231" spans="2:6" x14ac:dyDescent="0.3">
      <c r="B3231"/>
      <c r="C3231"/>
      <c r="D3231"/>
      <c r="E3231"/>
      <c r="F3231"/>
    </row>
    <row r="3232" spans="2:6" x14ac:dyDescent="0.3">
      <c r="B3232"/>
      <c r="C3232"/>
      <c r="D3232"/>
      <c r="E3232"/>
      <c r="F3232"/>
    </row>
    <row r="3233" spans="2:6" x14ac:dyDescent="0.3">
      <c r="B3233"/>
      <c r="C3233"/>
      <c r="D3233"/>
      <c r="E3233"/>
      <c r="F3233"/>
    </row>
    <row r="3234" spans="2:6" x14ac:dyDescent="0.3">
      <c r="B3234"/>
      <c r="C3234"/>
      <c r="D3234"/>
      <c r="E3234"/>
      <c r="F3234"/>
    </row>
    <row r="3235" spans="2:6" x14ac:dyDescent="0.3">
      <c r="B3235"/>
      <c r="C3235"/>
      <c r="D3235"/>
      <c r="E3235"/>
      <c r="F3235"/>
    </row>
    <row r="3236" spans="2:6" x14ac:dyDescent="0.3">
      <c r="B3236"/>
      <c r="C3236"/>
      <c r="D3236"/>
      <c r="E3236"/>
      <c r="F3236"/>
    </row>
    <row r="3237" spans="2:6" x14ac:dyDescent="0.3">
      <c r="B3237"/>
      <c r="C3237"/>
      <c r="D3237"/>
      <c r="E3237"/>
      <c r="F3237"/>
    </row>
    <row r="3238" spans="2:6" x14ac:dyDescent="0.3">
      <c r="B3238"/>
      <c r="C3238"/>
      <c r="D3238"/>
      <c r="E3238"/>
      <c r="F3238"/>
    </row>
    <row r="3239" spans="2:6" x14ac:dyDescent="0.3">
      <c r="B3239"/>
      <c r="C3239"/>
      <c r="D3239"/>
      <c r="E3239"/>
      <c r="F3239"/>
    </row>
    <row r="3240" spans="2:6" x14ac:dyDescent="0.3">
      <c r="B3240"/>
      <c r="C3240"/>
      <c r="D3240"/>
      <c r="E3240"/>
      <c r="F3240"/>
    </row>
    <row r="3241" spans="2:6" x14ac:dyDescent="0.3">
      <c r="B3241"/>
      <c r="C3241"/>
      <c r="D3241"/>
      <c r="E3241"/>
      <c r="F3241"/>
    </row>
    <row r="3242" spans="2:6" x14ac:dyDescent="0.3">
      <c r="B3242"/>
      <c r="C3242"/>
      <c r="D3242"/>
      <c r="E3242"/>
      <c r="F3242"/>
    </row>
    <row r="3243" spans="2:6" x14ac:dyDescent="0.3">
      <c r="B3243"/>
      <c r="C3243"/>
      <c r="D3243"/>
      <c r="E3243"/>
      <c r="F3243"/>
    </row>
    <row r="3244" spans="2:6" x14ac:dyDescent="0.3">
      <c r="B3244"/>
      <c r="C3244"/>
      <c r="D3244"/>
      <c r="E3244"/>
      <c r="F3244"/>
    </row>
    <row r="3245" spans="2:6" x14ac:dyDescent="0.3">
      <c r="B3245"/>
      <c r="C3245"/>
      <c r="D3245"/>
      <c r="E3245"/>
      <c r="F3245"/>
    </row>
    <row r="3246" spans="2:6" x14ac:dyDescent="0.3">
      <c r="B3246"/>
      <c r="C3246"/>
      <c r="D3246"/>
      <c r="E3246"/>
      <c r="F3246"/>
    </row>
    <row r="3247" spans="2:6" x14ac:dyDescent="0.3">
      <c r="B3247"/>
      <c r="C3247"/>
      <c r="D3247"/>
      <c r="E3247"/>
      <c r="F3247"/>
    </row>
    <row r="3248" spans="2:6" x14ac:dyDescent="0.3">
      <c r="B3248"/>
      <c r="C3248"/>
      <c r="D3248"/>
      <c r="E3248"/>
      <c r="F3248"/>
    </row>
    <row r="3249" spans="2:6" x14ac:dyDescent="0.3">
      <c r="B3249"/>
      <c r="C3249"/>
      <c r="D3249"/>
      <c r="E3249"/>
      <c r="F3249"/>
    </row>
    <row r="3250" spans="2:6" x14ac:dyDescent="0.3">
      <c r="B3250"/>
      <c r="C3250"/>
      <c r="D3250"/>
      <c r="E3250"/>
      <c r="F3250"/>
    </row>
    <row r="3251" spans="2:6" x14ac:dyDescent="0.3">
      <c r="B3251"/>
      <c r="C3251"/>
      <c r="D3251"/>
      <c r="E3251"/>
      <c r="F3251"/>
    </row>
    <row r="3252" spans="2:6" x14ac:dyDescent="0.3">
      <c r="B3252"/>
      <c r="C3252"/>
      <c r="D3252"/>
      <c r="E3252"/>
      <c r="F3252"/>
    </row>
    <row r="3253" spans="2:6" x14ac:dyDescent="0.3">
      <c r="B3253"/>
      <c r="C3253"/>
      <c r="D3253"/>
      <c r="E3253"/>
      <c r="F3253"/>
    </row>
    <row r="3254" spans="2:6" x14ac:dyDescent="0.3">
      <c r="B3254"/>
      <c r="C3254"/>
      <c r="D3254"/>
      <c r="E3254"/>
      <c r="F3254"/>
    </row>
    <row r="3255" spans="2:6" x14ac:dyDescent="0.3">
      <c r="B3255"/>
      <c r="C3255"/>
      <c r="D3255"/>
      <c r="E3255"/>
      <c r="F3255"/>
    </row>
    <row r="3256" spans="2:6" x14ac:dyDescent="0.3">
      <c r="B3256"/>
      <c r="C3256"/>
      <c r="D3256"/>
      <c r="E3256"/>
      <c r="F3256"/>
    </row>
    <row r="3257" spans="2:6" x14ac:dyDescent="0.3">
      <c r="B3257"/>
      <c r="C3257"/>
      <c r="D3257"/>
      <c r="E3257"/>
      <c r="F3257"/>
    </row>
    <row r="3258" spans="2:6" x14ac:dyDescent="0.3">
      <c r="B3258"/>
      <c r="C3258"/>
      <c r="D3258"/>
      <c r="E3258"/>
      <c r="F3258"/>
    </row>
    <row r="3259" spans="2:6" x14ac:dyDescent="0.3">
      <c r="B3259"/>
      <c r="C3259"/>
      <c r="D3259"/>
      <c r="E3259"/>
      <c r="F3259"/>
    </row>
    <row r="3260" spans="2:6" x14ac:dyDescent="0.3">
      <c r="B3260"/>
      <c r="C3260"/>
      <c r="D3260"/>
      <c r="E3260"/>
      <c r="F3260"/>
    </row>
    <row r="3261" spans="2:6" x14ac:dyDescent="0.3">
      <c r="B3261"/>
      <c r="C3261"/>
      <c r="D3261"/>
      <c r="E3261"/>
      <c r="F3261"/>
    </row>
    <row r="3262" spans="2:6" x14ac:dyDescent="0.3">
      <c r="B3262"/>
      <c r="C3262"/>
      <c r="D3262"/>
      <c r="E3262"/>
      <c r="F3262"/>
    </row>
    <row r="3263" spans="2:6" x14ac:dyDescent="0.3">
      <c r="B3263"/>
      <c r="C3263"/>
      <c r="D3263"/>
      <c r="E3263"/>
      <c r="F3263"/>
    </row>
    <row r="3264" spans="2:6" x14ac:dyDescent="0.3">
      <c r="B3264"/>
      <c r="C3264"/>
      <c r="D3264"/>
      <c r="E3264"/>
      <c r="F3264"/>
    </row>
    <row r="3265" spans="2:6" x14ac:dyDescent="0.3">
      <c r="B3265"/>
      <c r="C3265"/>
      <c r="D3265"/>
      <c r="E3265"/>
      <c r="F3265"/>
    </row>
    <row r="3266" spans="2:6" x14ac:dyDescent="0.3">
      <c r="B3266"/>
      <c r="C3266"/>
      <c r="D3266"/>
      <c r="E3266"/>
      <c r="F3266"/>
    </row>
    <row r="3267" spans="2:6" x14ac:dyDescent="0.3">
      <c r="B3267"/>
      <c r="C3267"/>
      <c r="D3267"/>
      <c r="E3267"/>
      <c r="F3267"/>
    </row>
    <row r="3268" spans="2:6" x14ac:dyDescent="0.3">
      <c r="B3268"/>
      <c r="C3268"/>
      <c r="D3268"/>
      <c r="E3268"/>
      <c r="F3268"/>
    </row>
    <row r="3269" spans="2:6" x14ac:dyDescent="0.3">
      <c r="B3269"/>
      <c r="C3269"/>
      <c r="D3269"/>
      <c r="E3269"/>
      <c r="F3269"/>
    </row>
    <row r="3270" spans="2:6" x14ac:dyDescent="0.3">
      <c r="B3270"/>
      <c r="C3270"/>
      <c r="D3270"/>
      <c r="E3270"/>
      <c r="F3270"/>
    </row>
    <row r="3271" spans="2:6" x14ac:dyDescent="0.3">
      <c r="B3271"/>
      <c r="C3271"/>
      <c r="D3271"/>
      <c r="E3271"/>
      <c r="F3271"/>
    </row>
    <row r="3272" spans="2:6" x14ac:dyDescent="0.3">
      <c r="B3272"/>
      <c r="C3272"/>
      <c r="D3272"/>
      <c r="E3272"/>
      <c r="F3272"/>
    </row>
    <row r="3273" spans="2:6" x14ac:dyDescent="0.3">
      <c r="B3273"/>
      <c r="C3273"/>
      <c r="D3273"/>
      <c r="E3273"/>
      <c r="F3273"/>
    </row>
    <row r="3274" spans="2:6" x14ac:dyDescent="0.3">
      <c r="B3274"/>
      <c r="C3274"/>
      <c r="D3274"/>
      <c r="E3274"/>
      <c r="F3274"/>
    </row>
    <row r="3275" spans="2:6" x14ac:dyDescent="0.3">
      <c r="B3275"/>
      <c r="C3275"/>
      <c r="D3275"/>
      <c r="E3275"/>
      <c r="F3275"/>
    </row>
    <row r="3276" spans="2:6" x14ac:dyDescent="0.3">
      <c r="B3276"/>
      <c r="C3276"/>
      <c r="D3276"/>
      <c r="E3276"/>
      <c r="F3276"/>
    </row>
    <row r="3277" spans="2:6" x14ac:dyDescent="0.3">
      <c r="B3277"/>
      <c r="C3277"/>
      <c r="D3277"/>
      <c r="E3277"/>
      <c r="F3277"/>
    </row>
    <row r="3278" spans="2:6" x14ac:dyDescent="0.3">
      <c r="B3278"/>
      <c r="C3278"/>
      <c r="D3278"/>
      <c r="E3278"/>
      <c r="F3278"/>
    </row>
    <row r="3279" spans="2:6" x14ac:dyDescent="0.3">
      <c r="B3279"/>
      <c r="C3279"/>
      <c r="D3279"/>
      <c r="E3279"/>
      <c r="F3279"/>
    </row>
    <row r="3280" spans="2:6" x14ac:dyDescent="0.3">
      <c r="B3280"/>
      <c r="C3280"/>
      <c r="D3280"/>
      <c r="E3280"/>
      <c r="F3280"/>
    </row>
    <row r="3281" spans="2:6" x14ac:dyDescent="0.3">
      <c r="B3281"/>
      <c r="C3281"/>
      <c r="D3281"/>
      <c r="E3281"/>
      <c r="F3281"/>
    </row>
    <row r="3282" spans="2:6" x14ac:dyDescent="0.3">
      <c r="B3282"/>
      <c r="C3282"/>
      <c r="D3282"/>
      <c r="E3282"/>
      <c r="F3282"/>
    </row>
    <row r="3283" spans="2:6" x14ac:dyDescent="0.3">
      <c r="B3283"/>
      <c r="C3283"/>
      <c r="D3283"/>
      <c r="E3283"/>
      <c r="F3283"/>
    </row>
    <row r="3284" spans="2:6" x14ac:dyDescent="0.3">
      <c r="B3284"/>
      <c r="C3284"/>
      <c r="D3284"/>
      <c r="E3284"/>
      <c r="F3284"/>
    </row>
    <row r="3285" spans="2:6" x14ac:dyDescent="0.3">
      <c r="B3285"/>
      <c r="C3285"/>
      <c r="D3285"/>
      <c r="E3285"/>
      <c r="F3285"/>
    </row>
    <row r="3286" spans="2:6" x14ac:dyDescent="0.3">
      <c r="B3286"/>
      <c r="C3286"/>
      <c r="D3286"/>
      <c r="E3286"/>
      <c r="F3286"/>
    </row>
    <row r="3287" spans="2:6" x14ac:dyDescent="0.3">
      <c r="B3287"/>
      <c r="C3287"/>
      <c r="D3287"/>
      <c r="E3287"/>
      <c r="F3287"/>
    </row>
    <row r="3288" spans="2:6" x14ac:dyDescent="0.3">
      <c r="B3288"/>
      <c r="C3288"/>
      <c r="D3288"/>
      <c r="E3288"/>
      <c r="F3288"/>
    </row>
    <row r="3289" spans="2:6" x14ac:dyDescent="0.3">
      <c r="B3289"/>
      <c r="C3289"/>
      <c r="D3289"/>
      <c r="E3289"/>
      <c r="F3289"/>
    </row>
    <row r="3290" spans="2:6" x14ac:dyDescent="0.3">
      <c r="B3290"/>
      <c r="C3290"/>
      <c r="D3290"/>
      <c r="E3290"/>
      <c r="F3290"/>
    </row>
    <row r="3291" spans="2:6" x14ac:dyDescent="0.3">
      <c r="B3291"/>
      <c r="C3291"/>
      <c r="D3291"/>
      <c r="E3291"/>
      <c r="F3291"/>
    </row>
    <row r="3292" spans="2:6" x14ac:dyDescent="0.3">
      <c r="B3292"/>
      <c r="C3292"/>
      <c r="D3292"/>
      <c r="E3292"/>
      <c r="F3292"/>
    </row>
    <row r="3293" spans="2:6" x14ac:dyDescent="0.3">
      <c r="B3293"/>
      <c r="C3293"/>
      <c r="D3293"/>
      <c r="E3293"/>
      <c r="F3293"/>
    </row>
    <row r="3294" spans="2:6" x14ac:dyDescent="0.3">
      <c r="B3294"/>
      <c r="C3294"/>
      <c r="D3294"/>
      <c r="E3294"/>
      <c r="F3294"/>
    </row>
    <row r="3295" spans="2:6" x14ac:dyDescent="0.3">
      <c r="B3295"/>
      <c r="C3295"/>
      <c r="D3295"/>
      <c r="E3295"/>
      <c r="F3295"/>
    </row>
    <row r="3296" spans="2:6" x14ac:dyDescent="0.3">
      <c r="B3296"/>
      <c r="C3296"/>
      <c r="D3296"/>
      <c r="E3296"/>
      <c r="F3296"/>
    </row>
    <row r="3297" spans="2:6" x14ac:dyDescent="0.3">
      <c r="B3297"/>
      <c r="C3297"/>
      <c r="D3297"/>
      <c r="E3297"/>
      <c r="F3297"/>
    </row>
    <row r="3298" spans="2:6" x14ac:dyDescent="0.3">
      <c r="B3298"/>
      <c r="C3298"/>
      <c r="D3298"/>
      <c r="E3298"/>
      <c r="F3298"/>
    </row>
    <row r="3299" spans="2:6" x14ac:dyDescent="0.3">
      <c r="B3299"/>
      <c r="C3299"/>
      <c r="D3299"/>
      <c r="E3299"/>
      <c r="F3299"/>
    </row>
    <row r="3300" spans="2:6" x14ac:dyDescent="0.3">
      <c r="B3300"/>
      <c r="C3300"/>
      <c r="D3300"/>
      <c r="E3300"/>
      <c r="F3300"/>
    </row>
    <row r="3301" spans="2:6" x14ac:dyDescent="0.3">
      <c r="B3301"/>
      <c r="C3301"/>
      <c r="D3301"/>
      <c r="E3301"/>
      <c r="F3301"/>
    </row>
    <row r="3302" spans="2:6" x14ac:dyDescent="0.3">
      <c r="B3302"/>
      <c r="C3302"/>
      <c r="D3302"/>
      <c r="E3302"/>
      <c r="F3302"/>
    </row>
    <row r="3303" spans="2:6" x14ac:dyDescent="0.3">
      <c r="B3303"/>
      <c r="C3303"/>
      <c r="D3303"/>
      <c r="E3303"/>
      <c r="F3303"/>
    </row>
    <row r="3304" spans="2:6" x14ac:dyDescent="0.3">
      <c r="B3304"/>
      <c r="C3304"/>
      <c r="D3304"/>
      <c r="E3304"/>
      <c r="F3304"/>
    </row>
    <row r="3305" spans="2:6" x14ac:dyDescent="0.3">
      <c r="B3305"/>
      <c r="C3305"/>
      <c r="D3305"/>
      <c r="E3305"/>
      <c r="F3305"/>
    </row>
    <row r="3306" spans="2:6" x14ac:dyDescent="0.3">
      <c r="B3306"/>
      <c r="C3306"/>
      <c r="D3306"/>
      <c r="E3306"/>
      <c r="F3306"/>
    </row>
    <row r="3307" spans="2:6" x14ac:dyDescent="0.3">
      <c r="B3307"/>
      <c r="C3307"/>
      <c r="D3307"/>
      <c r="E3307"/>
      <c r="F3307"/>
    </row>
    <row r="3308" spans="2:6" x14ac:dyDescent="0.3">
      <c r="B3308"/>
      <c r="C3308"/>
      <c r="D3308"/>
      <c r="E3308"/>
      <c r="F3308"/>
    </row>
    <row r="3309" spans="2:6" x14ac:dyDescent="0.3">
      <c r="B3309"/>
      <c r="C3309"/>
      <c r="D3309"/>
      <c r="E3309"/>
      <c r="F3309"/>
    </row>
    <row r="3310" spans="2:6" x14ac:dyDescent="0.3">
      <c r="B3310"/>
      <c r="C3310"/>
      <c r="D3310"/>
      <c r="E3310"/>
      <c r="F3310"/>
    </row>
    <row r="3311" spans="2:6" x14ac:dyDescent="0.3">
      <c r="B3311"/>
      <c r="C3311"/>
      <c r="D3311"/>
      <c r="E3311"/>
      <c r="F3311"/>
    </row>
    <row r="3312" spans="2:6" x14ac:dyDescent="0.3">
      <c r="B3312"/>
      <c r="C3312"/>
      <c r="D3312"/>
      <c r="E3312"/>
      <c r="F3312"/>
    </row>
    <row r="3313" spans="2:6" x14ac:dyDescent="0.3">
      <c r="B3313"/>
      <c r="C3313"/>
      <c r="D3313"/>
      <c r="E3313"/>
      <c r="F3313"/>
    </row>
    <row r="3314" spans="2:6" x14ac:dyDescent="0.3">
      <c r="B3314"/>
      <c r="C3314"/>
      <c r="D3314"/>
      <c r="E3314"/>
      <c r="F3314"/>
    </row>
    <row r="3315" spans="2:6" x14ac:dyDescent="0.3">
      <c r="B3315"/>
      <c r="C3315"/>
      <c r="D3315"/>
      <c r="E3315"/>
      <c r="F3315"/>
    </row>
    <row r="3316" spans="2:6" x14ac:dyDescent="0.3">
      <c r="B3316"/>
      <c r="C3316"/>
      <c r="D3316"/>
      <c r="E3316"/>
      <c r="F3316"/>
    </row>
    <row r="3317" spans="2:6" x14ac:dyDescent="0.3">
      <c r="B3317"/>
      <c r="C3317"/>
      <c r="D3317"/>
      <c r="E3317"/>
      <c r="F3317"/>
    </row>
    <row r="3318" spans="2:6" x14ac:dyDescent="0.3">
      <c r="B3318"/>
      <c r="C3318"/>
      <c r="D3318"/>
      <c r="E3318"/>
      <c r="F3318"/>
    </row>
    <row r="3319" spans="2:6" x14ac:dyDescent="0.3">
      <c r="B3319"/>
      <c r="C3319"/>
      <c r="D3319"/>
      <c r="E3319"/>
      <c r="F3319"/>
    </row>
    <row r="3320" spans="2:6" x14ac:dyDescent="0.3">
      <c r="B3320"/>
      <c r="C3320"/>
      <c r="D3320"/>
      <c r="E3320"/>
      <c r="F3320"/>
    </row>
    <row r="3321" spans="2:6" x14ac:dyDescent="0.3">
      <c r="B3321"/>
      <c r="C3321"/>
      <c r="D3321"/>
      <c r="E3321"/>
      <c r="F3321"/>
    </row>
    <row r="3322" spans="2:6" x14ac:dyDescent="0.3">
      <c r="B3322"/>
      <c r="C3322"/>
      <c r="D3322"/>
      <c r="E3322"/>
      <c r="F3322"/>
    </row>
    <row r="3323" spans="2:6" x14ac:dyDescent="0.3">
      <c r="B3323"/>
      <c r="C3323"/>
      <c r="D3323"/>
      <c r="E3323"/>
      <c r="F3323"/>
    </row>
    <row r="3324" spans="2:6" x14ac:dyDescent="0.3">
      <c r="B3324"/>
      <c r="C3324"/>
      <c r="D3324"/>
      <c r="E3324"/>
      <c r="F3324"/>
    </row>
    <row r="3325" spans="2:6" x14ac:dyDescent="0.3">
      <c r="B3325"/>
      <c r="C3325"/>
      <c r="D3325"/>
      <c r="E3325"/>
      <c r="F3325"/>
    </row>
    <row r="3326" spans="2:6" x14ac:dyDescent="0.3">
      <c r="B3326"/>
      <c r="C3326"/>
      <c r="D3326"/>
      <c r="E3326"/>
      <c r="F3326"/>
    </row>
    <row r="3327" spans="2:6" x14ac:dyDescent="0.3">
      <c r="B3327"/>
      <c r="C3327"/>
      <c r="D3327"/>
      <c r="E3327"/>
      <c r="F3327"/>
    </row>
    <row r="3328" spans="2:6" x14ac:dyDescent="0.3">
      <c r="B3328"/>
      <c r="C3328"/>
      <c r="D3328"/>
      <c r="E3328"/>
      <c r="F3328"/>
    </row>
    <row r="3329" spans="2:6" x14ac:dyDescent="0.3">
      <c r="B3329"/>
      <c r="C3329"/>
      <c r="D3329"/>
      <c r="E3329"/>
      <c r="F3329"/>
    </row>
    <row r="3330" spans="2:6" x14ac:dyDescent="0.3">
      <c r="B3330"/>
      <c r="C3330"/>
      <c r="D3330"/>
      <c r="E3330"/>
      <c r="F3330"/>
    </row>
    <row r="3331" spans="2:6" x14ac:dyDescent="0.3">
      <c r="B3331"/>
      <c r="C3331"/>
      <c r="D3331"/>
      <c r="E3331"/>
      <c r="F3331"/>
    </row>
    <row r="3332" spans="2:6" x14ac:dyDescent="0.3">
      <c r="B3332"/>
      <c r="C3332"/>
      <c r="D3332"/>
      <c r="E3332"/>
      <c r="F3332"/>
    </row>
    <row r="3333" spans="2:6" x14ac:dyDescent="0.3">
      <c r="B3333"/>
      <c r="C3333"/>
      <c r="D3333"/>
      <c r="E3333"/>
      <c r="F3333"/>
    </row>
    <row r="3334" spans="2:6" x14ac:dyDescent="0.3">
      <c r="B3334"/>
      <c r="C3334"/>
      <c r="D3334"/>
      <c r="E3334"/>
      <c r="F3334"/>
    </row>
    <row r="3335" spans="2:6" x14ac:dyDescent="0.3">
      <c r="B3335"/>
      <c r="C3335"/>
      <c r="D3335"/>
      <c r="E3335"/>
      <c r="F3335"/>
    </row>
    <row r="3336" spans="2:6" x14ac:dyDescent="0.3">
      <c r="B3336"/>
      <c r="C3336"/>
      <c r="D3336"/>
      <c r="E3336"/>
      <c r="F3336"/>
    </row>
    <row r="3337" spans="2:6" x14ac:dyDescent="0.3">
      <c r="B3337"/>
      <c r="C3337"/>
      <c r="D3337"/>
      <c r="E3337"/>
      <c r="F3337"/>
    </row>
    <row r="3338" spans="2:6" x14ac:dyDescent="0.3">
      <c r="B3338"/>
      <c r="C3338"/>
      <c r="D3338"/>
      <c r="E3338"/>
      <c r="F3338"/>
    </row>
    <row r="3339" spans="2:6" x14ac:dyDescent="0.3">
      <c r="B3339"/>
      <c r="C3339"/>
      <c r="D3339"/>
      <c r="E3339"/>
      <c r="F3339"/>
    </row>
    <row r="3340" spans="2:6" x14ac:dyDescent="0.3">
      <c r="B3340"/>
      <c r="C3340"/>
      <c r="D3340"/>
      <c r="E3340"/>
      <c r="F3340"/>
    </row>
    <row r="3341" spans="2:6" x14ac:dyDescent="0.3">
      <c r="B3341"/>
      <c r="C3341"/>
      <c r="D3341"/>
      <c r="E3341"/>
      <c r="F3341"/>
    </row>
    <row r="3342" spans="2:6" x14ac:dyDescent="0.3">
      <c r="B3342"/>
      <c r="C3342"/>
      <c r="D3342"/>
      <c r="E3342"/>
      <c r="F3342"/>
    </row>
    <row r="3343" spans="2:6" x14ac:dyDescent="0.3">
      <c r="B3343"/>
      <c r="C3343"/>
      <c r="D3343"/>
      <c r="E3343"/>
      <c r="F3343"/>
    </row>
    <row r="3344" spans="2:6" x14ac:dyDescent="0.3">
      <c r="B3344"/>
      <c r="C3344"/>
      <c r="D3344"/>
      <c r="E3344"/>
      <c r="F3344"/>
    </row>
    <row r="3345" spans="2:6" x14ac:dyDescent="0.3">
      <c r="B3345"/>
      <c r="C3345"/>
      <c r="D3345"/>
      <c r="E3345"/>
      <c r="F3345"/>
    </row>
    <row r="3346" spans="2:6" x14ac:dyDescent="0.3">
      <c r="B3346"/>
      <c r="C3346"/>
      <c r="D3346"/>
      <c r="E3346"/>
      <c r="F3346"/>
    </row>
    <row r="3347" spans="2:6" x14ac:dyDescent="0.3">
      <c r="B3347"/>
      <c r="C3347"/>
      <c r="D3347"/>
      <c r="E3347"/>
      <c r="F3347"/>
    </row>
    <row r="3348" spans="2:6" x14ac:dyDescent="0.3">
      <c r="B3348"/>
      <c r="C3348"/>
      <c r="D3348"/>
      <c r="E3348"/>
      <c r="F3348"/>
    </row>
    <row r="3349" spans="2:6" x14ac:dyDescent="0.3">
      <c r="B3349"/>
      <c r="C3349"/>
      <c r="D3349"/>
      <c r="E3349"/>
      <c r="F3349"/>
    </row>
    <row r="3350" spans="2:6" x14ac:dyDescent="0.3">
      <c r="B3350"/>
      <c r="C3350"/>
      <c r="D3350"/>
      <c r="E3350"/>
      <c r="F3350"/>
    </row>
    <row r="3351" spans="2:6" x14ac:dyDescent="0.3">
      <c r="B3351"/>
      <c r="C3351"/>
      <c r="D3351"/>
      <c r="E3351"/>
      <c r="F3351"/>
    </row>
    <row r="3352" spans="2:6" x14ac:dyDescent="0.3">
      <c r="B3352"/>
      <c r="C3352"/>
      <c r="D3352"/>
      <c r="E3352"/>
      <c r="F3352"/>
    </row>
    <row r="3353" spans="2:6" x14ac:dyDescent="0.3">
      <c r="B3353"/>
      <c r="C3353"/>
      <c r="D3353"/>
      <c r="E3353"/>
      <c r="F3353"/>
    </row>
    <row r="3354" spans="2:6" x14ac:dyDescent="0.3">
      <c r="B3354"/>
      <c r="C3354"/>
      <c r="D3354"/>
      <c r="E3354"/>
      <c r="F3354"/>
    </row>
    <row r="3355" spans="2:6" x14ac:dyDescent="0.3">
      <c r="B3355"/>
      <c r="C3355"/>
      <c r="D3355"/>
      <c r="E3355"/>
      <c r="F3355"/>
    </row>
    <row r="3356" spans="2:6" x14ac:dyDescent="0.3">
      <c r="B3356"/>
      <c r="C3356"/>
      <c r="D3356"/>
      <c r="E3356"/>
      <c r="F3356"/>
    </row>
    <row r="3357" spans="2:6" x14ac:dyDescent="0.3">
      <c r="B3357"/>
      <c r="C3357"/>
      <c r="D3357"/>
      <c r="E3357"/>
      <c r="F3357"/>
    </row>
    <row r="3358" spans="2:6" x14ac:dyDescent="0.3">
      <c r="B3358"/>
      <c r="C3358"/>
      <c r="D3358"/>
      <c r="E3358"/>
      <c r="F3358"/>
    </row>
    <row r="3359" spans="2:6" x14ac:dyDescent="0.3">
      <c r="B3359"/>
      <c r="C3359"/>
      <c r="D3359"/>
      <c r="E3359"/>
      <c r="F3359"/>
    </row>
    <row r="3360" spans="2:6" x14ac:dyDescent="0.3">
      <c r="B3360"/>
      <c r="C3360"/>
      <c r="D3360"/>
      <c r="E3360"/>
      <c r="F3360"/>
    </row>
    <row r="3361" spans="2:6" x14ac:dyDescent="0.3">
      <c r="B3361"/>
      <c r="C3361"/>
      <c r="D3361"/>
      <c r="E3361"/>
      <c r="F3361"/>
    </row>
    <row r="3362" spans="2:6" x14ac:dyDescent="0.3">
      <c r="B3362"/>
      <c r="C3362"/>
      <c r="D3362"/>
      <c r="E3362"/>
      <c r="F3362"/>
    </row>
    <row r="3363" spans="2:6" x14ac:dyDescent="0.3">
      <c r="B3363"/>
      <c r="C3363"/>
      <c r="D3363"/>
      <c r="E3363"/>
      <c r="F3363"/>
    </row>
    <row r="3364" spans="2:6" x14ac:dyDescent="0.3">
      <c r="B3364"/>
      <c r="C3364"/>
      <c r="D3364"/>
      <c r="E3364"/>
      <c r="F3364"/>
    </row>
    <row r="3365" spans="2:6" x14ac:dyDescent="0.3">
      <c r="B3365"/>
      <c r="C3365"/>
      <c r="D3365"/>
      <c r="E3365"/>
      <c r="F3365"/>
    </row>
    <row r="3366" spans="2:6" x14ac:dyDescent="0.3">
      <c r="B3366"/>
      <c r="C3366"/>
      <c r="D3366"/>
      <c r="E3366"/>
      <c r="F3366"/>
    </row>
    <row r="3367" spans="2:6" x14ac:dyDescent="0.3">
      <c r="B3367"/>
      <c r="C3367"/>
      <c r="D3367"/>
      <c r="E3367"/>
      <c r="F3367"/>
    </row>
    <row r="3368" spans="2:6" x14ac:dyDescent="0.3">
      <c r="B3368"/>
      <c r="C3368"/>
      <c r="D3368"/>
      <c r="E3368"/>
      <c r="F3368"/>
    </row>
    <row r="3369" spans="2:6" x14ac:dyDescent="0.3">
      <c r="B3369"/>
      <c r="C3369"/>
      <c r="D3369"/>
      <c r="E3369"/>
      <c r="F3369"/>
    </row>
    <row r="3370" spans="2:6" x14ac:dyDescent="0.3">
      <c r="B3370"/>
      <c r="C3370"/>
      <c r="D3370"/>
      <c r="E3370"/>
      <c r="F3370"/>
    </row>
    <row r="3371" spans="2:6" x14ac:dyDescent="0.3">
      <c r="B3371"/>
      <c r="C3371"/>
      <c r="D3371"/>
      <c r="E3371"/>
      <c r="F3371"/>
    </row>
    <row r="3372" spans="2:6" x14ac:dyDescent="0.3">
      <c r="B3372"/>
      <c r="C3372"/>
      <c r="D3372"/>
      <c r="E3372"/>
      <c r="F3372"/>
    </row>
    <row r="3373" spans="2:6" x14ac:dyDescent="0.3">
      <c r="B3373"/>
      <c r="C3373"/>
      <c r="D3373"/>
      <c r="E3373"/>
      <c r="F3373"/>
    </row>
    <row r="3374" spans="2:6" x14ac:dyDescent="0.3">
      <c r="B3374"/>
      <c r="C3374"/>
      <c r="D3374"/>
      <c r="E3374"/>
      <c r="F3374"/>
    </row>
    <row r="3375" spans="2:6" x14ac:dyDescent="0.3">
      <c r="B3375"/>
      <c r="C3375"/>
      <c r="D3375"/>
      <c r="E3375"/>
      <c r="F3375"/>
    </row>
    <row r="3376" spans="2:6" x14ac:dyDescent="0.3">
      <c r="B3376"/>
      <c r="C3376"/>
      <c r="D3376"/>
      <c r="E3376"/>
      <c r="F3376"/>
    </row>
    <row r="3377" spans="2:6" x14ac:dyDescent="0.3">
      <c r="B3377"/>
      <c r="C3377"/>
      <c r="D3377"/>
      <c r="E3377"/>
      <c r="F3377"/>
    </row>
    <row r="3378" spans="2:6" x14ac:dyDescent="0.3">
      <c r="B3378"/>
      <c r="C3378"/>
      <c r="D3378"/>
      <c r="E3378"/>
      <c r="F3378"/>
    </row>
    <row r="3379" spans="2:6" x14ac:dyDescent="0.3">
      <c r="B3379"/>
      <c r="C3379"/>
      <c r="D3379"/>
      <c r="E3379"/>
      <c r="F3379"/>
    </row>
    <row r="3380" spans="2:6" x14ac:dyDescent="0.3">
      <c r="B3380"/>
      <c r="C3380"/>
      <c r="D3380"/>
      <c r="E3380"/>
      <c r="F3380"/>
    </row>
    <row r="3381" spans="2:6" x14ac:dyDescent="0.3">
      <c r="B3381"/>
      <c r="C3381"/>
      <c r="D3381"/>
      <c r="E3381"/>
      <c r="F3381"/>
    </row>
    <row r="3382" spans="2:6" x14ac:dyDescent="0.3">
      <c r="B3382"/>
      <c r="C3382"/>
      <c r="D3382"/>
      <c r="E3382"/>
      <c r="F3382"/>
    </row>
    <row r="3383" spans="2:6" x14ac:dyDescent="0.3">
      <c r="B3383"/>
      <c r="C3383"/>
      <c r="D3383"/>
      <c r="E3383"/>
      <c r="F3383"/>
    </row>
    <row r="3384" spans="2:6" x14ac:dyDescent="0.3">
      <c r="B3384"/>
      <c r="C3384"/>
      <c r="D3384"/>
      <c r="E3384"/>
      <c r="F3384"/>
    </row>
    <row r="3385" spans="2:6" x14ac:dyDescent="0.3">
      <c r="B3385"/>
      <c r="C3385"/>
      <c r="D3385"/>
      <c r="E3385"/>
      <c r="F3385"/>
    </row>
    <row r="3386" spans="2:6" x14ac:dyDescent="0.3">
      <c r="B3386"/>
      <c r="C3386"/>
      <c r="D3386"/>
      <c r="E3386"/>
      <c r="F3386"/>
    </row>
    <row r="3387" spans="2:6" x14ac:dyDescent="0.3">
      <c r="B3387"/>
      <c r="C3387"/>
      <c r="D3387"/>
      <c r="E3387"/>
      <c r="F3387"/>
    </row>
    <row r="3388" spans="2:6" x14ac:dyDescent="0.3">
      <c r="B3388"/>
      <c r="C3388"/>
      <c r="D3388"/>
      <c r="E3388"/>
      <c r="F3388"/>
    </row>
    <row r="3389" spans="2:6" x14ac:dyDescent="0.3">
      <c r="B3389"/>
      <c r="C3389"/>
      <c r="D3389"/>
      <c r="E3389"/>
      <c r="F3389"/>
    </row>
    <row r="3390" spans="2:6" x14ac:dyDescent="0.3">
      <c r="B3390"/>
      <c r="C3390"/>
      <c r="D3390"/>
      <c r="E3390"/>
      <c r="F3390"/>
    </row>
    <row r="3391" spans="2:6" x14ac:dyDescent="0.3">
      <c r="B3391"/>
      <c r="C3391"/>
      <c r="D3391"/>
      <c r="E3391"/>
      <c r="F3391"/>
    </row>
    <row r="3392" spans="2:6" x14ac:dyDescent="0.3">
      <c r="B3392"/>
      <c r="C3392"/>
      <c r="D3392"/>
      <c r="E3392"/>
      <c r="F3392"/>
    </row>
    <row r="3393" spans="2:6" x14ac:dyDescent="0.3">
      <c r="B3393"/>
      <c r="C3393"/>
      <c r="D3393"/>
      <c r="E3393"/>
      <c r="F3393"/>
    </row>
    <row r="3394" spans="2:6" x14ac:dyDescent="0.3">
      <c r="B3394"/>
      <c r="C3394"/>
      <c r="D3394"/>
      <c r="E3394"/>
      <c r="F3394"/>
    </row>
    <row r="3395" spans="2:6" x14ac:dyDescent="0.3">
      <c r="B3395"/>
      <c r="C3395"/>
      <c r="D3395"/>
      <c r="E3395"/>
      <c r="F3395"/>
    </row>
    <row r="3396" spans="2:6" x14ac:dyDescent="0.3">
      <c r="B3396"/>
      <c r="C3396"/>
      <c r="D3396"/>
      <c r="E3396"/>
      <c r="F3396"/>
    </row>
    <row r="3397" spans="2:6" x14ac:dyDescent="0.3">
      <c r="B3397"/>
      <c r="C3397"/>
      <c r="D3397"/>
      <c r="E3397"/>
      <c r="F3397"/>
    </row>
    <row r="3398" spans="2:6" x14ac:dyDescent="0.3">
      <c r="B3398"/>
      <c r="C3398"/>
      <c r="D3398"/>
      <c r="E3398"/>
      <c r="F3398"/>
    </row>
    <row r="3399" spans="2:6" x14ac:dyDescent="0.3">
      <c r="B3399"/>
      <c r="C3399"/>
      <c r="D3399"/>
      <c r="E3399"/>
      <c r="F3399"/>
    </row>
    <row r="3400" spans="2:6" x14ac:dyDescent="0.3">
      <c r="B3400"/>
      <c r="C3400"/>
      <c r="D3400"/>
      <c r="E3400"/>
      <c r="F3400"/>
    </row>
    <row r="3401" spans="2:6" x14ac:dyDescent="0.3">
      <c r="B3401"/>
      <c r="C3401"/>
      <c r="D3401"/>
      <c r="E3401"/>
      <c r="F3401"/>
    </row>
    <row r="3402" spans="2:6" x14ac:dyDescent="0.3">
      <c r="B3402"/>
      <c r="C3402"/>
      <c r="D3402"/>
      <c r="E3402"/>
      <c r="F3402"/>
    </row>
    <row r="3403" spans="2:6" x14ac:dyDescent="0.3">
      <c r="B3403"/>
      <c r="C3403"/>
      <c r="D3403"/>
      <c r="E3403"/>
      <c r="F3403"/>
    </row>
    <row r="3404" spans="2:6" x14ac:dyDescent="0.3">
      <c r="B3404"/>
      <c r="C3404"/>
      <c r="D3404"/>
      <c r="E3404"/>
      <c r="F3404"/>
    </row>
    <row r="3405" spans="2:6" x14ac:dyDescent="0.3">
      <c r="B3405"/>
      <c r="C3405"/>
      <c r="D3405"/>
      <c r="E3405"/>
      <c r="F3405"/>
    </row>
    <row r="3406" spans="2:6" x14ac:dyDescent="0.3">
      <c r="B3406"/>
      <c r="C3406"/>
      <c r="D3406"/>
      <c r="E3406"/>
      <c r="F3406"/>
    </row>
    <row r="3407" spans="2:6" x14ac:dyDescent="0.3">
      <c r="B3407"/>
      <c r="C3407"/>
      <c r="D3407"/>
      <c r="E3407"/>
      <c r="F3407"/>
    </row>
    <row r="3408" spans="2:6" x14ac:dyDescent="0.3">
      <c r="B3408"/>
      <c r="C3408"/>
      <c r="D3408"/>
      <c r="E3408"/>
      <c r="F3408"/>
    </row>
    <row r="3409" spans="2:6" x14ac:dyDescent="0.3">
      <c r="B3409"/>
      <c r="C3409"/>
      <c r="D3409"/>
      <c r="E3409"/>
      <c r="F3409"/>
    </row>
    <row r="3410" spans="2:6" x14ac:dyDescent="0.3">
      <c r="B3410"/>
      <c r="C3410"/>
      <c r="D3410"/>
      <c r="E3410"/>
      <c r="F3410"/>
    </row>
    <row r="3411" spans="2:6" x14ac:dyDescent="0.3">
      <c r="B3411"/>
      <c r="C3411"/>
      <c r="D3411"/>
      <c r="E3411"/>
      <c r="F3411"/>
    </row>
    <row r="3412" spans="2:6" x14ac:dyDescent="0.3">
      <c r="B3412"/>
      <c r="C3412"/>
      <c r="D3412"/>
      <c r="E3412"/>
      <c r="F3412"/>
    </row>
    <row r="3413" spans="2:6" x14ac:dyDescent="0.3">
      <c r="B3413"/>
      <c r="C3413"/>
      <c r="D3413"/>
      <c r="E3413"/>
      <c r="F3413"/>
    </row>
    <row r="3414" spans="2:6" x14ac:dyDescent="0.3">
      <c r="B3414"/>
      <c r="C3414"/>
      <c r="D3414"/>
      <c r="E3414"/>
      <c r="F3414"/>
    </row>
    <row r="3415" spans="2:6" x14ac:dyDescent="0.3">
      <c r="B3415"/>
      <c r="C3415"/>
      <c r="D3415"/>
      <c r="E3415"/>
      <c r="F3415"/>
    </row>
    <row r="3416" spans="2:6" x14ac:dyDescent="0.3">
      <c r="B3416"/>
      <c r="C3416"/>
      <c r="D3416"/>
      <c r="E3416"/>
      <c r="F3416"/>
    </row>
    <row r="3417" spans="2:6" x14ac:dyDescent="0.3">
      <c r="B3417"/>
      <c r="C3417"/>
      <c r="D3417"/>
      <c r="E3417"/>
      <c r="F3417"/>
    </row>
    <row r="3418" spans="2:6" x14ac:dyDescent="0.3">
      <c r="B3418"/>
      <c r="C3418"/>
      <c r="D3418"/>
      <c r="E3418"/>
      <c r="F3418"/>
    </row>
    <row r="3419" spans="2:6" x14ac:dyDescent="0.3">
      <c r="B3419"/>
      <c r="C3419"/>
      <c r="D3419"/>
      <c r="E3419"/>
      <c r="F3419"/>
    </row>
    <row r="3420" spans="2:6" x14ac:dyDescent="0.3">
      <c r="B3420"/>
      <c r="C3420"/>
      <c r="D3420"/>
      <c r="E3420"/>
      <c r="F3420"/>
    </row>
    <row r="3421" spans="2:6" x14ac:dyDescent="0.3">
      <c r="B3421"/>
      <c r="C3421"/>
      <c r="D3421"/>
      <c r="E3421"/>
      <c r="F3421"/>
    </row>
    <row r="3422" spans="2:6" x14ac:dyDescent="0.3">
      <c r="B3422"/>
      <c r="C3422"/>
      <c r="D3422"/>
      <c r="E3422"/>
      <c r="F3422"/>
    </row>
    <row r="3423" spans="2:6" x14ac:dyDescent="0.3">
      <c r="B3423"/>
      <c r="C3423"/>
      <c r="D3423"/>
      <c r="E3423"/>
      <c r="F3423"/>
    </row>
    <row r="3424" spans="2:6" x14ac:dyDescent="0.3">
      <c r="B3424"/>
      <c r="C3424"/>
      <c r="D3424"/>
      <c r="E3424"/>
      <c r="F3424"/>
    </row>
    <row r="3425" spans="2:6" x14ac:dyDescent="0.3">
      <c r="B3425"/>
      <c r="C3425"/>
      <c r="D3425"/>
      <c r="E3425"/>
      <c r="F3425"/>
    </row>
    <row r="3426" spans="2:6" x14ac:dyDescent="0.3">
      <c r="B3426"/>
      <c r="C3426"/>
      <c r="D3426"/>
      <c r="E3426"/>
      <c r="F3426"/>
    </row>
    <row r="3427" spans="2:6" x14ac:dyDescent="0.3">
      <c r="B3427"/>
      <c r="C3427"/>
      <c r="D3427"/>
      <c r="E3427"/>
      <c r="F3427"/>
    </row>
    <row r="3428" spans="2:6" x14ac:dyDescent="0.3">
      <c r="B3428"/>
      <c r="C3428"/>
      <c r="D3428"/>
      <c r="E3428"/>
      <c r="F3428"/>
    </row>
    <row r="3429" spans="2:6" x14ac:dyDescent="0.3">
      <c r="B3429"/>
      <c r="C3429"/>
      <c r="D3429"/>
      <c r="E3429"/>
      <c r="F3429"/>
    </row>
    <row r="3430" spans="2:6" x14ac:dyDescent="0.3">
      <c r="B3430"/>
      <c r="C3430"/>
      <c r="D3430"/>
      <c r="E3430"/>
      <c r="F3430"/>
    </row>
    <row r="3431" spans="2:6" x14ac:dyDescent="0.3">
      <c r="B3431"/>
      <c r="C3431"/>
      <c r="D3431"/>
      <c r="E3431"/>
      <c r="F3431"/>
    </row>
    <row r="3432" spans="2:6" x14ac:dyDescent="0.3">
      <c r="B3432"/>
      <c r="C3432"/>
      <c r="D3432"/>
      <c r="E3432"/>
      <c r="F3432"/>
    </row>
    <row r="3433" spans="2:6" x14ac:dyDescent="0.3">
      <c r="B3433"/>
      <c r="C3433"/>
      <c r="D3433"/>
      <c r="E3433"/>
      <c r="F3433"/>
    </row>
    <row r="3434" spans="2:6" x14ac:dyDescent="0.3">
      <c r="B3434"/>
      <c r="C3434"/>
      <c r="D3434"/>
      <c r="E3434"/>
      <c r="F3434"/>
    </row>
    <row r="3435" spans="2:6" x14ac:dyDescent="0.3">
      <c r="B3435"/>
      <c r="C3435"/>
      <c r="D3435"/>
      <c r="E3435"/>
      <c r="F3435"/>
    </row>
    <row r="3436" spans="2:6" x14ac:dyDescent="0.3">
      <c r="B3436"/>
      <c r="C3436"/>
      <c r="D3436"/>
      <c r="E3436"/>
      <c r="F3436"/>
    </row>
    <row r="3437" spans="2:6" x14ac:dyDescent="0.3">
      <c r="B3437"/>
      <c r="C3437"/>
      <c r="D3437"/>
      <c r="E3437"/>
      <c r="F3437"/>
    </row>
    <row r="3438" spans="2:6" x14ac:dyDescent="0.3">
      <c r="B3438"/>
      <c r="C3438"/>
      <c r="D3438"/>
      <c r="E3438"/>
      <c r="F3438"/>
    </row>
    <row r="3439" spans="2:6" x14ac:dyDescent="0.3">
      <c r="B3439"/>
      <c r="C3439"/>
      <c r="D3439"/>
      <c r="E3439"/>
      <c r="F3439"/>
    </row>
    <row r="3440" spans="2:6" x14ac:dyDescent="0.3">
      <c r="B3440"/>
      <c r="C3440"/>
      <c r="D3440"/>
      <c r="E3440"/>
      <c r="F3440"/>
    </row>
    <row r="3441" spans="2:6" x14ac:dyDescent="0.3">
      <c r="B3441"/>
      <c r="C3441"/>
      <c r="D3441"/>
      <c r="E3441"/>
      <c r="F3441"/>
    </row>
    <row r="3442" spans="2:6" x14ac:dyDescent="0.3">
      <c r="B3442"/>
      <c r="C3442"/>
      <c r="D3442"/>
      <c r="E3442"/>
      <c r="F3442"/>
    </row>
    <row r="3443" spans="2:6" x14ac:dyDescent="0.3">
      <c r="B3443"/>
      <c r="C3443"/>
      <c r="D3443"/>
      <c r="E3443"/>
      <c r="F3443"/>
    </row>
    <row r="3444" spans="2:6" x14ac:dyDescent="0.3">
      <c r="B3444"/>
      <c r="C3444"/>
      <c r="D3444"/>
      <c r="E3444"/>
      <c r="F3444"/>
    </row>
    <row r="3445" spans="2:6" x14ac:dyDescent="0.3">
      <c r="B3445"/>
      <c r="C3445"/>
      <c r="D3445"/>
      <c r="E3445"/>
      <c r="F3445"/>
    </row>
    <row r="3446" spans="2:6" x14ac:dyDescent="0.3">
      <c r="B3446"/>
      <c r="C3446"/>
      <c r="D3446"/>
      <c r="E3446"/>
      <c r="F3446"/>
    </row>
    <row r="3447" spans="2:6" x14ac:dyDescent="0.3">
      <c r="B3447"/>
      <c r="C3447"/>
      <c r="D3447"/>
      <c r="E3447"/>
      <c r="F3447"/>
    </row>
    <row r="3448" spans="2:6" x14ac:dyDescent="0.3">
      <c r="B3448"/>
      <c r="C3448"/>
      <c r="D3448"/>
      <c r="E3448"/>
      <c r="F3448"/>
    </row>
    <row r="3449" spans="2:6" x14ac:dyDescent="0.3">
      <c r="B3449"/>
      <c r="C3449"/>
      <c r="D3449"/>
      <c r="E3449"/>
      <c r="F3449"/>
    </row>
    <row r="3450" spans="2:6" x14ac:dyDescent="0.3">
      <c r="B3450"/>
      <c r="C3450"/>
      <c r="D3450"/>
      <c r="E3450"/>
      <c r="F3450"/>
    </row>
    <row r="3451" spans="2:6" x14ac:dyDescent="0.3">
      <c r="B3451"/>
      <c r="C3451"/>
      <c r="D3451"/>
      <c r="E3451"/>
      <c r="F3451"/>
    </row>
    <row r="3452" spans="2:6" x14ac:dyDescent="0.3">
      <c r="B3452"/>
      <c r="C3452"/>
      <c r="D3452"/>
      <c r="E3452"/>
      <c r="F3452"/>
    </row>
    <row r="3453" spans="2:6" x14ac:dyDescent="0.3">
      <c r="B3453"/>
      <c r="C3453"/>
      <c r="D3453"/>
      <c r="E3453"/>
      <c r="F3453"/>
    </row>
    <row r="3454" spans="2:6" x14ac:dyDescent="0.3">
      <c r="B3454"/>
      <c r="C3454"/>
      <c r="D3454"/>
      <c r="E3454"/>
      <c r="F3454"/>
    </row>
    <row r="3455" spans="2:6" x14ac:dyDescent="0.3">
      <c r="B3455"/>
      <c r="C3455"/>
      <c r="D3455"/>
      <c r="E3455"/>
      <c r="F3455"/>
    </row>
    <row r="3456" spans="2:6" x14ac:dyDescent="0.3">
      <c r="B3456"/>
      <c r="C3456"/>
      <c r="D3456"/>
      <c r="E3456"/>
      <c r="F3456"/>
    </row>
    <row r="3457" spans="2:6" x14ac:dyDescent="0.3">
      <c r="B3457"/>
      <c r="C3457"/>
      <c r="D3457"/>
      <c r="E3457"/>
      <c r="F3457"/>
    </row>
    <row r="3458" spans="2:6" x14ac:dyDescent="0.3">
      <c r="B3458"/>
      <c r="C3458"/>
      <c r="D3458"/>
      <c r="E3458"/>
      <c r="F3458"/>
    </row>
    <row r="3459" spans="2:6" x14ac:dyDescent="0.3">
      <c r="B3459"/>
      <c r="C3459"/>
      <c r="D3459"/>
      <c r="E3459"/>
      <c r="F3459"/>
    </row>
    <row r="3460" spans="2:6" x14ac:dyDescent="0.3">
      <c r="B3460"/>
      <c r="C3460"/>
      <c r="D3460"/>
      <c r="E3460"/>
      <c r="F3460"/>
    </row>
    <row r="3461" spans="2:6" x14ac:dyDescent="0.3">
      <c r="B3461"/>
      <c r="C3461"/>
      <c r="D3461"/>
      <c r="E3461"/>
      <c r="F3461"/>
    </row>
    <row r="3462" spans="2:6" x14ac:dyDescent="0.3">
      <c r="B3462"/>
      <c r="C3462"/>
      <c r="D3462"/>
      <c r="E3462"/>
      <c r="F3462"/>
    </row>
    <row r="3463" spans="2:6" x14ac:dyDescent="0.3">
      <c r="B3463"/>
      <c r="C3463"/>
      <c r="D3463"/>
      <c r="E3463"/>
      <c r="F3463"/>
    </row>
    <row r="3464" spans="2:6" x14ac:dyDescent="0.3">
      <c r="B3464"/>
      <c r="C3464"/>
      <c r="D3464"/>
      <c r="E3464"/>
      <c r="F3464"/>
    </row>
    <row r="3465" spans="2:6" x14ac:dyDescent="0.3">
      <c r="B3465"/>
      <c r="C3465"/>
      <c r="D3465"/>
      <c r="E3465"/>
      <c r="F3465"/>
    </row>
    <row r="3466" spans="2:6" x14ac:dyDescent="0.3">
      <c r="B3466"/>
      <c r="C3466"/>
      <c r="D3466"/>
      <c r="E3466"/>
      <c r="F3466"/>
    </row>
    <row r="3467" spans="2:6" x14ac:dyDescent="0.3">
      <c r="B3467"/>
      <c r="C3467"/>
      <c r="D3467"/>
      <c r="E3467"/>
      <c r="F3467"/>
    </row>
    <row r="3468" spans="2:6" x14ac:dyDescent="0.3">
      <c r="B3468"/>
      <c r="C3468"/>
      <c r="D3468"/>
      <c r="E3468"/>
      <c r="F3468"/>
    </row>
    <row r="3469" spans="2:6" x14ac:dyDescent="0.3">
      <c r="B3469"/>
      <c r="C3469"/>
      <c r="D3469"/>
      <c r="E3469"/>
      <c r="F3469"/>
    </row>
    <row r="3470" spans="2:6" x14ac:dyDescent="0.3">
      <c r="B3470"/>
      <c r="C3470"/>
      <c r="D3470"/>
      <c r="E3470"/>
      <c r="F3470"/>
    </row>
    <row r="3471" spans="2:6" x14ac:dyDescent="0.3">
      <c r="B3471"/>
      <c r="C3471"/>
      <c r="D3471"/>
      <c r="E3471"/>
      <c r="F3471"/>
    </row>
    <row r="3472" spans="2:6" x14ac:dyDescent="0.3">
      <c r="B3472"/>
      <c r="C3472"/>
      <c r="D3472"/>
      <c r="E3472"/>
      <c r="F3472"/>
    </row>
    <row r="3473" spans="2:6" x14ac:dyDescent="0.3">
      <c r="B3473"/>
      <c r="C3473"/>
      <c r="D3473"/>
      <c r="E3473"/>
      <c r="F3473"/>
    </row>
    <row r="3474" spans="2:6" x14ac:dyDescent="0.3">
      <c r="B3474"/>
      <c r="C3474"/>
      <c r="D3474"/>
      <c r="E3474"/>
      <c r="F3474"/>
    </row>
    <row r="3475" spans="2:6" x14ac:dyDescent="0.3">
      <c r="B3475"/>
      <c r="C3475"/>
      <c r="D3475"/>
      <c r="E3475"/>
      <c r="F3475"/>
    </row>
    <row r="3476" spans="2:6" x14ac:dyDescent="0.3">
      <c r="B3476"/>
      <c r="C3476"/>
      <c r="D3476"/>
      <c r="E3476"/>
      <c r="F3476"/>
    </row>
    <row r="3477" spans="2:6" x14ac:dyDescent="0.3">
      <c r="B3477"/>
      <c r="C3477"/>
      <c r="D3477"/>
      <c r="E3477"/>
      <c r="F3477"/>
    </row>
    <row r="3478" spans="2:6" x14ac:dyDescent="0.3">
      <c r="B3478"/>
      <c r="C3478"/>
      <c r="D3478"/>
      <c r="E3478"/>
      <c r="F3478"/>
    </row>
    <row r="3479" spans="2:6" x14ac:dyDescent="0.3">
      <c r="B3479"/>
      <c r="C3479"/>
      <c r="D3479"/>
      <c r="E3479"/>
      <c r="F3479"/>
    </row>
    <row r="3480" spans="2:6" x14ac:dyDescent="0.3">
      <c r="B3480"/>
      <c r="C3480"/>
      <c r="D3480"/>
      <c r="E3480"/>
      <c r="F3480"/>
    </row>
    <row r="3481" spans="2:6" x14ac:dyDescent="0.3">
      <c r="B3481"/>
      <c r="C3481"/>
      <c r="D3481"/>
      <c r="E3481"/>
      <c r="F3481"/>
    </row>
    <row r="3482" spans="2:6" x14ac:dyDescent="0.3">
      <c r="B3482"/>
      <c r="C3482"/>
      <c r="D3482"/>
      <c r="E3482"/>
      <c r="F3482"/>
    </row>
    <row r="3483" spans="2:6" x14ac:dyDescent="0.3">
      <c r="B3483"/>
      <c r="C3483"/>
      <c r="D3483"/>
      <c r="E3483"/>
      <c r="F3483"/>
    </row>
    <row r="3484" spans="2:6" x14ac:dyDescent="0.3">
      <c r="B3484"/>
      <c r="C3484"/>
      <c r="D3484"/>
      <c r="E3484"/>
      <c r="F3484"/>
    </row>
    <row r="3485" spans="2:6" x14ac:dyDescent="0.3">
      <c r="B3485"/>
      <c r="C3485"/>
      <c r="D3485"/>
      <c r="E3485"/>
      <c r="F3485"/>
    </row>
    <row r="3486" spans="2:6" x14ac:dyDescent="0.3">
      <c r="B3486"/>
      <c r="C3486"/>
      <c r="D3486"/>
      <c r="E3486"/>
      <c r="F3486"/>
    </row>
    <row r="3487" spans="2:6" x14ac:dyDescent="0.3">
      <c r="B3487"/>
      <c r="C3487"/>
      <c r="D3487"/>
      <c r="E3487"/>
      <c r="F3487"/>
    </row>
    <row r="3488" spans="2:6" x14ac:dyDescent="0.3">
      <c r="B3488"/>
      <c r="C3488"/>
      <c r="D3488"/>
      <c r="E3488"/>
      <c r="F3488"/>
    </row>
    <row r="3489" spans="2:6" x14ac:dyDescent="0.3">
      <c r="B3489"/>
      <c r="C3489"/>
      <c r="D3489"/>
      <c r="E3489"/>
      <c r="F3489"/>
    </row>
    <row r="3490" spans="2:6" x14ac:dyDescent="0.3">
      <c r="B3490"/>
      <c r="C3490"/>
      <c r="D3490"/>
      <c r="E3490"/>
      <c r="F3490"/>
    </row>
    <row r="3491" spans="2:6" x14ac:dyDescent="0.3">
      <c r="B3491"/>
      <c r="C3491"/>
      <c r="D3491"/>
      <c r="E3491"/>
      <c r="F3491"/>
    </row>
    <row r="3492" spans="2:6" x14ac:dyDescent="0.3">
      <c r="B3492"/>
      <c r="C3492"/>
      <c r="D3492"/>
      <c r="E3492"/>
      <c r="F3492"/>
    </row>
    <row r="3493" spans="2:6" x14ac:dyDescent="0.3">
      <c r="B3493"/>
      <c r="C3493"/>
      <c r="D3493"/>
      <c r="E3493"/>
      <c r="F3493"/>
    </row>
    <row r="3494" spans="2:6" x14ac:dyDescent="0.3">
      <c r="B3494"/>
      <c r="C3494"/>
      <c r="D3494"/>
      <c r="E3494"/>
      <c r="F3494"/>
    </row>
    <row r="3495" spans="2:6" x14ac:dyDescent="0.3">
      <c r="B3495"/>
      <c r="C3495"/>
      <c r="D3495"/>
      <c r="E3495"/>
      <c r="F3495"/>
    </row>
    <row r="3496" spans="2:6" x14ac:dyDescent="0.3">
      <c r="B3496"/>
      <c r="C3496"/>
      <c r="D3496"/>
      <c r="E3496"/>
      <c r="F3496"/>
    </row>
    <row r="3497" spans="2:6" x14ac:dyDescent="0.3">
      <c r="B3497"/>
      <c r="C3497"/>
      <c r="D3497"/>
      <c r="E3497"/>
      <c r="F3497"/>
    </row>
    <row r="3498" spans="2:6" x14ac:dyDescent="0.3">
      <c r="B3498"/>
      <c r="C3498"/>
      <c r="D3498"/>
      <c r="E3498"/>
      <c r="F3498"/>
    </row>
    <row r="3499" spans="2:6" x14ac:dyDescent="0.3">
      <c r="B3499"/>
      <c r="C3499"/>
      <c r="D3499"/>
      <c r="E3499"/>
      <c r="F3499"/>
    </row>
    <row r="3500" spans="2:6" x14ac:dyDescent="0.3">
      <c r="B3500"/>
      <c r="C3500"/>
      <c r="D3500"/>
      <c r="E3500"/>
      <c r="F3500"/>
    </row>
    <row r="3501" spans="2:6" x14ac:dyDescent="0.3">
      <c r="B3501"/>
      <c r="C3501"/>
      <c r="D3501"/>
      <c r="E3501"/>
      <c r="F3501"/>
    </row>
    <row r="3502" spans="2:6" x14ac:dyDescent="0.3">
      <c r="B3502"/>
      <c r="C3502"/>
      <c r="D3502"/>
      <c r="E3502"/>
      <c r="F3502"/>
    </row>
    <row r="3503" spans="2:6" x14ac:dyDescent="0.3">
      <c r="B3503"/>
      <c r="C3503"/>
      <c r="D3503"/>
      <c r="E3503"/>
      <c r="F3503"/>
    </row>
    <row r="3504" spans="2:6" x14ac:dyDescent="0.3">
      <c r="B3504"/>
      <c r="C3504"/>
      <c r="D3504"/>
      <c r="E3504"/>
      <c r="F3504"/>
    </row>
    <row r="3505" spans="2:6" x14ac:dyDescent="0.3">
      <c r="B3505"/>
      <c r="C3505"/>
      <c r="D3505"/>
      <c r="E3505"/>
      <c r="F3505"/>
    </row>
    <row r="3506" spans="2:6" x14ac:dyDescent="0.3">
      <c r="B3506"/>
      <c r="C3506"/>
      <c r="D3506"/>
      <c r="E3506"/>
      <c r="F3506"/>
    </row>
    <row r="3507" spans="2:6" x14ac:dyDescent="0.3">
      <c r="B3507"/>
      <c r="C3507"/>
      <c r="D3507"/>
      <c r="E3507"/>
      <c r="F3507"/>
    </row>
    <row r="3508" spans="2:6" x14ac:dyDescent="0.3">
      <c r="B3508"/>
      <c r="C3508"/>
      <c r="D3508"/>
      <c r="E3508"/>
      <c r="F3508"/>
    </row>
    <row r="3509" spans="2:6" x14ac:dyDescent="0.3">
      <c r="B3509"/>
      <c r="C3509"/>
      <c r="D3509"/>
      <c r="E3509"/>
      <c r="F3509"/>
    </row>
    <row r="3510" spans="2:6" x14ac:dyDescent="0.3">
      <c r="B3510"/>
      <c r="C3510"/>
      <c r="D3510"/>
      <c r="E3510"/>
      <c r="F3510"/>
    </row>
    <row r="3511" spans="2:6" x14ac:dyDescent="0.3">
      <c r="B3511"/>
      <c r="C3511"/>
      <c r="D3511"/>
      <c r="E3511"/>
      <c r="F3511"/>
    </row>
    <row r="3512" spans="2:6" x14ac:dyDescent="0.3">
      <c r="B3512"/>
      <c r="C3512"/>
      <c r="D3512"/>
      <c r="E3512"/>
      <c r="F3512"/>
    </row>
    <row r="3513" spans="2:6" x14ac:dyDescent="0.3">
      <c r="B3513"/>
      <c r="C3513"/>
      <c r="D3513"/>
      <c r="E3513"/>
      <c r="F3513"/>
    </row>
    <row r="3514" spans="2:6" x14ac:dyDescent="0.3">
      <c r="B3514"/>
      <c r="C3514"/>
      <c r="D3514"/>
      <c r="E3514"/>
      <c r="F3514"/>
    </row>
    <row r="3515" spans="2:6" x14ac:dyDescent="0.3">
      <c r="B3515"/>
      <c r="C3515"/>
      <c r="D3515"/>
      <c r="E3515"/>
      <c r="F3515"/>
    </row>
    <row r="3516" spans="2:6" x14ac:dyDescent="0.3">
      <c r="B3516"/>
      <c r="C3516"/>
      <c r="D3516"/>
      <c r="E3516"/>
      <c r="F3516"/>
    </row>
    <row r="3517" spans="2:6" x14ac:dyDescent="0.3">
      <c r="B3517"/>
      <c r="C3517"/>
      <c r="D3517"/>
      <c r="E3517"/>
      <c r="F3517"/>
    </row>
    <row r="3518" spans="2:6" x14ac:dyDescent="0.3">
      <c r="B3518"/>
      <c r="C3518"/>
      <c r="D3518"/>
      <c r="E3518"/>
      <c r="F3518"/>
    </row>
    <row r="3519" spans="2:6" x14ac:dyDescent="0.3">
      <c r="B3519"/>
      <c r="C3519"/>
      <c r="D3519"/>
      <c r="E3519"/>
      <c r="F3519"/>
    </row>
    <row r="3520" spans="2:6" x14ac:dyDescent="0.3">
      <c r="B3520"/>
      <c r="C3520"/>
      <c r="D3520"/>
      <c r="E3520"/>
      <c r="F3520"/>
    </row>
    <row r="3521" spans="2:6" x14ac:dyDescent="0.3">
      <c r="B3521"/>
      <c r="C3521"/>
      <c r="D3521"/>
      <c r="E3521"/>
      <c r="F3521"/>
    </row>
    <row r="3522" spans="2:6" x14ac:dyDescent="0.3">
      <c r="B3522"/>
      <c r="C3522"/>
      <c r="D3522"/>
      <c r="E3522"/>
      <c r="F3522"/>
    </row>
    <row r="3523" spans="2:6" x14ac:dyDescent="0.3">
      <c r="B3523"/>
      <c r="C3523"/>
      <c r="D3523"/>
      <c r="E3523"/>
      <c r="F3523"/>
    </row>
    <row r="3524" spans="2:6" x14ac:dyDescent="0.3">
      <c r="B3524"/>
      <c r="C3524"/>
      <c r="D3524"/>
      <c r="E3524"/>
      <c r="F3524"/>
    </row>
    <row r="3525" spans="2:6" x14ac:dyDescent="0.3">
      <c r="B3525"/>
      <c r="C3525"/>
      <c r="D3525"/>
      <c r="E3525"/>
      <c r="F3525"/>
    </row>
    <row r="3526" spans="2:6" x14ac:dyDescent="0.3">
      <c r="B3526"/>
      <c r="C3526"/>
      <c r="D3526"/>
      <c r="E3526"/>
      <c r="F3526"/>
    </row>
    <row r="3527" spans="2:6" x14ac:dyDescent="0.3">
      <c r="B3527"/>
      <c r="C3527"/>
      <c r="D3527"/>
      <c r="E3527"/>
      <c r="F3527"/>
    </row>
    <row r="3528" spans="2:6" x14ac:dyDescent="0.3">
      <c r="B3528"/>
      <c r="C3528"/>
      <c r="D3528"/>
      <c r="E3528"/>
      <c r="F3528"/>
    </row>
    <row r="3529" spans="2:6" x14ac:dyDescent="0.3">
      <c r="B3529"/>
      <c r="C3529"/>
      <c r="D3529"/>
      <c r="E3529"/>
      <c r="F3529"/>
    </row>
    <row r="3530" spans="2:6" x14ac:dyDescent="0.3">
      <c r="B3530"/>
      <c r="C3530"/>
      <c r="D3530"/>
      <c r="E3530"/>
      <c r="F3530"/>
    </row>
    <row r="3531" spans="2:6" x14ac:dyDescent="0.3">
      <c r="B3531"/>
      <c r="C3531"/>
      <c r="D3531"/>
      <c r="E3531"/>
      <c r="F3531"/>
    </row>
    <row r="3532" spans="2:6" x14ac:dyDescent="0.3">
      <c r="B3532"/>
      <c r="C3532"/>
      <c r="D3532"/>
      <c r="E3532"/>
      <c r="F3532"/>
    </row>
    <row r="3533" spans="2:6" x14ac:dyDescent="0.3">
      <c r="B3533"/>
      <c r="C3533"/>
      <c r="D3533"/>
      <c r="E3533"/>
      <c r="F3533"/>
    </row>
    <row r="3534" spans="2:6" x14ac:dyDescent="0.3">
      <c r="B3534"/>
      <c r="C3534"/>
      <c r="D3534"/>
      <c r="E3534"/>
      <c r="F3534"/>
    </row>
    <row r="3535" spans="2:6" x14ac:dyDescent="0.3">
      <c r="B3535"/>
      <c r="C3535"/>
      <c r="D3535"/>
      <c r="E3535"/>
      <c r="F3535"/>
    </row>
    <row r="3536" spans="2:6" x14ac:dyDescent="0.3">
      <c r="B3536"/>
      <c r="C3536"/>
      <c r="D3536"/>
      <c r="E3536"/>
      <c r="F3536"/>
    </row>
    <row r="3537" spans="2:6" x14ac:dyDescent="0.3">
      <c r="B3537"/>
      <c r="C3537"/>
      <c r="D3537"/>
      <c r="E3537"/>
      <c r="F3537"/>
    </row>
    <row r="3538" spans="2:6" x14ac:dyDescent="0.3">
      <c r="B3538"/>
      <c r="C3538"/>
      <c r="D3538"/>
      <c r="E3538"/>
      <c r="F3538"/>
    </row>
    <row r="3539" spans="2:6" x14ac:dyDescent="0.3">
      <c r="B3539"/>
      <c r="C3539"/>
      <c r="D3539"/>
      <c r="E3539"/>
      <c r="F3539"/>
    </row>
    <row r="3540" spans="2:6" x14ac:dyDescent="0.3">
      <c r="B3540"/>
      <c r="C3540"/>
      <c r="D3540"/>
      <c r="E3540"/>
      <c r="F3540"/>
    </row>
    <row r="3541" spans="2:6" x14ac:dyDescent="0.3">
      <c r="B3541"/>
      <c r="C3541"/>
      <c r="D3541"/>
      <c r="E3541"/>
      <c r="F3541"/>
    </row>
    <row r="3542" spans="2:6" x14ac:dyDescent="0.3">
      <c r="B3542"/>
      <c r="C3542"/>
      <c r="D3542"/>
      <c r="E3542"/>
      <c r="F3542"/>
    </row>
    <row r="3543" spans="2:6" x14ac:dyDescent="0.3">
      <c r="B3543"/>
      <c r="C3543"/>
      <c r="D3543"/>
      <c r="E3543"/>
      <c r="F3543"/>
    </row>
    <row r="3544" spans="2:6" x14ac:dyDescent="0.3">
      <c r="B3544"/>
      <c r="C3544"/>
      <c r="D3544"/>
      <c r="E3544"/>
      <c r="F3544"/>
    </row>
    <row r="3545" spans="2:6" x14ac:dyDescent="0.3">
      <c r="B3545"/>
      <c r="C3545"/>
      <c r="D3545"/>
      <c r="E3545"/>
      <c r="F3545"/>
    </row>
    <row r="3546" spans="2:6" x14ac:dyDescent="0.3">
      <c r="B3546"/>
      <c r="C3546"/>
      <c r="D3546"/>
      <c r="E3546"/>
      <c r="F3546"/>
    </row>
    <row r="3547" spans="2:6" x14ac:dyDescent="0.3">
      <c r="B3547"/>
      <c r="C3547"/>
      <c r="D3547"/>
      <c r="E3547"/>
      <c r="F3547"/>
    </row>
    <row r="3548" spans="2:6" x14ac:dyDescent="0.3">
      <c r="B3548"/>
      <c r="C3548"/>
      <c r="D3548"/>
      <c r="E3548"/>
      <c r="F3548"/>
    </row>
    <row r="3549" spans="2:6" x14ac:dyDescent="0.3">
      <c r="B3549"/>
      <c r="C3549"/>
      <c r="D3549"/>
      <c r="E3549"/>
      <c r="F3549"/>
    </row>
    <row r="3550" spans="2:6" x14ac:dyDescent="0.3">
      <c r="B3550"/>
      <c r="C3550"/>
      <c r="D3550"/>
      <c r="E3550"/>
      <c r="F3550"/>
    </row>
    <row r="3551" spans="2:6" x14ac:dyDescent="0.3">
      <c r="B3551"/>
      <c r="C3551"/>
      <c r="D3551"/>
      <c r="E3551"/>
      <c r="F3551"/>
    </row>
    <row r="3552" spans="2:6" x14ac:dyDescent="0.3">
      <c r="B3552"/>
      <c r="C3552"/>
      <c r="D3552"/>
      <c r="E3552"/>
      <c r="F3552"/>
    </row>
    <row r="3553" spans="2:6" x14ac:dyDescent="0.3">
      <c r="B3553"/>
      <c r="C3553"/>
      <c r="D3553"/>
      <c r="E3553"/>
      <c r="F3553"/>
    </row>
    <row r="3554" spans="2:6" x14ac:dyDescent="0.3">
      <c r="B3554"/>
      <c r="C3554"/>
      <c r="D3554"/>
      <c r="E3554"/>
      <c r="F3554"/>
    </row>
    <row r="3555" spans="2:6" x14ac:dyDescent="0.3">
      <c r="B3555"/>
      <c r="C3555"/>
      <c r="D3555"/>
      <c r="E3555"/>
      <c r="F3555"/>
    </row>
    <row r="3556" spans="2:6" x14ac:dyDescent="0.3">
      <c r="B3556"/>
      <c r="C3556"/>
      <c r="D3556"/>
      <c r="E3556"/>
      <c r="F3556"/>
    </row>
    <row r="3557" spans="2:6" x14ac:dyDescent="0.3">
      <c r="B3557"/>
      <c r="C3557"/>
      <c r="D3557"/>
      <c r="E3557"/>
      <c r="F3557"/>
    </row>
    <row r="3558" spans="2:6" x14ac:dyDescent="0.3">
      <c r="B3558"/>
      <c r="C3558"/>
      <c r="D3558"/>
      <c r="E3558"/>
      <c r="F3558"/>
    </row>
    <row r="3559" spans="2:6" x14ac:dyDescent="0.3">
      <c r="B3559"/>
      <c r="C3559"/>
      <c r="D3559"/>
      <c r="E3559"/>
      <c r="F3559"/>
    </row>
    <row r="3560" spans="2:6" x14ac:dyDescent="0.3">
      <c r="B3560"/>
      <c r="C3560"/>
      <c r="D3560"/>
      <c r="E3560"/>
      <c r="F3560"/>
    </row>
    <row r="3561" spans="2:6" x14ac:dyDescent="0.3">
      <c r="B3561"/>
      <c r="C3561"/>
      <c r="D3561"/>
      <c r="E3561"/>
      <c r="F3561"/>
    </row>
    <row r="3562" spans="2:6" x14ac:dyDescent="0.3">
      <c r="B3562"/>
      <c r="C3562"/>
      <c r="D3562"/>
      <c r="E3562"/>
      <c r="F3562"/>
    </row>
    <row r="3563" spans="2:6" x14ac:dyDescent="0.3">
      <c r="B3563"/>
      <c r="C3563"/>
      <c r="D3563"/>
      <c r="E3563"/>
      <c r="F3563"/>
    </row>
    <row r="3564" spans="2:6" x14ac:dyDescent="0.3">
      <c r="B3564"/>
      <c r="C3564"/>
      <c r="D3564"/>
      <c r="E3564"/>
      <c r="F3564"/>
    </row>
    <row r="3565" spans="2:6" x14ac:dyDescent="0.3">
      <c r="B3565"/>
      <c r="C3565"/>
      <c r="D3565"/>
      <c r="E3565"/>
      <c r="F3565"/>
    </row>
    <row r="3566" spans="2:6" x14ac:dyDescent="0.3">
      <c r="B3566"/>
      <c r="C3566"/>
      <c r="D3566"/>
      <c r="E3566"/>
      <c r="F3566"/>
    </row>
    <row r="3567" spans="2:6" x14ac:dyDescent="0.3">
      <c r="B3567"/>
      <c r="C3567"/>
      <c r="D3567"/>
      <c r="E3567"/>
      <c r="F3567"/>
    </row>
    <row r="3568" spans="2:6" x14ac:dyDescent="0.3">
      <c r="B3568"/>
      <c r="C3568"/>
      <c r="D3568"/>
      <c r="E3568"/>
      <c r="F3568"/>
    </row>
    <row r="3569" spans="2:6" x14ac:dyDescent="0.3">
      <c r="B3569"/>
      <c r="C3569"/>
      <c r="D3569"/>
      <c r="E3569"/>
      <c r="F3569"/>
    </row>
    <row r="3570" spans="2:6" x14ac:dyDescent="0.3">
      <c r="B3570"/>
      <c r="C3570"/>
      <c r="D3570"/>
      <c r="E3570"/>
      <c r="F3570"/>
    </row>
    <row r="3571" spans="2:6" x14ac:dyDescent="0.3">
      <c r="B3571"/>
      <c r="C3571"/>
      <c r="D3571"/>
      <c r="E3571"/>
      <c r="F3571"/>
    </row>
    <row r="3572" spans="2:6" x14ac:dyDescent="0.3">
      <c r="B3572"/>
      <c r="C3572"/>
      <c r="D3572"/>
      <c r="E3572"/>
      <c r="F3572"/>
    </row>
    <row r="3573" spans="2:6" x14ac:dyDescent="0.3">
      <c r="B3573"/>
      <c r="C3573"/>
      <c r="D3573"/>
      <c r="E3573"/>
      <c r="F3573"/>
    </row>
    <row r="3574" spans="2:6" x14ac:dyDescent="0.3">
      <c r="B3574"/>
      <c r="C3574"/>
      <c r="D3574"/>
      <c r="E3574"/>
      <c r="F3574"/>
    </row>
    <row r="3575" spans="2:6" x14ac:dyDescent="0.3">
      <c r="B3575"/>
      <c r="C3575"/>
      <c r="D3575"/>
      <c r="E3575"/>
      <c r="F3575"/>
    </row>
    <row r="3576" spans="2:6" x14ac:dyDescent="0.3">
      <c r="B3576"/>
      <c r="C3576"/>
      <c r="D3576"/>
      <c r="E3576"/>
      <c r="F3576"/>
    </row>
    <row r="3577" spans="2:6" x14ac:dyDescent="0.3">
      <c r="B3577"/>
      <c r="C3577"/>
      <c r="D3577"/>
      <c r="E3577"/>
      <c r="F3577"/>
    </row>
    <row r="3578" spans="2:6" x14ac:dyDescent="0.3">
      <c r="B3578"/>
      <c r="C3578"/>
      <c r="D3578"/>
      <c r="E3578"/>
      <c r="F3578"/>
    </row>
    <row r="3579" spans="2:6" x14ac:dyDescent="0.3">
      <c r="B3579"/>
      <c r="C3579"/>
      <c r="D3579"/>
      <c r="E3579"/>
      <c r="F3579"/>
    </row>
    <row r="3580" spans="2:6" x14ac:dyDescent="0.3">
      <c r="B3580"/>
      <c r="C3580"/>
      <c r="D3580"/>
      <c r="E3580"/>
      <c r="F3580"/>
    </row>
    <row r="3581" spans="2:6" x14ac:dyDescent="0.3">
      <c r="B3581"/>
      <c r="C3581"/>
      <c r="D3581"/>
      <c r="E3581"/>
      <c r="F3581"/>
    </row>
    <row r="3582" spans="2:6" x14ac:dyDescent="0.3">
      <c r="B3582"/>
      <c r="C3582"/>
      <c r="D3582"/>
      <c r="E3582"/>
      <c r="F3582"/>
    </row>
    <row r="3583" spans="2:6" x14ac:dyDescent="0.3">
      <c r="B3583"/>
      <c r="C3583"/>
      <c r="D3583"/>
      <c r="E3583"/>
      <c r="F3583"/>
    </row>
    <row r="3584" spans="2:6" x14ac:dyDescent="0.3">
      <c r="B3584"/>
      <c r="C3584"/>
      <c r="D3584"/>
      <c r="E3584"/>
      <c r="F3584"/>
    </row>
    <row r="3585" spans="2:6" x14ac:dyDescent="0.3">
      <c r="B3585"/>
      <c r="C3585"/>
      <c r="D3585"/>
      <c r="E3585"/>
      <c r="F3585"/>
    </row>
    <row r="3586" spans="2:6" x14ac:dyDescent="0.3">
      <c r="B3586"/>
      <c r="C3586"/>
      <c r="D3586"/>
      <c r="E3586"/>
      <c r="F3586"/>
    </row>
    <row r="3587" spans="2:6" x14ac:dyDescent="0.3">
      <c r="B3587"/>
      <c r="C3587"/>
      <c r="D3587"/>
      <c r="E3587"/>
      <c r="F3587"/>
    </row>
    <row r="3588" spans="2:6" x14ac:dyDescent="0.3">
      <c r="B3588"/>
      <c r="C3588"/>
      <c r="D3588"/>
      <c r="E3588"/>
      <c r="F3588"/>
    </row>
    <row r="3589" spans="2:6" x14ac:dyDescent="0.3">
      <c r="B3589"/>
      <c r="C3589"/>
      <c r="D3589"/>
      <c r="E3589"/>
      <c r="F3589"/>
    </row>
    <row r="3590" spans="2:6" x14ac:dyDescent="0.3">
      <c r="B3590"/>
      <c r="C3590"/>
      <c r="D3590"/>
      <c r="E3590"/>
      <c r="F3590"/>
    </row>
    <row r="3591" spans="2:6" x14ac:dyDescent="0.3">
      <c r="B3591"/>
      <c r="C3591"/>
      <c r="D3591"/>
      <c r="E3591"/>
      <c r="F3591"/>
    </row>
    <row r="3592" spans="2:6" x14ac:dyDescent="0.3">
      <c r="B3592"/>
      <c r="C3592"/>
      <c r="D3592"/>
      <c r="E3592"/>
      <c r="F3592"/>
    </row>
    <row r="3593" spans="2:6" x14ac:dyDescent="0.3">
      <c r="B3593"/>
      <c r="C3593"/>
      <c r="D3593"/>
      <c r="E3593"/>
      <c r="F3593"/>
    </row>
    <row r="3594" spans="2:6" x14ac:dyDescent="0.3">
      <c r="B3594"/>
      <c r="C3594"/>
      <c r="D3594"/>
      <c r="E3594"/>
      <c r="F3594"/>
    </row>
    <row r="3595" spans="2:6" x14ac:dyDescent="0.3">
      <c r="B3595"/>
      <c r="C3595"/>
      <c r="D3595"/>
      <c r="E3595"/>
      <c r="F3595"/>
    </row>
    <row r="3596" spans="2:6" x14ac:dyDescent="0.3">
      <c r="B3596"/>
      <c r="C3596"/>
      <c r="D3596"/>
      <c r="E3596"/>
      <c r="F3596"/>
    </row>
    <row r="3597" spans="2:6" x14ac:dyDescent="0.3">
      <c r="B3597"/>
      <c r="C3597"/>
      <c r="D3597"/>
      <c r="E3597"/>
      <c r="F3597"/>
    </row>
    <row r="3598" spans="2:6" x14ac:dyDescent="0.3">
      <c r="B3598"/>
      <c r="C3598"/>
      <c r="D3598"/>
      <c r="E3598"/>
      <c r="F3598"/>
    </row>
    <row r="3599" spans="2:6" x14ac:dyDescent="0.3">
      <c r="B3599"/>
      <c r="C3599"/>
      <c r="D3599"/>
      <c r="E3599"/>
      <c r="F3599"/>
    </row>
    <row r="3600" spans="2:6" x14ac:dyDescent="0.3">
      <c r="B3600"/>
      <c r="C3600"/>
      <c r="D3600"/>
      <c r="E3600"/>
      <c r="F3600"/>
    </row>
    <row r="3601" spans="2:6" x14ac:dyDescent="0.3">
      <c r="B3601"/>
      <c r="C3601"/>
      <c r="D3601"/>
      <c r="E3601"/>
      <c r="F3601"/>
    </row>
    <row r="3602" spans="2:6" x14ac:dyDescent="0.3">
      <c r="B3602"/>
      <c r="C3602"/>
      <c r="D3602"/>
      <c r="E3602"/>
      <c r="F3602"/>
    </row>
    <row r="3603" spans="2:6" x14ac:dyDescent="0.3">
      <c r="B3603"/>
      <c r="C3603"/>
      <c r="D3603"/>
      <c r="E3603"/>
      <c r="F3603"/>
    </row>
    <row r="3604" spans="2:6" x14ac:dyDescent="0.3">
      <c r="B3604"/>
      <c r="C3604"/>
      <c r="D3604"/>
      <c r="E3604"/>
      <c r="F3604"/>
    </row>
    <row r="3605" spans="2:6" x14ac:dyDescent="0.3">
      <c r="B3605"/>
      <c r="C3605"/>
      <c r="D3605"/>
      <c r="E3605"/>
      <c r="F3605"/>
    </row>
    <row r="3606" spans="2:6" x14ac:dyDescent="0.3">
      <c r="B3606"/>
      <c r="C3606"/>
      <c r="D3606"/>
      <c r="E3606"/>
      <c r="F3606"/>
    </row>
    <row r="3607" spans="2:6" x14ac:dyDescent="0.3">
      <c r="B3607"/>
      <c r="C3607"/>
      <c r="D3607"/>
      <c r="E3607"/>
      <c r="F3607"/>
    </row>
    <row r="3608" spans="2:6" x14ac:dyDescent="0.3">
      <c r="B3608"/>
      <c r="C3608"/>
      <c r="D3608"/>
      <c r="E3608"/>
      <c r="F3608"/>
    </row>
    <row r="3609" spans="2:6" x14ac:dyDescent="0.3">
      <c r="B3609"/>
      <c r="C3609"/>
      <c r="D3609"/>
      <c r="E3609"/>
      <c r="F3609"/>
    </row>
    <row r="3610" spans="2:6" x14ac:dyDescent="0.3">
      <c r="B3610"/>
      <c r="C3610"/>
      <c r="D3610"/>
      <c r="E3610"/>
      <c r="F3610"/>
    </row>
    <row r="3611" spans="2:6" x14ac:dyDescent="0.3">
      <c r="B3611"/>
      <c r="C3611"/>
      <c r="D3611"/>
      <c r="E3611"/>
      <c r="F3611"/>
    </row>
    <row r="3612" spans="2:6" x14ac:dyDescent="0.3">
      <c r="B3612"/>
      <c r="C3612"/>
      <c r="D3612"/>
      <c r="E3612"/>
      <c r="F3612"/>
    </row>
    <row r="3613" spans="2:6" x14ac:dyDescent="0.3">
      <c r="B3613"/>
      <c r="C3613"/>
      <c r="D3613"/>
      <c r="E3613"/>
      <c r="F3613"/>
    </row>
    <row r="3614" spans="2:6" x14ac:dyDescent="0.3">
      <c r="B3614"/>
      <c r="C3614"/>
      <c r="D3614"/>
      <c r="E3614"/>
      <c r="F3614"/>
    </row>
    <row r="3615" spans="2:6" x14ac:dyDescent="0.3">
      <c r="B3615"/>
      <c r="C3615"/>
      <c r="D3615"/>
      <c r="E3615"/>
      <c r="F3615"/>
    </row>
    <row r="3616" spans="2:6" x14ac:dyDescent="0.3">
      <c r="B3616"/>
      <c r="C3616"/>
      <c r="D3616"/>
      <c r="E3616"/>
      <c r="F3616"/>
    </row>
    <row r="3617" spans="2:6" x14ac:dyDescent="0.3">
      <c r="B3617"/>
      <c r="C3617"/>
      <c r="D3617"/>
      <c r="E3617"/>
      <c r="F3617"/>
    </row>
    <row r="3618" spans="2:6" x14ac:dyDescent="0.3">
      <c r="B3618"/>
      <c r="C3618"/>
      <c r="D3618"/>
      <c r="E3618"/>
      <c r="F3618"/>
    </row>
    <row r="3619" spans="2:6" x14ac:dyDescent="0.3">
      <c r="B3619"/>
      <c r="C3619"/>
      <c r="D3619"/>
      <c r="E3619"/>
      <c r="F3619"/>
    </row>
    <row r="3620" spans="2:6" x14ac:dyDescent="0.3">
      <c r="B3620"/>
      <c r="C3620"/>
      <c r="D3620"/>
      <c r="E3620"/>
      <c r="F3620"/>
    </row>
    <row r="3621" spans="2:6" x14ac:dyDescent="0.3">
      <c r="B3621"/>
      <c r="C3621"/>
      <c r="D3621"/>
      <c r="E3621"/>
      <c r="F3621"/>
    </row>
    <row r="3622" spans="2:6" x14ac:dyDescent="0.3">
      <c r="B3622"/>
      <c r="C3622"/>
      <c r="D3622"/>
      <c r="E3622"/>
      <c r="F3622"/>
    </row>
    <row r="3623" spans="2:6" x14ac:dyDescent="0.3">
      <c r="B3623"/>
      <c r="C3623"/>
      <c r="D3623"/>
      <c r="E3623"/>
      <c r="F3623"/>
    </row>
    <row r="3624" spans="2:6" x14ac:dyDescent="0.3">
      <c r="B3624"/>
      <c r="C3624"/>
      <c r="D3624"/>
      <c r="E3624"/>
      <c r="F3624"/>
    </row>
    <row r="3625" spans="2:6" x14ac:dyDescent="0.3">
      <c r="B3625"/>
      <c r="C3625"/>
      <c r="D3625"/>
      <c r="E3625"/>
      <c r="F3625"/>
    </row>
    <row r="3626" spans="2:6" x14ac:dyDescent="0.3">
      <c r="B3626"/>
      <c r="C3626"/>
      <c r="D3626"/>
      <c r="E3626"/>
      <c r="F3626"/>
    </row>
    <row r="3627" spans="2:6" x14ac:dyDescent="0.3">
      <c r="B3627"/>
      <c r="C3627"/>
      <c r="D3627"/>
      <c r="E3627"/>
      <c r="F3627"/>
    </row>
    <row r="3628" spans="2:6" x14ac:dyDescent="0.3">
      <c r="B3628"/>
      <c r="C3628"/>
      <c r="D3628"/>
      <c r="E3628"/>
      <c r="F3628"/>
    </row>
    <row r="3629" spans="2:6" x14ac:dyDescent="0.3">
      <c r="B3629"/>
      <c r="C3629"/>
      <c r="D3629"/>
      <c r="E3629"/>
      <c r="F3629"/>
    </row>
    <row r="3630" spans="2:6" x14ac:dyDescent="0.3">
      <c r="B3630"/>
      <c r="C3630"/>
      <c r="D3630"/>
      <c r="E3630"/>
      <c r="F3630"/>
    </row>
    <row r="3631" spans="2:6" x14ac:dyDescent="0.3">
      <c r="B3631"/>
      <c r="C3631"/>
      <c r="D3631"/>
      <c r="E3631"/>
      <c r="F3631"/>
    </row>
    <row r="3632" spans="2:6" x14ac:dyDescent="0.3">
      <c r="B3632"/>
      <c r="C3632"/>
      <c r="D3632"/>
      <c r="E3632"/>
      <c r="F3632"/>
    </row>
    <row r="3633" spans="2:6" x14ac:dyDescent="0.3">
      <c r="B3633"/>
      <c r="C3633"/>
      <c r="D3633"/>
      <c r="E3633"/>
      <c r="F3633"/>
    </row>
    <row r="3634" spans="2:6" x14ac:dyDescent="0.3">
      <c r="B3634"/>
      <c r="C3634"/>
      <c r="D3634"/>
      <c r="E3634"/>
      <c r="F3634"/>
    </row>
    <row r="3635" spans="2:6" x14ac:dyDescent="0.3">
      <c r="B3635"/>
      <c r="C3635"/>
      <c r="D3635"/>
      <c r="E3635"/>
      <c r="F3635"/>
    </row>
    <row r="3636" spans="2:6" x14ac:dyDescent="0.3">
      <c r="B3636"/>
      <c r="C3636"/>
      <c r="D3636"/>
      <c r="E3636"/>
      <c r="F3636"/>
    </row>
    <row r="3637" spans="2:6" x14ac:dyDescent="0.3">
      <c r="B3637"/>
      <c r="C3637"/>
      <c r="D3637"/>
      <c r="E3637"/>
      <c r="F3637"/>
    </row>
    <row r="3638" spans="2:6" x14ac:dyDescent="0.3">
      <c r="B3638"/>
      <c r="C3638"/>
      <c r="D3638"/>
      <c r="E3638"/>
      <c r="F3638"/>
    </row>
    <row r="3639" spans="2:6" x14ac:dyDescent="0.3">
      <c r="B3639"/>
      <c r="C3639"/>
      <c r="D3639"/>
      <c r="E3639"/>
      <c r="F3639"/>
    </row>
    <row r="3640" spans="2:6" x14ac:dyDescent="0.3">
      <c r="B3640"/>
      <c r="C3640"/>
      <c r="D3640"/>
      <c r="E3640"/>
      <c r="F3640"/>
    </row>
    <row r="3641" spans="2:6" x14ac:dyDescent="0.3">
      <c r="B3641"/>
      <c r="C3641"/>
      <c r="D3641"/>
      <c r="E3641"/>
      <c r="F3641"/>
    </row>
    <row r="3642" spans="2:6" x14ac:dyDescent="0.3">
      <c r="B3642"/>
      <c r="C3642"/>
      <c r="D3642"/>
      <c r="E3642"/>
      <c r="F3642"/>
    </row>
    <row r="3643" spans="2:6" x14ac:dyDescent="0.3">
      <c r="B3643"/>
      <c r="C3643"/>
      <c r="D3643"/>
      <c r="E3643"/>
      <c r="F3643"/>
    </row>
    <row r="3644" spans="2:6" x14ac:dyDescent="0.3">
      <c r="B3644"/>
      <c r="C3644"/>
      <c r="D3644"/>
      <c r="E3644"/>
      <c r="F3644"/>
    </row>
    <row r="3645" spans="2:6" x14ac:dyDescent="0.3">
      <c r="B3645"/>
      <c r="C3645"/>
      <c r="D3645"/>
      <c r="E3645"/>
      <c r="F3645"/>
    </row>
    <row r="3646" spans="2:6" x14ac:dyDescent="0.3">
      <c r="B3646"/>
      <c r="C3646"/>
      <c r="D3646"/>
      <c r="E3646"/>
      <c r="F3646"/>
    </row>
    <row r="3647" spans="2:6" x14ac:dyDescent="0.3">
      <c r="B3647"/>
      <c r="C3647"/>
      <c r="D3647"/>
      <c r="E3647"/>
      <c r="F3647"/>
    </row>
    <row r="3648" spans="2:6" x14ac:dyDescent="0.3">
      <c r="B3648"/>
      <c r="C3648"/>
      <c r="D3648"/>
      <c r="E3648"/>
      <c r="F3648"/>
    </row>
    <row r="3649" spans="2:6" x14ac:dyDescent="0.3">
      <c r="B3649"/>
      <c r="C3649"/>
      <c r="D3649"/>
      <c r="E3649"/>
      <c r="F3649"/>
    </row>
    <row r="3650" spans="2:6" x14ac:dyDescent="0.3">
      <c r="B3650"/>
      <c r="C3650"/>
      <c r="D3650"/>
      <c r="E3650"/>
      <c r="F3650"/>
    </row>
    <row r="3651" spans="2:6" x14ac:dyDescent="0.3">
      <c r="B3651"/>
      <c r="C3651"/>
      <c r="D3651"/>
      <c r="E3651"/>
      <c r="F3651"/>
    </row>
    <row r="3652" spans="2:6" x14ac:dyDescent="0.3">
      <c r="B3652"/>
      <c r="C3652"/>
      <c r="D3652"/>
      <c r="E3652"/>
      <c r="F3652"/>
    </row>
    <row r="3653" spans="2:6" x14ac:dyDescent="0.3">
      <c r="B3653"/>
      <c r="C3653"/>
      <c r="D3653"/>
      <c r="E3653"/>
      <c r="F3653"/>
    </row>
    <row r="3654" spans="2:6" x14ac:dyDescent="0.3">
      <c r="B3654"/>
      <c r="C3654"/>
      <c r="D3654"/>
      <c r="E3654"/>
      <c r="F3654"/>
    </row>
    <row r="3655" spans="2:6" x14ac:dyDescent="0.3">
      <c r="B3655"/>
      <c r="C3655"/>
      <c r="D3655"/>
      <c r="E3655"/>
      <c r="F3655"/>
    </row>
    <row r="3656" spans="2:6" x14ac:dyDescent="0.3">
      <c r="B3656"/>
      <c r="C3656"/>
      <c r="D3656"/>
      <c r="E3656"/>
      <c r="F3656"/>
    </row>
    <row r="3657" spans="2:6" x14ac:dyDescent="0.3">
      <c r="B3657"/>
      <c r="C3657"/>
      <c r="D3657"/>
      <c r="E3657"/>
      <c r="F3657"/>
    </row>
    <row r="3658" spans="2:6" x14ac:dyDescent="0.3">
      <c r="B3658"/>
      <c r="C3658"/>
      <c r="D3658"/>
      <c r="E3658"/>
      <c r="F3658"/>
    </row>
    <row r="3659" spans="2:6" x14ac:dyDescent="0.3">
      <c r="B3659"/>
      <c r="C3659"/>
      <c r="D3659"/>
      <c r="E3659"/>
      <c r="F3659"/>
    </row>
    <row r="3660" spans="2:6" x14ac:dyDescent="0.3">
      <c r="B3660"/>
      <c r="C3660"/>
      <c r="D3660"/>
      <c r="E3660"/>
      <c r="F3660"/>
    </row>
    <row r="3661" spans="2:6" x14ac:dyDescent="0.3">
      <c r="B3661"/>
      <c r="C3661"/>
      <c r="D3661"/>
      <c r="E3661"/>
      <c r="F3661"/>
    </row>
    <row r="3662" spans="2:6" x14ac:dyDescent="0.3">
      <c r="B3662"/>
      <c r="C3662"/>
      <c r="D3662"/>
      <c r="E3662"/>
      <c r="F3662"/>
    </row>
    <row r="3663" spans="2:6" x14ac:dyDescent="0.3">
      <c r="B3663"/>
      <c r="C3663"/>
      <c r="D3663"/>
      <c r="E3663"/>
      <c r="F3663"/>
    </row>
    <row r="3664" spans="2:6" x14ac:dyDescent="0.3">
      <c r="B3664"/>
      <c r="C3664"/>
      <c r="D3664"/>
      <c r="E3664"/>
      <c r="F3664"/>
    </row>
    <row r="3665" spans="2:6" x14ac:dyDescent="0.3">
      <c r="B3665"/>
      <c r="C3665"/>
      <c r="D3665"/>
      <c r="E3665"/>
      <c r="F3665"/>
    </row>
    <row r="3666" spans="2:6" x14ac:dyDescent="0.3">
      <c r="B3666"/>
      <c r="C3666"/>
      <c r="D3666"/>
      <c r="E3666"/>
      <c r="F3666"/>
    </row>
    <row r="3667" spans="2:6" x14ac:dyDescent="0.3">
      <c r="B3667"/>
      <c r="C3667"/>
      <c r="D3667"/>
      <c r="E3667"/>
      <c r="F3667"/>
    </row>
    <row r="3668" spans="2:6" x14ac:dyDescent="0.3">
      <c r="B3668"/>
      <c r="C3668"/>
      <c r="D3668"/>
      <c r="E3668"/>
      <c r="F3668"/>
    </row>
    <row r="3669" spans="2:6" x14ac:dyDescent="0.3">
      <c r="B3669"/>
      <c r="C3669"/>
      <c r="D3669"/>
      <c r="E3669"/>
      <c r="F3669"/>
    </row>
    <row r="3670" spans="2:6" x14ac:dyDescent="0.3">
      <c r="B3670"/>
      <c r="C3670"/>
      <c r="D3670"/>
      <c r="E3670"/>
      <c r="F3670"/>
    </row>
    <row r="3671" spans="2:6" x14ac:dyDescent="0.3">
      <c r="B3671"/>
      <c r="C3671"/>
      <c r="D3671"/>
      <c r="E3671"/>
      <c r="F3671"/>
    </row>
    <row r="3672" spans="2:6" x14ac:dyDescent="0.3">
      <c r="B3672"/>
      <c r="C3672"/>
      <c r="D3672"/>
      <c r="E3672"/>
      <c r="F3672"/>
    </row>
    <row r="3673" spans="2:6" x14ac:dyDescent="0.3">
      <c r="B3673"/>
      <c r="C3673"/>
      <c r="D3673"/>
      <c r="E3673"/>
      <c r="F3673"/>
    </row>
    <row r="3674" spans="2:6" x14ac:dyDescent="0.3">
      <c r="B3674"/>
      <c r="C3674"/>
      <c r="D3674"/>
      <c r="E3674"/>
      <c r="F3674"/>
    </row>
    <row r="3675" spans="2:6" x14ac:dyDescent="0.3">
      <c r="B3675"/>
      <c r="C3675"/>
      <c r="D3675"/>
      <c r="E3675"/>
      <c r="F3675"/>
    </row>
    <row r="3676" spans="2:6" x14ac:dyDescent="0.3">
      <c r="B3676"/>
      <c r="C3676"/>
      <c r="D3676"/>
      <c r="E3676"/>
      <c r="F3676"/>
    </row>
    <row r="3677" spans="2:6" x14ac:dyDescent="0.3">
      <c r="B3677"/>
      <c r="C3677"/>
      <c r="D3677"/>
      <c r="E3677"/>
      <c r="F3677"/>
    </row>
    <row r="3678" spans="2:6" x14ac:dyDescent="0.3">
      <c r="B3678"/>
      <c r="C3678"/>
      <c r="D3678"/>
      <c r="E3678"/>
      <c r="F3678"/>
    </row>
    <row r="3679" spans="2:6" x14ac:dyDescent="0.3">
      <c r="B3679"/>
      <c r="C3679"/>
      <c r="D3679"/>
      <c r="E3679"/>
      <c r="F3679"/>
    </row>
    <row r="3680" spans="2:6" x14ac:dyDescent="0.3">
      <c r="B3680"/>
      <c r="C3680"/>
      <c r="D3680"/>
      <c r="E3680"/>
      <c r="F3680"/>
    </row>
    <row r="3681" spans="2:6" x14ac:dyDescent="0.3">
      <c r="B3681"/>
      <c r="C3681"/>
      <c r="D3681"/>
      <c r="E3681"/>
      <c r="F3681"/>
    </row>
    <row r="3682" spans="2:6" x14ac:dyDescent="0.3">
      <c r="B3682"/>
      <c r="C3682"/>
      <c r="D3682"/>
      <c r="E3682"/>
      <c r="F3682"/>
    </row>
    <row r="3683" spans="2:6" x14ac:dyDescent="0.3">
      <c r="B3683"/>
      <c r="C3683"/>
      <c r="D3683"/>
      <c r="E3683"/>
      <c r="F3683"/>
    </row>
    <row r="3684" spans="2:6" x14ac:dyDescent="0.3">
      <c r="B3684"/>
      <c r="C3684"/>
      <c r="D3684"/>
      <c r="E3684"/>
      <c r="F3684"/>
    </row>
    <row r="3685" spans="2:6" x14ac:dyDescent="0.3">
      <c r="B3685"/>
      <c r="C3685"/>
      <c r="D3685"/>
      <c r="E3685"/>
      <c r="F3685"/>
    </row>
    <row r="3686" spans="2:6" x14ac:dyDescent="0.3">
      <c r="B3686"/>
      <c r="C3686"/>
      <c r="D3686"/>
      <c r="E3686"/>
      <c r="F3686"/>
    </row>
    <row r="3687" spans="2:6" x14ac:dyDescent="0.3">
      <c r="B3687"/>
      <c r="C3687"/>
      <c r="D3687"/>
      <c r="E3687"/>
      <c r="F3687"/>
    </row>
    <row r="3688" spans="2:6" x14ac:dyDescent="0.3">
      <c r="B3688"/>
      <c r="C3688"/>
      <c r="D3688"/>
      <c r="E3688"/>
      <c r="F3688"/>
    </row>
    <row r="3689" spans="2:6" x14ac:dyDescent="0.3">
      <c r="B3689"/>
      <c r="C3689"/>
      <c r="D3689"/>
      <c r="E3689"/>
      <c r="F3689"/>
    </row>
    <row r="3690" spans="2:6" x14ac:dyDescent="0.3">
      <c r="B3690"/>
      <c r="C3690"/>
      <c r="D3690"/>
      <c r="E3690"/>
      <c r="F3690"/>
    </row>
    <row r="3691" spans="2:6" x14ac:dyDescent="0.3">
      <c r="B3691"/>
      <c r="C3691"/>
      <c r="D3691"/>
      <c r="E3691"/>
      <c r="F3691"/>
    </row>
    <row r="3692" spans="2:6" x14ac:dyDescent="0.3">
      <c r="B3692"/>
      <c r="C3692"/>
      <c r="D3692"/>
      <c r="E3692"/>
      <c r="F3692"/>
    </row>
    <row r="3693" spans="2:6" x14ac:dyDescent="0.3">
      <c r="B3693"/>
      <c r="C3693"/>
      <c r="D3693"/>
      <c r="E3693"/>
      <c r="F3693"/>
    </row>
    <row r="3694" spans="2:6" x14ac:dyDescent="0.3">
      <c r="B3694"/>
      <c r="C3694"/>
      <c r="D3694"/>
      <c r="E3694"/>
      <c r="F3694"/>
    </row>
    <row r="3695" spans="2:6" x14ac:dyDescent="0.3">
      <c r="B3695"/>
      <c r="C3695"/>
      <c r="D3695"/>
      <c r="E3695"/>
      <c r="F3695"/>
    </row>
    <row r="3696" spans="2:6" x14ac:dyDescent="0.3">
      <c r="B3696"/>
      <c r="C3696"/>
      <c r="D3696"/>
      <c r="E3696"/>
      <c r="F3696"/>
    </row>
    <row r="3697" spans="2:6" x14ac:dyDescent="0.3">
      <c r="B3697"/>
      <c r="C3697"/>
      <c r="D3697"/>
      <c r="E3697"/>
      <c r="F3697"/>
    </row>
    <row r="3698" spans="2:6" x14ac:dyDescent="0.3">
      <c r="B3698"/>
      <c r="C3698"/>
      <c r="D3698"/>
      <c r="E3698"/>
      <c r="F3698"/>
    </row>
    <row r="3699" spans="2:6" x14ac:dyDescent="0.3">
      <c r="B3699"/>
      <c r="C3699"/>
      <c r="D3699"/>
      <c r="E3699"/>
      <c r="F3699"/>
    </row>
    <row r="3700" spans="2:6" x14ac:dyDescent="0.3">
      <c r="B3700"/>
      <c r="C3700"/>
      <c r="D3700"/>
      <c r="E3700"/>
      <c r="F3700"/>
    </row>
    <row r="3701" spans="2:6" x14ac:dyDescent="0.3">
      <c r="B3701"/>
      <c r="C3701"/>
      <c r="D3701"/>
      <c r="E3701"/>
      <c r="F3701"/>
    </row>
    <row r="3702" spans="2:6" x14ac:dyDescent="0.3">
      <c r="B3702"/>
      <c r="C3702"/>
      <c r="D3702"/>
      <c r="E3702"/>
      <c r="F3702"/>
    </row>
    <row r="3703" spans="2:6" x14ac:dyDescent="0.3">
      <c r="B3703"/>
      <c r="C3703"/>
      <c r="D3703"/>
      <c r="E3703"/>
      <c r="F3703"/>
    </row>
    <row r="3704" spans="2:6" x14ac:dyDescent="0.3">
      <c r="B3704"/>
      <c r="C3704"/>
      <c r="D3704"/>
      <c r="E3704"/>
      <c r="F3704"/>
    </row>
    <row r="3705" spans="2:6" x14ac:dyDescent="0.3">
      <c r="B3705"/>
      <c r="C3705"/>
      <c r="D3705"/>
      <c r="E3705"/>
      <c r="F3705"/>
    </row>
    <row r="3706" spans="2:6" x14ac:dyDescent="0.3">
      <c r="B3706"/>
      <c r="C3706"/>
      <c r="D3706"/>
      <c r="E3706"/>
      <c r="F3706"/>
    </row>
    <row r="3707" spans="2:6" x14ac:dyDescent="0.3">
      <c r="B3707"/>
      <c r="C3707"/>
      <c r="D3707"/>
      <c r="E3707"/>
      <c r="F3707"/>
    </row>
    <row r="3708" spans="2:6" x14ac:dyDescent="0.3">
      <c r="B3708"/>
      <c r="C3708"/>
      <c r="D3708"/>
      <c r="E3708"/>
      <c r="F3708"/>
    </row>
    <row r="3709" spans="2:6" x14ac:dyDescent="0.3">
      <c r="B3709"/>
      <c r="C3709"/>
      <c r="D3709"/>
      <c r="E3709"/>
      <c r="F3709"/>
    </row>
    <row r="3710" spans="2:6" x14ac:dyDescent="0.3">
      <c r="B3710"/>
      <c r="C3710"/>
      <c r="D3710"/>
      <c r="E3710"/>
      <c r="F3710"/>
    </row>
    <row r="3711" spans="2:6" x14ac:dyDescent="0.3">
      <c r="B3711"/>
      <c r="C3711"/>
      <c r="D3711"/>
      <c r="E3711"/>
      <c r="F3711"/>
    </row>
    <row r="3712" spans="2:6" x14ac:dyDescent="0.3">
      <c r="B3712"/>
      <c r="C3712"/>
      <c r="D3712"/>
      <c r="E3712"/>
      <c r="F3712"/>
    </row>
    <row r="3713" spans="2:6" x14ac:dyDescent="0.3">
      <c r="B3713"/>
      <c r="C3713"/>
      <c r="D3713"/>
      <c r="E3713"/>
      <c r="F3713"/>
    </row>
    <row r="3714" spans="2:6" x14ac:dyDescent="0.3">
      <c r="B3714"/>
      <c r="C3714"/>
      <c r="D3714"/>
      <c r="E3714"/>
      <c r="F3714"/>
    </row>
    <row r="3715" spans="2:6" x14ac:dyDescent="0.3">
      <c r="B3715"/>
      <c r="C3715"/>
      <c r="D3715"/>
      <c r="E3715"/>
      <c r="F3715"/>
    </row>
    <row r="3716" spans="2:6" x14ac:dyDescent="0.3">
      <c r="B3716"/>
      <c r="C3716"/>
      <c r="D3716"/>
      <c r="E3716"/>
      <c r="F3716"/>
    </row>
    <row r="3717" spans="2:6" x14ac:dyDescent="0.3">
      <c r="B3717"/>
      <c r="C3717"/>
      <c r="D3717"/>
      <c r="E3717"/>
      <c r="F3717"/>
    </row>
    <row r="3718" spans="2:6" x14ac:dyDescent="0.3">
      <c r="B3718"/>
      <c r="C3718"/>
      <c r="D3718"/>
      <c r="E3718"/>
      <c r="F3718"/>
    </row>
    <row r="3719" spans="2:6" x14ac:dyDescent="0.3">
      <c r="B3719"/>
      <c r="C3719"/>
      <c r="D3719"/>
      <c r="E3719"/>
      <c r="F3719"/>
    </row>
    <row r="3720" spans="2:6" x14ac:dyDescent="0.3">
      <c r="B3720"/>
      <c r="C3720"/>
      <c r="D3720"/>
      <c r="E3720"/>
      <c r="F3720"/>
    </row>
    <row r="3721" spans="2:6" x14ac:dyDescent="0.3">
      <c r="B3721"/>
      <c r="C3721"/>
      <c r="D3721"/>
      <c r="E3721"/>
      <c r="F3721"/>
    </row>
    <row r="3722" spans="2:6" x14ac:dyDescent="0.3">
      <c r="B3722"/>
      <c r="C3722"/>
      <c r="D3722"/>
      <c r="E3722"/>
      <c r="F3722"/>
    </row>
    <row r="3723" spans="2:6" x14ac:dyDescent="0.3">
      <c r="B3723"/>
      <c r="C3723"/>
      <c r="D3723"/>
      <c r="E3723"/>
      <c r="F3723"/>
    </row>
    <row r="3724" spans="2:6" x14ac:dyDescent="0.3">
      <c r="B3724"/>
      <c r="C3724"/>
      <c r="D3724"/>
      <c r="E3724"/>
      <c r="F3724"/>
    </row>
    <row r="3725" spans="2:6" x14ac:dyDescent="0.3">
      <c r="B3725"/>
      <c r="C3725"/>
      <c r="D3725"/>
      <c r="E3725"/>
      <c r="F3725"/>
    </row>
    <row r="3726" spans="2:6" x14ac:dyDescent="0.3">
      <c r="B3726"/>
      <c r="C3726"/>
      <c r="D3726"/>
      <c r="E3726"/>
      <c r="F3726"/>
    </row>
    <row r="3727" spans="2:6" x14ac:dyDescent="0.3">
      <c r="B3727"/>
      <c r="C3727"/>
      <c r="D3727"/>
      <c r="E3727"/>
      <c r="F3727"/>
    </row>
    <row r="3728" spans="2:6" x14ac:dyDescent="0.3">
      <c r="B3728"/>
      <c r="C3728"/>
      <c r="D3728"/>
      <c r="E3728"/>
      <c r="F3728"/>
    </row>
    <row r="3729" spans="2:6" x14ac:dyDescent="0.3">
      <c r="B3729"/>
      <c r="C3729"/>
      <c r="D3729"/>
      <c r="E3729"/>
      <c r="F3729"/>
    </row>
    <row r="3730" spans="2:6" x14ac:dyDescent="0.3">
      <c r="B3730"/>
      <c r="C3730"/>
      <c r="D3730"/>
      <c r="E3730"/>
      <c r="F3730"/>
    </row>
    <row r="3731" spans="2:6" x14ac:dyDescent="0.3">
      <c r="B3731"/>
      <c r="C3731"/>
      <c r="D3731"/>
      <c r="E3731"/>
      <c r="F3731"/>
    </row>
    <row r="3732" spans="2:6" x14ac:dyDescent="0.3">
      <c r="B3732"/>
      <c r="C3732"/>
      <c r="D3732"/>
      <c r="E3732"/>
      <c r="F3732"/>
    </row>
    <row r="3733" spans="2:6" x14ac:dyDescent="0.3">
      <c r="B3733"/>
      <c r="C3733"/>
      <c r="D3733"/>
      <c r="E3733"/>
      <c r="F3733"/>
    </row>
    <row r="3734" spans="2:6" x14ac:dyDescent="0.3">
      <c r="B3734"/>
      <c r="C3734"/>
      <c r="D3734"/>
      <c r="E3734"/>
      <c r="F3734"/>
    </row>
    <row r="3735" spans="2:6" x14ac:dyDescent="0.3">
      <c r="B3735"/>
      <c r="C3735"/>
      <c r="D3735"/>
      <c r="E3735"/>
      <c r="F3735"/>
    </row>
    <row r="3736" spans="2:6" x14ac:dyDescent="0.3">
      <c r="B3736"/>
      <c r="C3736"/>
      <c r="D3736"/>
      <c r="E3736"/>
      <c r="F3736"/>
    </row>
    <row r="3737" spans="2:6" x14ac:dyDescent="0.3">
      <c r="B3737"/>
      <c r="C3737"/>
      <c r="D3737"/>
      <c r="E3737"/>
      <c r="F3737"/>
    </row>
    <row r="3738" spans="2:6" x14ac:dyDescent="0.3">
      <c r="B3738"/>
      <c r="C3738"/>
      <c r="D3738"/>
      <c r="E3738"/>
      <c r="F3738"/>
    </row>
    <row r="3739" spans="2:6" x14ac:dyDescent="0.3">
      <c r="B3739"/>
      <c r="C3739"/>
      <c r="D3739"/>
      <c r="E3739"/>
      <c r="F3739"/>
    </row>
    <row r="3740" spans="2:6" x14ac:dyDescent="0.3">
      <c r="B3740"/>
      <c r="C3740"/>
      <c r="D3740"/>
      <c r="E3740"/>
      <c r="F3740"/>
    </row>
    <row r="3741" spans="2:6" x14ac:dyDescent="0.3">
      <c r="B3741"/>
      <c r="C3741"/>
      <c r="D3741"/>
      <c r="E3741"/>
      <c r="F3741"/>
    </row>
    <row r="3742" spans="2:6" x14ac:dyDescent="0.3">
      <c r="B3742"/>
      <c r="C3742"/>
      <c r="D3742"/>
      <c r="E3742"/>
      <c r="F3742"/>
    </row>
    <row r="3743" spans="2:6" x14ac:dyDescent="0.3">
      <c r="B3743"/>
      <c r="C3743"/>
      <c r="D3743"/>
      <c r="E3743"/>
      <c r="F3743"/>
    </row>
    <row r="3744" spans="2:6" x14ac:dyDescent="0.3">
      <c r="B3744"/>
      <c r="C3744"/>
      <c r="D3744"/>
      <c r="E3744"/>
      <c r="F3744"/>
    </row>
    <row r="3745" spans="2:6" x14ac:dyDescent="0.3">
      <c r="B3745"/>
      <c r="C3745"/>
      <c r="D3745"/>
      <c r="E3745"/>
      <c r="F3745"/>
    </row>
    <row r="3746" spans="2:6" x14ac:dyDescent="0.3">
      <c r="B3746"/>
      <c r="C3746"/>
      <c r="D3746"/>
      <c r="E3746"/>
      <c r="F3746"/>
    </row>
    <row r="3747" spans="2:6" x14ac:dyDescent="0.3">
      <c r="B3747"/>
      <c r="C3747"/>
      <c r="D3747"/>
      <c r="E3747"/>
      <c r="F3747"/>
    </row>
    <row r="3748" spans="2:6" x14ac:dyDescent="0.3">
      <c r="B3748"/>
      <c r="C3748"/>
      <c r="D3748"/>
      <c r="E3748"/>
      <c r="F3748"/>
    </row>
    <row r="3749" spans="2:6" x14ac:dyDescent="0.3">
      <c r="B3749"/>
      <c r="C3749"/>
      <c r="D3749"/>
      <c r="E3749"/>
      <c r="F3749"/>
    </row>
    <row r="3750" spans="2:6" x14ac:dyDescent="0.3">
      <c r="B3750"/>
      <c r="C3750"/>
      <c r="D3750"/>
      <c r="E3750"/>
      <c r="F3750"/>
    </row>
    <row r="3751" spans="2:6" x14ac:dyDescent="0.3">
      <c r="B3751"/>
      <c r="C3751"/>
      <c r="D3751"/>
      <c r="E3751"/>
      <c r="F3751"/>
    </row>
    <row r="3752" spans="2:6" x14ac:dyDescent="0.3">
      <c r="B3752"/>
      <c r="C3752"/>
      <c r="D3752"/>
      <c r="E3752"/>
      <c r="F3752"/>
    </row>
    <row r="3753" spans="2:6" x14ac:dyDescent="0.3">
      <c r="B3753"/>
      <c r="C3753"/>
      <c r="D3753"/>
      <c r="E3753"/>
      <c r="F3753"/>
    </row>
    <row r="3754" spans="2:6" x14ac:dyDescent="0.3">
      <c r="B3754"/>
      <c r="C3754"/>
      <c r="D3754"/>
      <c r="E3754"/>
      <c r="F3754"/>
    </row>
    <row r="3755" spans="2:6" x14ac:dyDescent="0.3">
      <c r="B3755"/>
      <c r="C3755"/>
      <c r="D3755"/>
      <c r="E3755"/>
      <c r="F3755"/>
    </row>
    <row r="3756" spans="2:6" x14ac:dyDescent="0.3">
      <c r="B3756"/>
      <c r="C3756"/>
      <c r="D3756"/>
      <c r="E3756"/>
      <c r="F3756"/>
    </row>
    <row r="3757" spans="2:6" x14ac:dyDescent="0.3">
      <c r="B3757"/>
      <c r="C3757"/>
      <c r="D3757"/>
      <c r="E3757"/>
      <c r="F3757"/>
    </row>
    <row r="3758" spans="2:6" x14ac:dyDescent="0.3">
      <c r="B3758"/>
      <c r="C3758"/>
      <c r="D3758"/>
      <c r="E3758"/>
      <c r="F3758"/>
    </row>
    <row r="3759" spans="2:6" x14ac:dyDescent="0.3">
      <c r="B3759"/>
      <c r="C3759"/>
      <c r="D3759"/>
      <c r="E3759"/>
      <c r="F3759"/>
    </row>
    <row r="3760" spans="2:6" x14ac:dyDescent="0.3">
      <c r="B3760"/>
      <c r="C3760"/>
      <c r="D3760"/>
      <c r="E3760"/>
      <c r="F3760"/>
    </row>
    <row r="3761" spans="2:6" x14ac:dyDescent="0.3">
      <c r="B3761"/>
      <c r="C3761"/>
      <c r="D3761"/>
      <c r="E3761"/>
      <c r="F3761"/>
    </row>
    <row r="3762" spans="2:6" x14ac:dyDescent="0.3">
      <c r="B3762"/>
      <c r="C3762"/>
      <c r="D3762"/>
      <c r="E3762"/>
      <c r="F3762"/>
    </row>
    <row r="3763" spans="2:6" x14ac:dyDescent="0.3">
      <c r="B3763"/>
      <c r="C3763"/>
      <c r="D3763"/>
      <c r="E3763"/>
      <c r="F3763"/>
    </row>
    <row r="3764" spans="2:6" x14ac:dyDescent="0.3">
      <c r="B3764"/>
      <c r="C3764"/>
      <c r="D3764"/>
      <c r="E3764"/>
      <c r="F3764"/>
    </row>
    <row r="3765" spans="2:6" x14ac:dyDescent="0.3">
      <c r="B3765"/>
      <c r="C3765"/>
      <c r="D3765"/>
      <c r="E3765"/>
      <c r="F3765"/>
    </row>
    <row r="3766" spans="2:6" x14ac:dyDescent="0.3">
      <c r="B3766"/>
      <c r="C3766"/>
      <c r="D3766"/>
      <c r="E3766"/>
      <c r="F3766"/>
    </row>
    <row r="3767" spans="2:6" x14ac:dyDescent="0.3">
      <c r="B3767"/>
      <c r="C3767"/>
      <c r="D3767"/>
      <c r="E3767"/>
      <c r="F3767"/>
    </row>
    <row r="3768" spans="2:6" x14ac:dyDescent="0.3">
      <c r="B3768"/>
      <c r="C3768"/>
      <c r="D3768"/>
      <c r="E3768"/>
      <c r="F3768"/>
    </row>
    <row r="3769" spans="2:6" x14ac:dyDescent="0.3">
      <c r="B3769"/>
      <c r="C3769"/>
      <c r="D3769"/>
      <c r="E3769"/>
      <c r="F3769"/>
    </row>
    <row r="3770" spans="2:6" x14ac:dyDescent="0.3">
      <c r="B3770"/>
      <c r="C3770"/>
      <c r="D3770"/>
      <c r="E3770"/>
      <c r="F3770"/>
    </row>
    <row r="3771" spans="2:6" x14ac:dyDescent="0.3">
      <c r="B3771"/>
      <c r="C3771"/>
      <c r="D3771"/>
      <c r="E3771"/>
      <c r="F3771"/>
    </row>
    <row r="3772" spans="2:6" x14ac:dyDescent="0.3">
      <c r="B3772"/>
      <c r="C3772"/>
      <c r="D3772"/>
      <c r="E3772"/>
      <c r="F3772"/>
    </row>
    <row r="3773" spans="2:6" x14ac:dyDescent="0.3">
      <c r="B3773"/>
      <c r="C3773"/>
      <c r="D3773"/>
      <c r="E3773"/>
      <c r="F3773"/>
    </row>
    <row r="3774" spans="2:6" x14ac:dyDescent="0.3">
      <c r="B3774"/>
      <c r="C3774"/>
      <c r="D3774"/>
      <c r="E3774"/>
      <c r="F3774"/>
    </row>
    <row r="3775" spans="2:6" x14ac:dyDescent="0.3">
      <c r="B3775"/>
      <c r="C3775"/>
      <c r="D3775"/>
      <c r="E3775"/>
      <c r="F3775"/>
    </row>
    <row r="3776" spans="2:6" x14ac:dyDescent="0.3">
      <c r="B3776"/>
      <c r="C3776"/>
      <c r="D3776"/>
      <c r="E3776"/>
      <c r="F3776"/>
    </row>
    <row r="3777" spans="2:6" x14ac:dyDescent="0.3">
      <c r="B3777"/>
      <c r="C3777"/>
      <c r="D3777"/>
      <c r="E3777"/>
      <c r="F3777"/>
    </row>
    <row r="3778" spans="2:6" x14ac:dyDescent="0.3">
      <c r="B3778"/>
      <c r="C3778"/>
      <c r="D3778"/>
      <c r="E3778"/>
      <c r="F3778"/>
    </row>
    <row r="3779" spans="2:6" x14ac:dyDescent="0.3">
      <c r="B3779"/>
      <c r="C3779"/>
      <c r="D3779"/>
      <c r="E3779"/>
      <c r="F3779"/>
    </row>
    <row r="3780" spans="2:6" x14ac:dyDescent="0.3">
      <c r="B3780"/>
      <c r="C3780"/>
      <c r="D3780"/>
      <c r="E3780"/>
      <c r="F3780"/>
    </row>
    <row r="3781" spans="2:6" x14ac:dyDescent="0.3">
      <c r="B3781"/>
      <c r="C3781"/>
      <c r="D3781"/>
      <c r="E3781"/>
      <c r="F3781"/>
    </row>
    <row r="3782" spans="2:6" x14ac:dyDescent="0.3">
      <c r="B3782"/>
      <c r="C3782"/>
      <c r="D3782"/>
      <c r="E3782"/>
      <c r="F3782"/>
    </row>
    <row r="3783" spans="2:6" x14ac:dyDescent="0.3">
      <c r="B3783"/>
      <c r="C3783"/>
      <c r="D3783"/>
      <c r="E3783"/>
      <c r="F3783"/>
    </row>
    <row r="3784" spans="2:6" x14ac:dyDescent="0.3">
      <c r="B3784"/>
      <c r="C3784"/>
      <c r="D3784"/>
      <c r="E3784"/>
      <c r="F3784"/>
    </row>
    <row r="3785" spans="2:6" x14ac:dyDescent="0.3">
      <c r="B3785"/>
      <c r="C3785"/>
      <c r="D3785"/>
      <c r="E3785"/>
      <c r="F3785"/>
    </row>
    <row r="3786" spans="2:6" x14ac:dyDescent="0.3">
      <c r="B3786"/>
      <c r="C3786"/>
      <c r="D3786"/>
      <c r="E3786"/>
      <c r="F3786"/>
    </row>
    <row r="3787" spans="2:6" x14ac:dyDescent="0.3">
      <c r="B3787"/>
      <c r="C3787"/>
      <c r="D3787"/>
      <c r="E3787"/>
      <c r="F3787"/>
    </row>
    <row r="3788" spans="2:6" x14ac:dyDescent="0.3">
      <c r="B3788"/>
      <c r="C3788"/>
      <c r="D3788"/>
      <c r="E3788"/>
      <c r="F3788"/>
    </row>
    <row r="3789" spans="2:6" x14ac:dyDescent="0.3">
      <c r="B3789"/>
      <c r="C3789"/>
      <c r="D3789"/>
      <c r="E3789"/>
      <c r="F3789"/>
    </row>
    <row r="3790" spans="2:6" x14ac:dyDescent="0.3">
      <c r="B3790"/>
      <c r="C3790"/>
      <c r="D3790"/>
      <c r="E3790"/>
      <c r="F3790"/>
    </row>
    <row r="3791" spans="2:6" x14ac:dyDescent="0.3">
      <c r="B3791"/>
      <c r="C3791"/>
      <c r="D3791"/>
      <c r="E3791"/>
      <c r="F3791"/>
    </row>
    <row r="3792" spans="2:6" x14ac:dyDescent="0.3">
      <c r="B3792"/>
      <c r="C3792"/>
      <c r="D3792"/>
      <c r="E3792"/>
      <c r="F3792"/>
    </row>
    <row r="3793" spans="2:6" x14ac:dyDescent="0.3">
      <c r="B3793"/>
      <c r="C3793"/>
      <c r="D3793"/>
      <c r="E3793"/>
      <c r="F3793"/>
    </row>
    <row r="3794" spans="2:6" x14ac:dyDescent="0.3">
      <c r="B3794"/>
      <c r="C3794"/>
      <c r="D3794"/>
      <c r="E3794"/>
      <c r="F3794"/>
    </row>
    <row r="3795" spans="2:6" x14ac:dyDescent="0.3">
      <c r="B3795"/>
      <c r="C3795"/>
      <c r="D3795"/>
      <c r="E3795"/>
      <c r="F3795"/>
    </row>
    <row r="3796" spans="2:6" x14ac:dyDescent="0.3">
      <c r="B3796"/>
      <c r="C3796"/>
      <c r="D3796"/>
      <c r="E3796"/>
      <c r="F3796"/>
    </row>
    <row r="3797" spans="2:6" x14ac:dyDescent="0.3">
      <c r="B3797"/>
      <c r="C3797"/>
      <c r="D3797"/>
      <c r="E3797"/>
      <c r="F3797"/>
    </row>
    <row r="3798" spans="2:6" x14ac:dyDescent="0.3">
      <c r="B3798"/>
      <c r="C3798"/>
      <c r="D3798"/>
      <c r="E3798"/>
      <c r="F3798"/>
    </row>
    <row r="3799" spans="2:6" x14ac:dyDescent="0.3">
      <c r="B3799"/>
      <c r="C3799"/>
      <c r="D3799"/>
      <c r="E3799"/>
      <c r="F3799"/>
    </row>
    <row r="3800" spans="2:6" x14ac:dyDescent="0.3">
      <c r="B3800"/>
      <c r="C3800"/>
      <c r="D3800"/>
      <c r="E3800"/>
      <c r="F3800"/>
    </row>
    <row r="3801" spans="2:6" x14ac:dyDescent="0.3">
      <c r="B3801"/>
      <c r="C3801"/>
      <c r="D3801"/>
      <c r="E3801"/>
      <c r="F3801"/>
    </row>
    <row r="3802" spans="2:6" x14ac:dyDescent="0.3">
      <c r="B3802"/>
      <c r="C3802"/>
      <c r="D3802"/>
      <c r="E3802"/>
      <c r="F3802"/>
    </row>
    <row r="3803" spans="2:6" x14ac:dyDescent="0.3">
      <c r="B3803"/>
      <c r="C3803"/>
      <c r="D3803"/>
      <c r="E3803"/>
      <c r="F3803"/>
    </row>
    <row r="3804" spans="2:6" x14ac:dyDescent="0.3">
      <c r="B3804"/>
      <c r="C3804"/>
      <c r="D3804"/>
      <c r="E3804"/>
      <c r="F3804"/>
    </row>
    <row r="3805" spans="2:6" x14ac:dyDescent="0.3">
      <c r="B3805"/>
      <c r="C3805"/>
      <c r="D3805"/>
      <c r="E3805"/>
      <c r="F3805"/>
    </row>
    <row r="3806" spans="2:6" x14ac:dyDescent="0.3">
      <c r="B3806"/>
      <c r="C3806"/>
      <c r="D3806"/>
      <c r="E3806"/>
      <c r="F3806"/>
    </row>
    <row r="3807" spans="2:6" x14ac:dyDescent="0.3">
      <c r="B3807"/>
      <c r="C3807"/>
      <c r="D3807"/>
      <c r="E3807"/>
      <c r="F3807"/>
    </row>
    <row r="3808" spans="2:6" x14ac:dyDescent="0.3">
      <c r="B3808"/>
      <c r="C3808"/>
      <c r="D3808"/>
      <c r="E3808"/>
      <c r="F3808"/>
    </row>
    <row r="3809" spans="2:6" x14ac:dyDescent="0.3">
      <c r="B3809"/>
      <c r="C3809"/>
      <c r="D3809"/>
      <c r="E3809"/>
      <c r="F3809"/>
    </row>
    <row r="3810" spans="2:6" x14ac:dyDescent="0.3">
      <c r="B3810"/>
      <c r="C3810"/>
      <c r="D3810"/>
      <c r="E3810"/>
      <c r="F3810"/>
    </row>
    <row r="3811" spans="2:6" x14ac:dyDescent="0.3">
      <c r="B3811"/>
      <c r="C3811"/>
      <c r="D3811"/>
      <c r="E3811"/>
      <c r="F3811"/>
    </row>
    <row r="3812" spans="2:6" x14ac:dyDescent="0.3">
      <c r="B3812"/>
      <c r="C3812"/>
      <c r="D3812"/>
      <c r="E3812"/>
      <c r="F3812"/>
    </row>
    <row r="3813" spans="2:6" x14ac:dyDescent="0.3">
      <c r="B3813"/>
      <c r="C3813"/>
      <c r="D3813"/>
      <c r="E3813"/>
      <c r="F3813"/>
    </row>
    <row r="3814" spans="2:6" x14ac:dyDescent="0.3">
      <c r="B3814"/>
      <c r="C3814"/>
      <c r="D3814"/>
      <c r="E3814"/>
      <c r="F3814"/>
    </row>
    <row r="3815" spans="2:6" x14ac:dyDescent="0.3">
      <c r="B3815"/>
      <c r="C3815"/>
      <c r="D3815"/>
      <c r="E3815"/>
      <c r="F3815"/>
    </row>
    <row r="3816" spans="2:6" x14ac:dyDescent="0.3">
      <c r="B3816"/>
      <c r="C3816"/>
      <c r="D3816"/>
      <c r="E3816"/>
      <c r="F3816"/>
    </row>
    <row r="3817" spans="2:6" x14ac:dyDescent="0.3">
      <c r="B3817"/>
      <c r="C3817"/>
      <c r="D3817"/>
      <c r="E3817"/>
      <c r="F3817"/>
    </row>
    <row r="3818" spans="2:6" x14ac:dyDescent="0.3">
      <c r="B3818"/>
      <c r="C3818"/>
      <c r="D3818"/>
      <c r="E3818"/>
      <c r="F3818"/>
    </row>
    <row r="3819" spans="2:6" x14ac:dyDescent="0.3">
      <c r="B3819"/>
      <c r="C3819"/>
      <c r="D3819"/>
      <c r="E3819"/>
      <c r="F3819"/>
    </row>
    <row r="3820" spans="2:6" x14ac:dyDescent="0.3">
      <c r="B3820"/>
      <c r="C3820"/>
      <c r="D3820"/>
      <c r="E3820"/>
      <c r="F3820"/>
    </row>
    <row r="3821" spans="2:6" x14ac:dyDescent="0.3">
      <c r="B3821"/>
      <c r="C3821"/>
      <c r="D3821"/>
      <c r="E3821"/>
      <c r="F3821"/>
    </row>
    <row r="3822" spans="2:6" x14ac:dyDescent="0.3">
      <c r="B3822"/>
      <c r="C3822"/>
      <c r="D3822"/>
      <c r="E3822"/>
      <c r="F3822"/>
    </row>
    <row r="3823" spans="2:6" x14ac:dyDescent="0.3">
      <c r="B3823"/>
      <c r="C3823"/>
      <c r="D3823"/>
      <c r="E3823"/>
      <c r="F3823"/>
    </row>
    <row r="3824" spans="2:6" x14ac:dyDescent="0.3">
      <c r="B3824"/>
      <c r="C3824"/>
      <c r="D3824"/>
      <c r="E3824"/>
      <c r="F3824"/>
    </row>
    <row r="3825" spans="2:6" x14ac:dyDescent="0.3">
      <c r="B3825"/>
      <c r="C3825"/>
      <c r="D3825"/>
      <c r="E3825"/>
      <c r="F3825"/>
    </row>
    <row r="3826" spans="2:6" x14ac:dyDescent="0.3">
      <c r="B3826"/>
      <c r="C3826"/>
      <c r="D3826"/>
      <c r="E3826"/>
      <c r="F3826"/>
    </row>
    <row r="3827" spans="2:6" x14ac:dyDescent="0.3">
      <c r="B3827"/>
      <c r="C3827"/>
      <c r="D3827"/>
      <c r="E3827"/>
      <c r="F3827"/>
    </row>
    <row r="3828" spans="2:6" x14ac:dyDescent="0.3">
      <c r="B3828"/>
      <c r="C3828"/>
      <c r="D3828"/>
      <c r="E3828"/>
      <c r="F3828"/>
    </row>
    <row r="3829" spans="2:6" x14ac:dyDescent="0.3">
      <c r="B3829"/>
      <c r="C3829"/>
      <c r="D3829"/>
      <c r="E3829"/>
      <c r="F3829"/>
    </row>
    <row r="3830" spans="2:6" x14ac:dyDescent="0.3">
      <c r="B3830"/>
      <c r="C3830"/>
      <c r="D3830"/>
      <c r="E3830"/>
      <c r="F3830"/>
    </row>
    <row r="3831" spans="2:6" x14ac:dyDescent="0.3">
      <c r="B3831"/>
      <c r="C3831"/>
      <c r="D3831"/>
      <c r="E3831"/>
      <c r="F3831"/>
    </row>
    <row r="3832" spans="2:6" x14ac:dyDescent="0.3">
      <c r="B3832"/>
      <c r="C3832"/>
      <c r="D3832"/>
      <c r="E3832"/>
      <c r="F3832"/>
    </row>
    <row r="3833" spans="2:6" x14ac:dyDescent="0.3">
      <c r="B3833"/>
      <c r="C3833"/>
      <c r="D3833"/>
      <c r="E3833"/>
      <c r="F3833"/>
    </row>
    <row r="3834" spans="2:6" x14ac:dyDescent="0.3">
      <c r="B3834"/>
      <c r="C3834"/>
      <c r="D3834"/>
      <c r="E3834"/>
      <c r="F3834"/>
    </row>
    <row r="3835" spans="2:6" x14ac:dyDescent="0.3">
      <c r="B3835"/>
      <c r="C3835"/>
      <c r="D3835"/>
      <c r="E3835"/>
      <c r="F3835"/>
    </row>
    <row r="3836" spans="2:6" x14ac:dyDescent="0.3">
      <c r="B3836"/>
      <c r="C3836"/>
      <c r="D3836"/>
      <c r="E3836"/>
      <c r="F3836"/>
    </row>
    <row r="3837" spans="2:6" x14ac:dyDescent="0.3">
      <c r="B3837"/>
      <c r="C3837"/>
      <c r="D3837"/>
      <c r="E3837"/>
      <c r="F3837"/>
    </row>
    <row r="3838" spans="2:6" x14ac:dyDescent="0.3">
      <c r="B3838"/>
      <c r="C3838"/>
      <c r="D3838"/>
      <c r="E3838"/>
      <c r="F3838"/>
    </row>
    <row r="3839" spans="2:6" x14ac:dyDescent="0.3">
      <c r="B3839"/>
      <c r="C3839"/>
      <c r="D3839"/>
      <c r="E3839"/>
      <c r="F3839"/>
    </row>
    <row r="3840" spans="2:6" x14ac:dyDescent="0.3">
      <c r="B3840"/>
      <c r="C3840"/>
      <c r="D3840"/>
      <c r="E3840"/>
      <c r="F3840"/>
    </row>
    <row r="3841" spans="2:6" x14ac:dyDescent="0.3">
      <c r="B3841"/>
      <c r="C3841"/>
      <c r="D3841"/>
      <c r="E3841"/>
      <c r="F3841"/>
    </row>
    <row r="3842" spans="2:6" x14ac:dyDescent="0.3">
      <c r="B3842"/>
      <c r="C3842"/>
      <c r="D3842"/>
      <c r="E3842"/>
      <c r="F3842"/>
    </row>
    <row r="3843" spans="2:6" x14ac:dyDescent="0.3">
      <c r="B3843"/>
      <c r="C3843"/>
      <c r="D3843"/>
      <c r="E3843"/>
      <c r="F3843"/>
    </row>
    <row r="3844" spans="2:6" x14ac:dyDescent="0.3">
      <c r="B3844"/>
      <c r="C3844"/>
      <c r="D3844"/>
      <c r="E3844"/>
      <c r="F3844"/>
    </row>
    <row r="3845" spans="2:6" x14ac:dyDescent="0.3">
      <c r="B3845"/>
      <c r="C3845"/>
      <c r="D3845"/>
      <c r="E3845"/>
      <c r="F3845"/>
    </row>
    <row r="3846" spans="2:6" x14ac:dyDescent="0.3">
      <c r="B3846"/>
      <c r="C3846"/>
      <c r="D3846"/>
      <c r="E3846"/>
      <c r="F3846"/>
    </row>
    <row r="3847" spans="2:6" x14ac:dyDescent="0.3">
      <c r="B3847"/>
      <c r="C3847"/>
      <c r="D3847"/>
      <c r="E3847"/>
      <c r="F3847"/>
    </row>
    <row r="3848" spans="2:6" x14ac:dyDescent="0.3">
      <c r="B3848"/>
      <c r="C3848"/>
      <c r="D3848"/>
      <c r="E3848"/>
      <c r="F3848"/>
    </row>
    <row r="3849" spans="2:6" x14ac:dyDescent="0.3">
      <c r="B3849"/>
      <c r="C3849"/>
      <c r="D3849"/>
      <c r="E3849"/>
      <c r="F3849"/>
    </row>
    <row r="3850" spans="2:6" x14ac:dyDescent="0.3">
      <c r="B3850"/>
      <c r="C3850"/>
      <c r="D3850"/>
      <c r="E3850"/>
      <c r="F3850"/>
    </row>
    <row r="3851" spans="2:6" x14ac:dyDescent="0.3">
      <c r="B3851"/>
      <c r="C3851"/>
      <c r="D3851"/>
      <c r="E3851"/>
      <c r="F3851"/>
    </row>
    <row r="3852" spans="2:6" x14ac:dyDescent="0.3">
      <c r="B3852"/>
      <c r="C3852"/>
      <c r="D3852"/>
      <c r="E3852"/>
      <c r="F3852"/>
    </row>
    <row r="3853" spans="2:6" x14ac:dyDescent="0.3">
      <c r="B3853"/>
      <c r="C3853"/>
      <c r="D3853"/>
      <c r="E3853"/>
      <c r="F3853"/>
    </row>
    <row r="3854" spans="2:6" x14ac:dyDescent="0.3">
      <c r="B3854"/>
      <c r="C3854"/>
      <c r="D3854"/>
      <c r="E3854"/>
      <c r="F3854"/>
    </row>
    <row r="3855" spans="2:6" x14ac:dyDescent="0.3">
      <c r="B3855"/>
      <c r="C3855"/>
      <c r="D3855"/>
      <c r="E3855"/>
      <c r="F3855"/>
    </row>
    <row r="3856" spans="2:6" x14ac:dyDescent="0.3">
      <c r="B3856"/>
      <c r="C3856"/>
      <c r="D3856"/>
      <c r="E3856"/>
      <c r="F3856"/>
    </row>
    <row r="3857" spans="2:6" x14ac:dyDescent="0.3">
      <c r="B3857"/>
      <c r="C3857"/>
      <c r="D3857"/>
      <c r="E3857"/>
      <c r="F3857"/>
    </row>
    <row r="3858" spans="2:6" x14ac:dyDescent="0.3">
      <c r="B3858"/>
      <c r="C3858"/>
      <c r="D3858"/>
      <c r="E3858"/>
      <c r="F3858"/>
    </row>
    <row r="3859" spans="2:6" x14ac:dyDescent="0.3">
      <c r="B3859"/>
      <c r="C3859"/>
      <c r="D3859"/>
      <c r="E3859"/>
      <c r="F3859"/>
    </row>
    <row r="3860" spans="2:6" x14ac:dyDescent="0.3">
      <c r="B3860"/>
      <c r="C3860"/>
      <c r="D3860"/>
      <c r="E3860"/>
      <c r="F3860"/>
    </row>
    <row r="3861" spans="2:6" x14ac:dyDescent="0.3">
      <c r="B3861"/>
      <c r="C3861"/>
      <c r="D3861"/>
      <c r="E3861"/>
      <c r="F3861"/>
    </row>
    <row r="3862" spans="2:6" x14ac:dyDescent="0.3">
      <c r="B3862"/>
      <c r="C3862"/>
      <c r="D3862"/>
      <c r="E3862"/>
      <c r="F3862"/>
    </row>
    <row r="3863" spans="2:6" x14ac:dyDescent="0.3">
      <c r="B3863"/>
      <c r="C3863"/>
      <c r="D3863"/>
      <c r="E3863"/>
      <c r="F3863"/>
    </row>
    <row r="3864" spans="2:6" x14ac:dyDescent="0.3">
      <c r="B3864"/>
      <c r="C3864"/>
      <c r="D3864"/>
      <c r="E3864"/>
      <c r="F3864"/>
    </row>
    <row r="3865" spans="2:6" x14ac:dyDescent="0.3">
      <c r="B3865"/>
      <c r="C3865"/>
      <c r="D3865"/>
      <c r="E3865"/>
      <c r="F3865"/>
    </row>
    <row r="3866" spans="2:6" x14ac:dyDescent="0.3">
      <c r="B3866"/>
      <c r="C3866"/>
      <c r="D3866"/>
      <c r="E3866"/>
      <c r="F3866"/>
    </row>
    <row r="3867" spans="2:6" x14ac:dyDescent="0.3">
      <c r="B3867"/>
      <c r="C3867"/>
      <c r="D3867"/>
      <c r="E3867"/>
      <c r="F3867"/>
    </row>
    <row r="3868" spans="2:6" x14ac:dyDescent="0.3">
      <c r="B3868"/>
      <c r="C3868"/>
      <c r="D3868"/>
      <c r="E3868"/>
      <c r="F3868"/>
    </row>
    <row r="3869" spans="2:6" x14ac:dyDescent="0.3">
      <c r="B3869"/>
      <c r="C3869"/>
      <c r="D3869"/>
      <c r="E3869"/>
      <c r="F3869"/>
    </row>
    <row r="3870" spans="2:6" x14ac:dyDescent="0.3">
      <c r="B3870"/>
      <c r="C3870"/>
      <c r="D3870"/>
      <c r="E3870"/>
      <c r="F3870"/>
    </row>
    <row r="3871" spans="2:6" x14ac:dyDescent="0.3">
      <c r="B3871"/>
      <c r="C3871"/>
      <c r="D3871"/>
      <c r="E3871"/>
      <c r="F3871"/>
    </row>
    <row r="3872" spans="2:6" x14ac:dyDescent="0.3">
      <c r="B3872"/>
      <c r="C3872"/>
      <c r="D3872"/>
      <c r="E3872"/>
      <c r="F3872"/>
    </row>
    <row r="3873" spans="2:6" x14ac:dyDescent="0.3">
      <c r="B3873"/>
      <c r="C3873"/>
      <c r="D3873"/>
      <c r="E3873"/>
      <c r="F3873"/>
    </row>
    <row r="3874" spans="2:6" x14ac:dyDescent="0.3">
      <c r="B3874"/>
      <c r="C3874"/>
      <c r="D3874"/>
      <c r="E3874"/>
      <c r="F3874"/>
    </row>
    <row r="3875" spans="2:6" x14ac:dyDescent="0.3">
      <c r="B3875"/>
      <c r="C3875"/>
      <c r="D3875"/>
      <c r="E3875"/>
      <c r="F3875"/>
    </row>
    <row r="3876" spans="2:6" x14ac:dyDescent="0.3">
      <c r="B3876"/>
      <c r="C3876"/>
      <c r="D3876"/>
      <c r="E3876"/>
      <c r="F3876"/>
    </row>
    <row r="3877" spans="2:6" x14ac:dyDescent="0.3">
      <c r="B3877"/>
      <c r="C3877"/>
      <c r="D3877"/>
      <c r="E3877"/>
      <c r="F3877"/>
    </row>
    <row r="3878" spans="2:6" x14ac:dyDescent="0.3">
      <c r="B3878"/>
      <c r="C3878"/>
      <c r="D3878"/>
      <c r="E3878"/>
      <c r="F3878"/>
    </row>
    <row r="3879" spans="2:6" x14ac:dyDescent="0.3">
      <c r="B3879"/>
      <c r="C3879"/>
      <c r="D3879"/>
      <c r="E3879"/>
      <c r="F3879"/>
    </row>
    <row r="3880" spans="2:6" x14ac:dyDescent="0.3">
      <c r="B3880"/>
      <c r="C3880"/>
      <c r="D3880"/>
      <c r="E3880"/>
      <c r="F3880"/>
    </row>
    <row r="3881" spans="2:6" x14ac:dyDescent="0.3">
      <c r="B3881"/>
      <c r="C3881"/>
      <c r="D3881"/>
      <c r="E3881"/>
      <c r="F3881"/>
    </row>
    <row r="3882" spans="2:6" x14ac:dyDescent="0.3">
      <c r="B3882"/>
      <c r="C3882"/>
      <c r="D3882"/>
      <c r="E3882"/>
      <c r="F3882"/>
    </row>
    <row r="3883" spans="2:6" x14ac:dyDescent="0.3">
      <c r="B3883"/>
      <c r="C3883"/>
      <c r="D3883"/>
      <c r="E3883"/>
      <c r="F3883"/>
    </row>
    <row r="3884" spans="2:6" x14ac:dyDescent="0.3">
      <c r="B3884"/>
      <c r="C3884"/>
      <c r="D3884"/>
      <c r="E3884"/>
      <c r="F3884"/>
    </row>
    <row r="3885" spans="2:6" x14ac:dyDescent="0.3">
      <c r="B3885"/>
      <c r="C3885"/>
      <c r="D3885"/>
      <c r="E3885"/>
      <c r="F3885"/>
    </row>
    <row r="3886" spans="2:6" x14ac:dyDescent="0.3">
      <c r="B3886"/>
      <c r="C3886"/>
      <c r="D3886"/>
      <c r="E3886"/>
      <c r="F3886"/>
    </row>
    <row r="3887" spans="2:6" x14ac:dyDescent="0.3">
      <c r="B3887"/>
      <c r="C3887"/>
      <c r="D3887"/>
      <c r="E3887"/>
      <c r="F3887"/>
    </row>
    <row r="3888" spans="2:6" x14ac:dyDescent="0.3">
      <c r="B3888"/>
      <c r="C3888"/>
      <c r="D3888"/>
      <c r="E3888"/>
      <c r="F3888"/>
    </row>
    <row r="3889" spans="2:6" x14ac:dyDescent="0.3">
      <c r="B3889"/>
      <c r="C3889"/>
      <c r="D3889"/>
      <c r="E3889"/>
      <c r="F3889"/>
    </row>
    <row r="3890" spans="2:6" x14ac:dyDescent="0.3">
      <c r="B3890"/>
      <c r="C3890"/>
      <c r="D3890"/>
      <c r="E3890"/>
      <c r="F3890"/>
    </row>
    <row r="3891" spans="2:6" x14ac:dyDescent="0.3">
      <c r="B3891"/>
      <c r="C3891"/>
      <c r="D3891"/>
      <c r="E3891"/>
      <c r="F3891"/>
    </row>
    <row r="3892" spans="2:6" x14ac:dyDescent="0.3">
      <c r="B3892"/>
      <c r="C3892"/>
      <c r="D3892"/>
      <c r="E3892"/>
      <c r="F3892"/>
    </row>
    <row r="3893" spans="2:6" x14ac:dyDescent="0.3">
      <c r="B3893"/>
      <c r="C3893"/>
      <c r="D3893"/>
      <c r="E3893"/>
      <c r="F3893"/>
    </row>
    <row r="3894" spans="2:6" x14ac:dyDescent="0.3">
      <c r="B3894"/>
      <c r="C3894"/>
      <c r="D3894"/>
      <c r="E3894"/>
      <c r="F3894"/>
    </row>
    <row r="3895" spans="2:6" x14ac:dyDescent="0.3">
      <c r="B3895"/>
      <c r="C3895"/>
      <c r="D3895"/>
      <c r="E3895"/>
      <c r="F3895"/>
    </row>
    <row r="3896" spans="2:6" x14ac:dyDescent="0.3">
      <c r="B3896"/>
      <c r="C3896"/>
      <c r="D3896"/>
      <c r="E3896"/>
      <c r="F3896"/>
    </row>
    <row r="3897" spans="2:6" x14ac:dyDescent="0.3">
      <c r="B3897"/>
      <c r="C3897"/>
      <c r="D3897"/>
      <c r="E3897"/>
      <c r="F3897"/>
    </row>
    <row r="3898" spans="2:6" x14ac:dyDescent="0.3">
      <c r="B3898"/>
      <c r="C3898"/>
      <c r="D3898"/>
      <c r="E3898"/>
      <c r="F3898"/>
    </row>
    <row r="3899" spans="2:6" x14ac:dyDescent="0.3">
      <c r="B3899"/>
      <c r="C3899"/>
      <c r="D3899"/>
      <c r="E3899"/>
      <c r="F3899"/>
    </row>
    <row r="3900" spans="2:6" x14ac:dyDescent="0.3">
      <c r="B3900"/>
      <c r="C3900"/>
      <c r="D3900"/>
      <c r="E3900"/>
      <c r="F3900"/>
    </row>
    <row r="3901" spans="2:6" x14ac:dyDescent="0.3">
      <c r="B3901"/>
      <c r="C3901"/>
      <c r="D3901"/>
      <c r="E3901"/>
      <c r="F3901"/>
    </row>
    <row r="3902" spans="2:6" x14ac:dyDescent="0.3">
      <c r="B3902"/>
      <c r="C3902"/>
      <c r="D3902"/>
      <c r="E3902"/>
      <c r="F3902"/>
    </row>
    <row r="3903" spans="2:6" x14ac:dyDescent="0.3">
      <c r="B3903"/>
      <c r="C3903"/>
      <c r="D3903"/>
      <c r="E3903"/>
      <c r="F3903"/>
    </row>
    <row r="3904" spans="2:6" x14ac:dyDescent="0.3">
      <c r="B3904"/>
      <c r="C3904"/>
      <c r="D3904"/>
      <c r="E3904"/>
      <c r="F3904"/>
    </row>
    <row r="3905" spans="2:6" x14ac:dyDescent="0.3">
      <c r="B3905"/>
      <c r="C3905"/>
      <c r="D3905"/>
      <c r="E3905"/>
      <c r="F3905"/>
    </row>
    <row r="3906" spans="2:6" x14ac:dyDescent="0.3">
      <c r="B3906"/>
      <c r="C3906"/>
      <c r="D3906"/>
      <c r="E3906"/>
      <c r="F3906"/>
    </row>
    <row r="3907" spans="2:6" x14ac:dyDescent="0.3">
      <c r="B3907"/>
      <c r="C3907"/>
      <c r="D3907"/>
      <c r="E3907"/>
      <c r="F3907"/>
    </row>
    <row r="3908" spans="2:6" x14ac:dyDescent="0.3">
      <c r="B3908"/>
      <c r="C3908"/>
      <c r="D3908"/>
      <c r="E3908"/>
      <c r="F3908"/>
    </row>
    <row r="3909" spans="2:6" x14ac:dyDescent="0.3">
      <c r="B3909"/>
      <c r="C3909"/>
      <c r="D3909"/>
      <c r="E3909"/>
      <c r="F3909"/>
    </row>
    <row r="3910" spans="2:6" x14ac:dyDescent="0.3">
      <c r="B3910"/>
      <c r="C3910"/>
      <c r="D3910"/>
      <c r="E3910"/>
      <c r="F3910"/>
    </row>
    <row r="3911" spans="2:6" x14ac:dyDescent="0.3">
      <c r="B3911"/>
      <c r="C3911"/>
      <c r="D3911"/>
      <c r="E3911"/>
      <c r="F3911"/>
    </row>
    <row r="3912" spans="2:6" x14ac:dyDescent="0.3">
      <c r="B3912"/>
      <c r="C3912"/>
      <c r="D3912"/>
      <c r="E3912"/>
      <c r="F3912"/>
    </row>
    <row r="3913" spans="2:6" x14ac:dyDescent="0.3">
      <c r="B3913"/>
      <c r="C3913"/>
      <c r="D3913"/>
      <c r="E3913"/>
      <c r="F3913"/>
    </row>
    <row r="3914" spans="2:6" x14ac:dyDescent="0.3">
      <c r="B3914"/>
      <c r="C3914"/>
      <c r="D3914"/>
      <c r="E3914"/>
      <c r="F3914"/>
    </row>
    <row r="3915" spans="2:6" x14ac:dyDescent="0.3">
      <c r="B3915"/>
      <c r="C3915"/>
      <c r="D3915"/>
      <c r="E3915"/>
      <c r="F3915"/>
    </row>
    <row r="3916" spans="2:6" x14ac:dyDescent="0.3">
      <c r="B3916"/>
      <c r="C3916"/>
      <c r="D3916"/>
      <c r="E3916"/>
      <c r="F3916"/>
    </row>
    <row r="3917" spans="2:6" x14ac:dyDescent="0.3">
      <c r="B3917"/>
      <c r="C3917"/>
      <c r="D3917"/>
      <c r="E3917"/>
      <c r="F3917"/>
    </row>
    <row r="3918" spans="2:6" x14ac:dyDescent="0.3">
      <c r="B3918"/>
      <c r="C3918"/>
      <c r="D3918"/>
      <c r="E3918"/>
      <c r="F3918"/>
    </row>
    <row r="3919" spans="2:6" x14ac:dyDescent="0.3">
      <c r="B3919"/>
      <c r="C3919"/>
      <c r="D3919"/>
      <c r="E3919"/>
      <c r="F3919"/>
    </row>
    <row r="3920" spans="2:6" x14ac:dyDescent="0.3">
      <c r="B3920"/>
      <c r="C3920"/>
      <c r="D3920"/>
      <c r="E3920"/>
      <c r="F3920"/>
    </row>
    <row r="3921" spans="2:6" x14ac:dyDescent="0.3">
      <c r="B3921"/>
      <c r="C3921"/>
      <c r="D3921"/>
      <c r="E3921"/>
      <c r="F3921"/>
    </row>
    <row r="3922" spans="2:6" x14ac:dyDescent="0.3">
      <c r="B3922"/>
      <c r="C3922"/>
      <c r="D3922"/>
      <c r="E3922"/>
      <c r="F3922"/>
    </row>
    <row r="3923" spans="2:6" x14ac:dyDescent="0.3">
      <c r="B3923"/>
      <c r="C3923"/>
      <c r="D3923"/>
      <c r="E3923"/>
      <c r="F3923"/>
    </row>
    <row r="3924" spans="2:6" x14ac:dyDescent="0.3">
      <c r="B3924"/>
      <c r="C3924"/>
      <c r="D3924"/>
      <c r="E3924"/>
      <c r="F3924"/>
    </row>
    <row r="3925" spans="2:6" x14ac:dyDescent="0.3">
      <c r="B3925"/>
      <c r="C3925"/>
      <c r="D3925"/>
      <c r="E3925"/>
      <c r="F3925"/>
    </row>
    <row r="3926" spans="2:6" x14ac:dyDescent="0.3">
      <c r="B3926"/>
      <c r="C3926"/>
      <c r="D3926"/>
      <c r="E3926"/>
      <c r="F3926"/>
    </row>
    <row r="3927" spans="2:6" x14ac:dyDescent="0.3">
      <c r="B3927"/>
      <c r="C3927"/>
      <c r="D3927"/>
      <c r="E3927"/>
      <c r="F3927"/>
    </row>
    <row r="3928" spans="2:6" x14ac:dyDescent="0.3">
      <c r="B3928"/>
      <c r="C3928"/>
      <c r="D3928"/>
      <c r="E3928"/>
      <c r="F3928"/>
    </row>
    <row r="3929" spans="2:6" x14ac:dyDescent="0.3">
      <c r="B3929"/>
      <c r="C3929"/>
      <c r="D3929"/>
      <c r="E3929"/>
      <c r="F3929"/>
    </row>
    <row r="3930" spans="2:6" x14ac:dyDescent="0.3">
      <c r="B3930"/>
      <c r="C3930"/>
      <c r="D3930"/>
      <c r="E3930"/>
      <c r="F3930"/>
    </row>
    <row r="3931" spans="2:6" x14ac:dyDescent="0.3">
      <c r="B3931"/>
      <c r="C3931"/>
      <c r="D3931"/>
      <c r="E3931"/>
      <c r="F3931"/>
    </row>
    <row r="3932" spans="2:6" x14ac:dyDescent="0.3">
      <c r="B3932"/>
      <c r="C3932"/>
      <c r="D3932"/>
      <c r="E3932"/>
      <c r="F3932"/>
    </row>
    <row r="3933" spans="2:6" x14ac:dyDescent="0.3">
      <c r="B3933"/>
      <c r="C3933"/>
      <c r="D3933"/>
      <c r="E3933"/>
      <c r="F3933"/>
    </row>
    <row r="3934" spans="2:6" x14ac:dyDescent="0.3">
      <c r="B3934"/>
      <c r="C3934"/>
      <c r="D3934"/>
      <c r="E3934"/>
      <c r="F3934"/>
    </row>
    <row r="3935" spans="2:6" x14ac:dyDescent="0.3">
      <c r="B3935"/>
      <c r="C3935"/>
      <c r="D3935"/>
      <c r="E3935"/>
      <c r="F3935"/>
    </row>
    <row r="3936" spans="2:6" x14ac:dyDescent="0.3">
      <c r="B3936"/>
      <c r="C3936"/>
      <c r="D3936"/>
      <c r="E3936"/>
      <c r="F3936"/>
    </row>
    <row r="3937" spans="2:6" x14ac:dyDescent="0.3">
      <c r="B3937"/>
      <c r="C3937"/>
      <c r="D3937"/>
      <c r="E3937"/>
      <c r="F3937"/>
    </row>
    <row r="3938" spans="2:6" x14ac:dyDescent="0.3">
      <c r="B3938"/>
      <c r="C3938"/>
      <c r="D3938"/>
      <c r="E3938"/>
      <c r="F3938"/>
    </row>
    <row r="3939" spans="2:6" x14ac:dyDescent="0.3">
      <c r="B3939"/>
      <c r="C3939"/>
      <c r="D3939"/>
      <c r="E3939"/>
      <c r="F3939"/>
    </row>
    <row r="3940" spans="2:6" x14ac:dyDescent="0.3">
      <c r="B3940"/>
      <c r="C3940"/>
      <c r="D3940"/>
      <c r="E3940"/>
      <c r="F3940"/>
    </row>
    <row r="3941" spans="2:6" x14ac:dyDescent="0.3">
      <c r="B3941"/>
      <c r="C3941"/>
      <c r="D3941"/>
      <c r="E3941"/>
      <c r="F3941"/>
    </row>
    <row r="3942" spans="2:6" x14ac:dyDescent="0.3">
      <c r="B3942"/>
      <c r="C3942"/>
      <c r="D3942"/>
      <c r="E3942"/>
      <c r="F3942"/>
    </row>
    <row r="3943" spans="2:6" x14ac:dyDescent="0.3">
      <c r="B3943"/>
      <c r="C3943"/>
      <c r="D3943"/>
      <c r="E3943"/>
      <c r="F3943"/>
    </row>
    <row r="3944" spans="2:6" x14ac:dyDescent="0.3">
      <c r="B3944"/>
      <c r="C3944"/>
      <c r="D3944"/>
      <c r="E3944"/>
      <c r="F3944"/>
    </row>
    <row r="3945" spans="2:6" x14ac:dyDescent="0.3">
      <c r="B3945"/>
      <c r="C3945"/>
      <c r="D3945"/>
      <c r="E3945"/>
      <c r="F3945"/>
    </row>
    <row r="3946" spans="2:6" x14ac:dyDescent="0.3">
      <c r="B3946"/>
      <c r="C3946"/>
      <c r="D3946"/>
      <c r="E3946"/>
      <c r="F3946"/>
    </row>
    <row r="3947" spans="2:6" x14ac:dyDescent="0.3">
      <c r="B3947"/>
      <c r="C3947"/>
      <c r="D3947"/>
      <c r="E3947"/>
      <c r="F3947"/>
    </row>
    <row r="3948" spans="2:6" x14ac:dyDescent="0.3">
      <c r="B3948"/>
      <c r="C3948"/>
      <c r="D3948"/>
      <c r="E3948"/>
      <c r="F3948"/>
    </row>
    <row r="3949" spans="2:6" x14ac:dyDescent="0.3">
      <c r="B3949"/>
      <c r="C3949"/>
      <c r="D3949"/>
      <c r="E3949"/>
      <c r="F3949"/>
    </row>
    <row r="3950" spans="2:6" x14ac:dyDescent="0.3">
      <c r="B3950"/>
      <c r="C3950"/>
      <c r="D3950"/>
      <c r="E3950"/>
      <c r="F3950"/>
    </row>
    <row r="3951" spans="2:6" x14ac:dyDescent="0.3">
      <c r="B3951"/>
      <c r="C3951"/>
      <c r="D3951"/>
      <c r="E3951"/>
      <c r="F3951"/>
    </row>
    <row r="3952" spans="2:6" x14ac:dyDescent="0.3">
      <c r="B3952"/>
      <c r="C3952"/>
      <c r="D3952"/>
      <c r="E3952"/>
      <c r="F3952"/>
    </row>
    <row r="3953" spans="2:6" x14ac:dyDescent="0.3">
      <c r="B3953"/>
      <c r="C3953"/>
      <c r="D3953"/>
      <c r="E3953"/>
      <c r="F3953"/>
    </row>
    <row r="3954" spans="2:6" x14ac:dyDescent="0.3">
      <c r="B3954"/>
      <c r="C3954"/>
      <c r="D3954"/>
      <c r="E3954"/>
      <c r="F3954"/>
    </row>
    <row r="3955" spans="2:6" x14ac:dyDescent="0.3">
      <c r="B3955"/>
      <c r="C3955"/>
      <c r="D3955"/>
      <c r="E3955"/>
      <c r="F3955"/>
    </row>
    <row r="3956" spans="2:6" x14ac:dyDescent="0.3">
      <c r="B3956"/>
      <c r="C3956"/>
      <c r="D3956"/>
      <c r="E3956"/>
      <c r="F3956"/>
    </row>
    <row r="3957" spans="2:6" x14ac:dyDescent="0.3">
      <c r="B3957"/>
      <c r="C3957"/>
      <c r="D3957"/>
      <c r="E3957"/>
      <c r="F3957"/>
    </row>
    <row r="3958" spans="2:6" x14ac:dyDescent="0.3">
      <c r="B3958"/>
      <c r="C3958"/>
      <c r="D3958"/>
      <c r="E3958"/>
      <c r="F3958"/>
    </row>
    <row r="3959" spans="2:6" x14ac:dyDescent="0.3">
      <c r="B3959"/>
      <c r="C3959"/>
      <c r="D3959"/>
      <c r="E3959"/>
      <c r="F3959"/>
    </row>
    <row r="3960" spans="2:6" x14ac:dyDescent="0.3">
      <c r="B3960"/>
      <c r="C3960"/>
      <c r="D3960"/>
      <c r="E3960"/>
      <c r="F3960"/>
    </row>
    <row r="3961" spans="2:6" x14ac:dyDescent="0.3">
      <c r="B3961"/>
      <c r="C3961"/>
      <c r="D3961"/>
      <c r="E3961"/>
      <c r="F3961"/>
    </row>
    <row r="3962" spans="2:6" x14ac:dyDescent="0.3">
      <c r="B3962"/>
      <c r="C3962"/>
      <c r="D3962"/>
      <c r="E3962"/>
      <c r="F3962"/>
    </row>
    <row r="3963" spans="2:6" x14ac:dyDescent="0.3">
      <c r="B3963"/>
      <c r="C3963"/>
      <c r="D3963"/>
      <c r="E3963"/>
      <c r="F3963"/>
    </row>
    <row r="3964" spans="2:6" x14ac:dyDescent="0.3">
      <c r="B3964"/>
      <c r="C3964"/>
      <c r="D3964"/>
      <c r="E3964"/>
      <c r="F3964"/>
    </row>
    <row r="3965" spans="2:6" x14ac:dyDescent="0.3">
      <c r="B3965"/>
      <c r="C3965"/>
      <c r="D3965"/>
      <c r="E3965"/>
      <c r="F3965"/>
    </row>
    <row r="3966" spans="2:6" x14ac:dyDescent="0.3">
      <c r="B3966"/>
      <c r="C3966"/>
      <c r="D3966"/>
      <c r="E3966"/>
      <c r="F3966"/>
    </row>
    <row r="3967" spans="2:6" x14ac:dyDescent="0.3">
      <c r="B3967"/>
      <c r="C3967"/>
      <c r="D3967"/>
      <c r="E3967"/>
      <c r="F3967"/>
    </row>
    <row r="3968" spans="2:6" x14ac:dyDescent="0.3">
      <c r="B3968"/>
      <c r="C3968"/>
      <c r="D3968"/>
      <c r="E3968"/>
      <c r="F3968"/>
    </row>
    <row r="3969" spans="2:6" x14ac:dyDescent="0.3">
      <c r="B3969"/>
      <c r="C3969"/>
      <c r="D3969"/>
      <c r="E3969"/>
      <c r="F3969"/>
    </row>
    <row r="3970" spans="2:6" x14ac:dyDescent="0.3">
      <c r="B3970"/>
      <c r="C3970"/>
      <c r="D3970"/>
      <c r="E3970"/>
      <c r="F3970"/>
    </row>
    <row r="3971" spans="2:6" x14ac:dyDescent="0.3">
      <c r="B3971"/>
      <c r="C3971"/>
      <c r="D3971"/>
      <c r="E3971"/>
      <c r="F3971"/>
    </row>
    <row r="3972" spans="2:6" x14ac:dyDescent="0.3">
      <c r="B3972"/>
      <c r="C3972"/>
      <c r="D3972"/>
      <c r="E3972"/>
      <c r="F3972"/>
    </row>
    <row r="3973" spans="2:6" x14ac:dyDescent="0.3">
      <c r="B3973"/>
      <c r="C3973"/>
      <c r="D3973"/>
      <c r="E3973"/>
      <c r="F3973"/>
    </row>
    <row r="3974" spans="2:6" x14ac:dyDescent="0.3">
      <c r="B3974"/>
      <c r="C3974"/>
      <c r="D3974"/>
      <c r="E3974"/>
      <c r="F3974"/>
    </row>
    <row r="3975" spans="2:6" x14ac:dyDescent="0.3">
      <c r="B3975"/>
      <c r="C3975"/>
      <c r="D3975"/>
      <c r="E3975"/>
      <c r="F3975"/>
    </row>
    <row r="3976" spans="2:6" x14ac:dyDescent="0.3">
      <c r="B3976"/>
      <c r="C3976"/>
      <c r="D3976"/>
      <c r="E3976"/>
      <c r="F3976"/>
    </row>
    <row r="3977" spans="2:6" x14ac:dyDescent="0.3">
      <c r="B3977"/>
      <c r="C3977"/>
      <c r="D3977"/>
      <c r="E3977"/>
      <c r="F3977"/>
    </row>
    <row r="3978" spans="2:6" x14ac:dyDescent="0.3">
      <c r="B3978"/>
      <c r="C3978"/>
      <c r="D3978"/>
      <c r="E3978"/>
      <c r="F3978"/>
    </row>
    <row r="3979" spans="2:6" x14ac:dyDescent="0.3">
      <c r="B3979"/>
      <c r="C3979"/>
      <c r="D3979"/>
      <c r="E3979"/>
      <c r="F3979"/>
    </row>
    <row r="3980" spans="2:6" x14ac:dyDescent="0.3">
      <c r="B3980"/>
      <c r="C3980"/>
      <c r="D3980"/>
      <c r="E3980"/>
      <c r="F3980"/>
    </row>
    <row r="3981" spans="2:6" x14ac:dyDescent="0.3">
      <c r="B3981"/>
      <c r="C3981"/>
      <c r="D3981"/>
      <c r="E3981"/>
      <c r="F3981"/>
    </row>
    <row r="3982" spans="2:6" x14ac:dyDescent="0.3">
      <c r="B3982"/>
      <c r="C3982"/>
      <c r="D3982"/>
      <c r="E3982"/>
      <c r="F3982"/>
    </row>
    <row r="3983" spans="2:6" x14ac:dyDescent="0.3">
      <c r="B3983"/>
      <c r="C3983"/>
      <c r="D3983"/>
      <c r="E3983"/>
      <c r="F3983"/>
    </row>
    <row r="3984" spans="2:6" x14ac:dyDescent="0.3">
      <c r="B3984"/>
      <c r="C3984"/>
      <c r="D3984"/>
      <c r="E3984"/>
      <c r="F3984"/>
    </row>
    <row r="3985" spans="2:6" x14ac:dyDescent="0.3">
      <c r="B3985"/>
      <c r="C3985"/>
      <c r="D3985"/>
      <c r="E3985"/>
      <c r="F3985"/>
    </row>
    <row r="3986" spans="2:6" x14ac:dyDescent="0.3">
      <c r="B3986"/>
      <c r="C3986"/>
      <c r="D3986"/>
      <c r="E3986"/>
      <c r="F3986"/>
    </row>
    <row r="3987" spans="2:6" x14ac:dyDescent="0.3">
      <c r="B3987"/>
      <c r="C3987"/>
      <c r="D3987"/>
      <c r="E3987"/>
      <c r="F3987"/>
    </row>
    <row r="3988" spans="2:6" x14ac:dyDescent="0.3">
      <c r="B3988"/>
      <c r="C3988"/>
      <c r="D3988"/>
      <c r="E3988"/>
      <c r="F3988"/>
    </row>
    <row r="3989" spans="2:6" x14ac:dyDescent="0.3">
      <c r="B3989"/>
      <c r="C3989"/>
      <c r="D3989"/>
      <c r="E3989"/>
      <c r="F3989"/>
    </row>
    <row r="3990" spans="2:6" x14ac:dyDescent="0.3">
      <c r="B3990"/>
      <c r="C3990"/>
      <c r="D3990"/>
      <c r="E3990"/>
      <c r="F3990"/>
    </row>
    <row r="3991" spans="2:6" x14ac:dyDescent="0.3">
      <c r="B3991"/>
      <c r="C3991"/>
      <c r="D3991"/>
      <c r="E3991"/>
      <c r="F3991"/>
    </row>
    <row r="3992" spans="2:6" x14ac:dyDescent="0.3">
      <c r="B3992"/>
      <c r="C3992"/>
      <c r="D3992"/>
      <c r="E3992"/>
      <c r="F3992"/>
    </row>
    <row r="3993" spans="2:6" x14ac:dyDescent="0.3">
      <c r="B3993"/>
      <c r="C3993"/>
      <c r="D3993"/>
      <c r="E3993"/>
      <c r="F3993"/>
    </row>
    <row r="3994" spans="2:6" x14ac:dyDescent="0.3">
      <c r="B3994"/>
      <c r="C3994"/>
      <c r="D3994"/>
      <c r="E3994"/>
      <c r="F3994"/>
    </row>
    <row r="3995" spans="2:6" x14ac:dyDescent="0.3">
      <c r="B3995"/>
      <c r="C3995"/>
      <c r="D3995"/>
      <c r="E3995"/>
      <c r="F3995"/>
    </row>
    <row r="3996" spans="2:6" x14ac:dyDescent="0.3">
      <c r="B3996"/>
      <c r="C3996"/>
      <c r="D3996"/>
      <c r="E3996"/>
      <c r="F3996"/>
    </row>
    <row r="3997" spans="2:6" x14ac:dyDescent="0.3">
      <c r="B3997"/>
      <c r="C3997"/>
      <c r="D3997"/>
      <c r="E3997"/>
      <c r="F3997"/>
    </row>
    <row r="3998" spans="2:6" x14ac:dyDescent="0.3">
      <c r="B3998"/>
      <c r="C3998"/>
      <c r="D3998"/>
      <c r="E3998"/>
      <c r="F3998"/>
    </row>
    <row r="3999" spans="2:6" x14ac:dyDescent="0.3">
      <c r="B3999"/>
      <c r="C3999"/>
      <c r="D3999"/>
      <c r="E3999"/>
      <c r="F3999"/>
    </row>
    <row r="4000" spans="2:6" x14ac:dyDescent="0.3">
      <c r="B4000"/>
      <c r="C4000"/>
      <c r="D4000"/>
      <c r="E4000"/>
      <c r="F4000"/>
    </row>
    <row r="4001" spans="2:6" x14ac:dyDescent="0.3">
      <c r="B4001"/>
      <c r="C4001"/>
      <c r="D4001"/>
      <c r="E4001"/>
      <c r="F4001"/>
    </row>
    <row r="4002" spans="2:6" x14ac:dyDescent="0.3">
      <c r="B4002"/>
      <c r="C4002"/>
      <c r="D4002"/>
      <c r="E4002"/>
      <c r="F4002"/>
    </row>
    <row r="4003" spans="2:6" x14ac:dyDescent="0.3">
      <c r="B4003"/>
      <c r="C4003"/>
      <c r="D4003"/>
      <c r="E4003"/>
      <c r="F4003"/>
    </row>
    <row r="4004" spans="2:6" x14ac:dyDescent="0.3">
      <c r="B4004"/>
      <c r="C4004"/>
      <c r="D4004"/>
      <c r="E4004"/>
      <c r="F4004"/>
    </row>
    <row r="4005" spans="2:6" x14ac:dyDescent="0.3">
      <c r="B4005"/>
      <c r="C4005"/>
      <c r="D4005"/>
      <c r="E4005"/>
      <c r="F4005"/>
    </row>
    <row r="4006" spans="2:6" x14ac:dyDescent="0.3">
      <c r="B4006"/>
      <c r="C4006"/>
      <c r="D4006"/>
      <c r="E4006"/>
      <c r="F4006"/>
    </row>
    <row r="4007" spans="2:6" x14ac:dyDescent="0.3">
      <c r="B4007"/>
      <c r="C4007"/>
      <c r="D4007"/>
      <c r="E4007"/>
      <c r="F4007"/>
    </row>
    <row r="4008" spans="2:6" x14ac:dyDescent="0.3">
      <c r="B4008"/>
      <c r="C4008"/>
      <c r="D4008"/>
      <c r="E4008"/>
      <c r="F4008"/>
    </row>
    <row r="4009" spans="2:6" x14ac:dyDescent="0.3">
      <c r="B4009"/>
      <c r="C4009"/>
      <c r="D4009"/>
      <c r="E4009"/>
      <c r="F4009"/>
    </row>
    <row r="4010" spans="2:6" x14ac:dyDescent="0.3">
      <c r="B4010"/>
      <c r="C4010"/>
      <c r="D4010"/>
      <c r="E4010"/>
      <c r="F4010"/>
    </row>
    <row r="4011" spans="2:6" x14ac:dyDescent="0.3">
      <c r="B4011"/>
      <c r="C4011"/>
      <c r="D4011"/>
      <c r="E4011"/>
      <c r="F4011"/>
    </row>
    <row r="4012" spans="2:6" x14ac:dyDescent="0.3">
      <c r="B4012"/>
      <c r="C4012"/>
      <c r="D4012"/>
      <c r="E4012"/>
      <c r="F4012"/>
    </row>
    <row r="4013" spans="2:6" x14ac:dyDescent="0.3">
      <c r="B4013"/>
      <c r="C4013"/>
      <c r="D4013"/>
      <c r="E4013"/>
      <c r="F4013"/>
    </row>
    <row r="4014" spans="2:6" x14ac:dyDescent="0.3">
      <c r="B4014"/>
      <c r="C4014"/>
      <c r="D4014"/>
      <c r="E4014"/>
      <c r="F4014"/>
    </row>
    <row r="4015" spans="2:6" x14ac:dyDescent="0.3">
      <c r="B4015"/>
      <c r="C4015"/>
      <c r="D4015"/>
      <c r="E4015"/>
      <c r="F4015"/>
    </row>
    <row r="4016" spans="2:6" x14ac:dyDescent="0.3">
      <c r="B4016"/>
      <c r="C4016"/>
      <c r="D4016"/>
      <c r="E4016"/>
      <c r="F4016"/>
    </row>
    <row r="4017" spans="2:6" x14ac:dyDescent="0.3">
      <c r="B4017"/>
      <c r="C4017"/>
      <c r="D4017"/>
      <c r="E4017"/>
      <c r="F4017"/>
    </row>
    <row r="4018" spans="2:6" x14ac:dyDescent="0.3">
      <c r="B4018"/>
      <c r="C4018"/>
      <c r="D4018"/>
      <c r="E4018"/>
      <c r="F4018"/>
    </row>
    <row r="4019" spans="2:6" x14ac:dyDescent="0.3">
      <c r="B4019"/>
      <c r="C4019"/>
      <c r="D4019"/>
      <c r="E4019"/>
      <c r="F4019"/>
    </row>
    <row r="4020" spans="2:6" x14ac:dyDescent="0.3">
      <c r="B4020"/>
      <c r="C4020"/>
      <c r="D4020"/>
      <c r="E4020"/>
      <c r="F4020"/>
    </row>
    <row r="4021" spans="2:6" x14ac:dyDescent="0.3">
      <c r="B4021"/>
      <c r="C4021"/>
      <c r="D4021"/>
      <c r="E4021"/>
      <c r="F4021"/>
    </row>
    <row r="4022" spans="2:6" x14ac:dyDescent="0.3">
      <c r="B4022"/>
      <c r="C4022"/>
      <c r="D4022"/>
      <c r="E4022"/>
      <c r="F4022"/>
    </row>
    <row r="4023" spans="2:6" x14ac:dyDescent="0.3">
      <c r="B4023"/>
      <c r="C4023"/>
      <c r="D4023"/>
      <c r="E4023"/>
      <c r="F4023"/>
    </row>
    <row r="4024" spans="2:6" x14ac:dyDescent="0.3">
      <c r="B4024"/>
      <c r="C4024"/>
      <c r="D4024"/>
      <c r="E4024"/>
      <c r="F4024"/>
    </row>
    <row r="4025" spans="2:6" x14ac:dyDescent="0.3">
      <c r="B4025"/>
      <c r="C4025"/>
      <c r="D4025"/>
      <c r="E4025"/>
      <c r="F4025"/>
    </row>
    <row r="4026" spans="2:6" x14ac:dyDescent="0.3">
      <c r="B4026"/>
      <c r="C4026"/>
      <c r="D4026"/>
      <c r="E4026"/>
      <c r="F4026"/>
    </row>
    <row r="4027" spans="2:6" x14ac:dyDescent="0.3">
      <c r="B4027"/>
      <c r="C4027"/>
      <c r="D4027"/>
      <c r="E4027"/>
      <c r="F4027"/>
    </row>
    <row r="4028" spans="2:6" x14ac:dyDescent="0.3">
      <c r="B4028"/>
      <c r="C4028"/>
      <c r="D4028"/>
      <c r="E4028"/>
      <c r="F4028"/>
    </row>
    <row r="4029" spans="2:6" x14ac:dyDescent="0.3">
      <c r="B4029"/>
      <c r="C4029"/>
      <c r="D4029"/>
      <c r="E4029"/>
      <c r="F4029"/>
    </row>
    <row r="4030" spans="2:6" x14ac:dyDescent="0.3">
      <c r="B4030"/>
      <c r="C4030"/>
      <c r="D4030"/>
      <c r="E4030"/>
      <c r="F4030"/>
    </row>
    <row r="4031" spans="2:6" x14ac:dyDescent="0.3">
      <c r="B4031"/>
      <c r="C4031"/>
      <c r="D4031"/>
      <c r="E4031"/>
      <c r="F4031"/>
    </row>
    <row r="4032" spans="2:6" x14ac:dyDescent="0.3">
      <c r="B4032"/>
      <c r="C4032"/>
      <c r="D4032"/>
      <c r="E4032"/>
      <c r="F4032"/>
    </row>
    <row r="4033" spans="2:6" x14ac:dyDescent="0.3">
      <c r="B4033"/>
      <c r="C4033"/>
      <c r="D4033"/>
      <c r="E4033"/>
      <c r="F4033"/>
    </row>
    <row r="4034" spans="2:6" x14ac:dyDescent="0.3">
      <c r="B4034"/>
      <c r="C4034"/>
      <c r="D4034"/>
      <c r="E4034"/>
      <c r="F4034"/>
    </row>
    <row r="4035" spans="2:6" x14ac:dyDescent="0.3">
      <c r="B4035"/>
      <c r="C4035"/>
      <c r="D4035"/>
      <c r="E4035"/>
      <c r="F4035"/>
    </row>
    <row r="4036" spans="2:6" x14ac:dyDescent="0.3">
      <c r="B4036"/>
      <c r="C4036"/>
      <c r="D4036"/>
      <c r="E4036"/>
      <c r="F4036"/>
    </row>
    <row r="4037" spans="2:6" x14ac:dyDescent="0.3">
      <c r="B4037"/>
      <c r="C4037"/>
      <c r="D4037"/>
      <c r="E4037"/>
      <c r="F4037"/>
    </row>
    <row r="4038" spans="2:6" x14ac:dyDescent="0.3">
      <c r="B4038"/>
      <c r="C4038"/>
      <c r="D4038"/>
      <c r="E4038"/>
      <c r="F4038"/>
    </row>
    <row r="4039" spans="2:6" x14ac:dyDescent="0.3">
      <c r="B4039"/>
      <c r="C4039"/>
      <c r="D4039"/>
      <c r="E4039"/>
      <c r="F4039"/>
    </row>
    <row r="4040" spans="2:6" x14ac:dyDescent="0.3">
      <c r="B4040"/>
      <c r="C4040"/>
      <c r="D4040"/>
      <c r="E4040"/>
      <c r="F4040"/>
    </row>
    <row r="4041" spans="2:6" x14ac:dyDescent="0.3">
      <c r="B4041"/>
      <c r="C4041"/>
      <c r="D4041"/>
      <c r="E4041"/>
      <c r="F4041"/>
    </row>
    <row r="4042" spans="2:6" x14ac:dyDescent="0.3">
      <c r="B4042"/>
      <c r="C4042"/>
      <c r="D4042"/>
      <c r="E4042"/>
      <c r="F4042"/>
    </row>
    <row r="4043" spans="2:6" x14ac:dyDescent="0.3">
      <c r="B4043"/>
      <c r="C4043"/>
      <c r="D4043"/>
      <c r="E4043"/>
      <c r="F4043"/>
    </row>
    <row r="4044" spans="2:6" x14ac:dyDescent="0.3">
      <c r="B4044"/>
      <c r="C4044"/>
      <c r="D4044"/>
      <c r="E4044"/>
      <c r="F4044"/>
    </row>
    <row r="4045" spans="2:6" x14ac:dyDescent="0.3">
      <c r="B4045"/>
      <c r="C4045"/>
      <c r="D4045"/>
      <c r="E4045"/>
      <c r="F4045"/>
    </row>
    <row r="4046" spans="2:6" x14ac:dyDescent="0.3">
      <c r="B4046"/>
      <c r="C4046"/>
      <c r="D4046"/>
      <c r="E4046"/>
      <c r="F4046"/>
    </row>
    <row r="4047" spans="2:6" x14ac:dyDescent="0.3">
      <c r="B4047"/>
      <c r="C4047"/>
      <c r="D4047"/>
      <c r="E4047"/>
      <c r="F4047"/>
    </row>
    <row r="4048" spans="2:6" x14ac:dyDescent="0.3">
      <c r="B4048"/>
      <c r="C4048"/>
      <c r="D4048"/>
      <c r="E4048"/>
      <c r="F4048"/>
    </row>
    <row r="4049" spans="2:6" x14ac:dyDescent="0.3">
      <c r="B4049"/>
      <c r="C4049"/>
      <c r="D4049"/>
      <c r="E4049"/>
      <c r="F4049"/>
    </row>
    <row r="4050" spans="2:6" x14ac:dyDescent="0.3">
      <c r="B4050"/>
      <c r="C4050"/>
      <c r="D4050"/>
      <c r="E4050"/>
      <c r="F4050"/>
    </row>
    <row r="4051" spans="2:6" x14ac:dyDescent="0.3">
      <c r="B4051"/>
      <c r="C4051"/>
      <c r="D4051"/>
      <c r="E4051"/>
      <c r="F4051"/>
    </row>
    <row r="4052" spans="2:6" x14ac:dyDescent="0.3">
      <c r="B4052"/>
      <c r="C4052"/>
      <c r="D4052"/>
      <c r="E4052"/>
      <c r="F4052"/>
    </row>
    <row r="4053" spans="2:6" x14ac:dyDescent="0.3">
      <c r="B4053"/>
      <c r="C4053"/>
      <c r="D4053"/>
      <c r="E4053"/>
      <c r="F4053"/>
    </row>
    <row r="4054" spans="2:6" x14ac:dyDescent="0.3">
      <c r="B4054"/>
      <c r="C4054"/>
      <c r="D4054"/>
      <c r="E4054"/>
      <c r="F4054"/>
    </row>
    <row r="4055" spans="2:6" x14ac:dyDescent="0.3">
      <c r="B4055"/>
      <c r="C4055"/>
      <c r="D4055"/>
      <c r="E4055"/>
      <c r="F4055"/>
    </row>
    <row r="4056" spans="2:6" x14ac:dyDescent="0.3">
      <c r="B4056"/>
      <c r="C4056"/>
      <c r="D4056"/>
      <c r="E4056"/>
      <c r="F4056"/>
    </row>
    <row r="4057" spans="2:6" x14ac:dyDescent="0.3">
      <c r="B4057"/>
      <c r="C4057"/>
      <c r="D4057"/>
      <c r="E4057"/>
      <c r="F4057"/>
    </row>
    <row r="4058" spans="2:6" x14ac:dyDescent="0.3">
      <c r="B4058"/>
      <c r="C4058"/>
      <c r="D4058"/>
      <c r="E4058"/>
      <c r="F4058"/>
    </row>
    <row r="4059" spans="2:6" x14ac:dyDescent="0.3">
      <c r="B4059"/>
      <c r="C4059"/>
      <c r="D4059"/>
      <c r="E4059"/>
      <c r="F4059"/>
    </row>
    <row r="4060" spans="2:6" x14ac:dyDescent="0.3">
      <c r="B4060"/>
      <c r="C4060"/>
      <c r="D4060"/>
      <c r="E4060"/>
      <c r="F4060"/>
    </row>
    <row r="4061" spans="2:6" x14ac:dyDescent="0.3">
      <c r="B4061"/>
      <c r="C4061"/>
      <c r="D4061"/>
      <c r="E4061"/>
      <c r="F4061"/>
    </row>
    <row r="4062" spans="2:6" x14ac:dyDescent="0.3">
      <c r="B4062"/>
      <c r="C4062"/>
      <c r="D4062"/>
      <c r="E4062"/>
      <c r="F4062"/>
    </row>
    <row r="4063" spans="2:6" x14ac:dyDescent="0.3">
      <c r="B4063"/>
      <c r="C4063"/>
      <c r="D4063"/>
      <c r="E4063"/>
      <c r="F4063"/>
    </row>
    <row r="4064" spans="2:6" x14ac:dyDescent="0.3">
      <c r="B4064"/>
      <c r="C4064"/>
      <c r="D4064"/>
      <c r="E4064"/>
      <c r="F4064"/>
    </row>
    <row r="4065" spans="2:6" x14ac:dyDescent="0.3">
      <c r="B4065"/>
      <c r="C4065"/>
      <c r="D4065"/>
      <c r="E4065"/>
      <c r="F4065"/>
    </row>
    <row r="4066" spans="2:6" x14ac:dyDescent="0.3">
      <c r="B4066"/>
      <c r="C4066"/>
      <c r="D4066"/>
      <c r="E4066"/>
      <c r="F4066"/>
    </row>
    <row r="4067" spans="2:6" x14ac:dyDescent="0.3">
      <c r="B4067"/>
      <c r="C4067"/>
      <c r="D4067"/>
      <c r="E4067"/>
      <c r="F4067"/>
    </row>
    <row r="4068" spans="2:6" x14ac:dyDescent="0.3">
      <c r="B4068"/>
      <c r="C4068"/>
      <c r="D4068"/>
      <c r="E4068"/>
      <c r="F4068"/>
    </row>
    <row r="4069" spans="2:6" x14ac:dyDescent="0.3">
      <c r="B4069"/>
      <c r="C4069"/>
      <c r="D4069"/>
      <c r="E4069"/>
      <c r="F4069"/>
    </row>
    <row r="4070" spans="2:6" x14ac:dyDescent="0.3">
      <c r="B4070"/>
      <c r="C4070"/>
      <c r="D4070"/>
      <c r="E4070"/>
      <c r="F4070"/>
    </row>
    <row r="4071" spans="2:6" x14ac:dyDescent="0.3">
      <c r="B4071"/>
      <c r="C4071"/>
      <c r="D4071"/>
      <c r="E4071"/>
      <c r="F4071"/>
    </row>
    <row r="4072" spans="2:6" x14ac:dyDescent="0.3">
      <c r="B4072"/>
      <c r="C4072"/>
      <c r="D4072"/>
      <c r="E4072"/>
      <c r="F4072"/>
    </row>
    <row r="4073" spans="2:6" x14ac:dyDescent="0.3">
      <c r="B4073"/>
      <c r="C4073"/>
      <c r="D4073"/>
      <c r="E4073"/>
      <c r="F4073"/>
    </row>
    <row r="4074" spans="2:6" x14ac:dyDescent="0.3">
      <c r="B4074"/>
      <c r="C4074"/>
      <c r="D4074"/>
      <c r="E4074"/>
      <c r="F4074"/>
    </row>
    <row r="4075" spans="2:6" x14ac:dyDescent="0.3">
      <c r="B4075"/>
      <c r="C4075"/>
      <c r="D4075"/>
      <c r="E4075"/>
      <c r="F4075"/>
    </row>
    <row r="4076" spans="2:6" x14ac:dyDescent="0.3">
      <c r="B4076"/>
      <c r="C4076"/>
      <c r="D4076"/>
      <c r="E4076"/>
      <c r="F4076"/>
    </row>
    <row r="4077" spans="2:6" x14ac:dyDescent="0.3">
      <c r="B4077"/>
      <c r="C4077"/>
      <c r="D4077"/>
      <c r="E4077"/>
      <c r="F4077"/>
    </row>
    <row r="4078" spans="2:6" x14ac:dyDescent="0.3">
      <c r="B4078"/>
      <c r="C4078"/>
      <c r="D4078"/>
      <c r="E4078"/>
      <c r="F4078"/>
    </row>
    <row r="4079" spans="2:6" x14ac:dyDescent="0.3">
      <c r="B4079"/>
      <c r="C4079"/>
      <c r="D4079"/>
      <c r="E4079"/>
      <c r="F4079"/>
    </row>
    <row r="4080" spans="2:6" x14ac:dyDescent="0.3">
      <c r="B4080"/>
      <c r="C4080"/>
      <c r="D4080"/>
      <c r="E4080"/>
      <c r="F4080"/>
    </row>
    <row r="4081" spans="2:6" x14ac:dyDescent="0.3">
      <c r="B4081"/>
      <c r="C4081"/>
      <c r="D4081"/>
      <c r="E4081"/>
      <c r="F4081"/>
    </row>
    <row r="4082" spans="2:6" x14ac:dyDescent="0.3">
      <c r="B4082"/>
      <c r="C4082"/>
      <c r="D4082"/>
      <c r="E4082"/>
      <c r="F4082"/>
    </row>
    <row r="4083" spans="2:6" x14ac:dyDescent="0.3">
      <c r="B4083"/>
      <c r="C4083"/>
      <c r="D4083"/>
      <c r="E4083"/>
      <c r="F4083"/>
    </row>
    <row r="4084" spans="2:6" x14ac:dyDescent="0.3">
      <c r="B4084"/>
      <c r="C4084"/>
      <c r="D4084"/>
      <c r="E4084"/>
      <c r="F4084"/>
    </row>
    <row r="4085" spans="2:6" x14ac:dyDescent="0.3">
      <c r="B4085"/>
      <c r="C4085"/>
      <c r="D4085"/>
      <c r="E4085"/>
      <c r="F4085"/>
    </row>
    <row r="4086" spans="2:6" x14ac:dyDescent="0.3">
      <c r="B4086"/>
      <c r="C4086"/>
      <c r="D4086"/>
      <c r="E4086"/>
      <c r="F4086"/>
    </row>
    <row r="4087" spans="2:6" x14ac:dyDescent="0.3">
      <c r="B4087"/>
      <c r="C4087"/>
      <c r="D4087"/>
      <c r="E4087"/>
      <c r="F4087"/>
    </row>
    <row r="4088" spans="2:6" x14ac:dyDescent="0.3">
      <c r="B4088"/>
      <c r="C4088"/>
      <c r="D4088"/>
      <c r="E4088"/>
      <c r="F4088"/>
    </row>
    <row r="4089" spans="2:6" x14ac:dyDescent="0.3">
      <c r="B4089"/>
      <c r="C4089"/>
      <c r="D4089"/>
      <c r="E4089"/>
      <c r="F4089"/>
    </row>
    <row r="4090" spans="2:6" x14ac:dyDescent="0.3">
      <c r="B4090"/>
      <c r="C4090"/>
      <c r="D4090"/>
      <c r="E4090"/>
      <c r="F4090"/>
    </row>
    <row r="4091" spans="2:6" x14ac:dyDescent="0.3">
      <c r="B4091"/>
      <c r="C4091"/>
      <c r="D4091"/>
      <c r="E4091"/>
      <c r="F4091"/>
    </row>
    <row r="4092" spans="2:6" x14ac:dyDescent="0.3">
      <c r="B4092"/>
      <c r="C4092"/>
      <c r="D4092"/>
      <c r="E4092"/>
      <c r="F4092"/>
    </row>
    <row r="4093" spans="2:6" x14ac:dyDescent="0.3">
      <c r="B4093"/>
      <c r="C4093"/>
      <c r="D4093"/>
      <c r="E4093"/>
      <c r="F4093"/>
    </row>
    <row r="4094" spans="2:6" x14ac:dyDescent="0.3">
      <c r="B4094"/>
      <c r="C4094"/>
      <c r="D4094"/>
      <c r="E4094"/>
      <c r="F4094"/>
    </row>
    <row r="4095" spans="2:6" x14ac:dyDescent="0.3">
      <c r="B4095"/>
      <c r="C4095"/>
      <c r="D4095"/>
      <c r="E4095"/>
      <c r="F4095"/>
    </row>
    <row r="4096" spans="2:6" x14ac:dyDescent="0.3">
      <c r="B4096"/>
      <c r="C4096"/>
      <c r="D4096"/>
      <c r="E4096"/>
      <c r="F4096"/>
    </row>
    <row r="4097" spans="2:6" x14ac:dyDescent="0.3">
      <c r="B4097"/>
      <c r="C4097"/>
      <c r="D4097"/>
      <c r="E4097"/>
      <c r="F4097"/>
    </row>
    <row r="4098" spans="2:6" x14ac:dyDescent="0.3">
      <c r="B4098"/>
      <c r="C4098"/>
      <c r="D4098"/>
      <c r="E4098"/>
      <c r="F4098"/>
    </row>
    <row r="4099" spans="2:6" x14ac:dyDescent="0.3">
      <c r="B4099"/>
      <c r="C4099"/>
      <c r="D4099"/>
      <c r="E4099"/>
      <c r="F4099"/>
    </row>
    <row r="4100" spans="2:6" x14ac:dyDescent="0.3">
      <c r="B4100"/>
      <c r="C4100"/>
      <c r="D4100"/>
      <c r="E4100"/>
      <c r="F4100"/>
    </row>
    <row r="4101" spans="2:6" x14ac:dyDescent="0.3">
      <c r="B4101"/>
      <c r="C4101"/>
      <c r="D4101"/>
      <c r="E4101"/>
      <c r="F4101"/>
    </row>
    <row r="4102" spans="2:6" x14ac:dyDescent="0.3">
      <c r="B4102"/>
      <c r="C4102"/>
      <c r="D4102"/>
      <c r="E4102"/>
      <c r="F4102"/>
    </row>
    <row r="4103" spans="2:6" x14ac:dyDescent="0.3">
      <c r="B4103"/>
      <c r="C4103"/>
      <c r="D4103"/>
      <c r="E4103"/>
      <c r="F4103"/>
    </row>
    <row r="4104" spans="2:6" x14ac:dyDescent="0.3">
      <c r="B4104"/>
      <c r="C4104"/>
      <c r="D4104"/>
      <c r="E4104"/>
      <c r="F4104"/>
    </row>
    <row r="4105" spans="2:6" x14ac:dyDescent="0.3">
      <c r="B4105"/>
      <c r="C4105"/>
      <c r="D4105"/>
      <c r="E4105"/>
      <c r="F4105"/>
    </row>
    <row r="4106" spans="2:6" x14ac:dyDescent="0.3">
      <c r="B4106"/>
      <c r="C4106"/>
      <c r="D4106"/>
      <c r="E4106"/>
      <c r="F4106"/>
    </row>
    <row r="4107" spans="2:6" x14ac:dyDescent="0.3">
      <c r="B4107"/>
      <c r="C4107"/>
      <c r="D4107"/>
      <c r="E4107"/>
      <c r="F4107"/>
    </row>
    <row r="4108" spans="2:6" x14ac:dyDescent="0.3">
      <c r="B4108"/>
      <c r="C4108"/>
      <c r="D4108"/>
      <c r="E4108"/>
      <c r="F4108"/>
    </row>
    <row r="4109" spans="2:6" x14ac:dyDescent="0.3">
      <c r="B4109"/>
      <c r="C4109"/>
      <c r="D4109"/>
      <c r="E4109"/>
      <c r="F4109"/>
    </row>
    <row r="4110" spans="2:6" x14ac:dyDescent="0.3">
      <c r="B4110"/>
      <c r="C4110"/>
      <c r="D4110"/>
      <c r="E4110"/>
      <c r="F4110"/>
    </row>
    <row r="4111" spans="2:6" x14ac:dyDescent="0.3">
      <c r="B4111"/>
      <c r="C4111"/>
      <c r="D4111"/>
      <c r="E4111"/>
      <c r="F4111"/>
    </row>
    <row r="4112" spans="2:6" x14ac:dyDescent="0.3">
      <c r="B4112"/>
      <c r="C4112"/>
      <c r="D4112"/>
      <c r="E4112"/>
      <c r="F4112"/>
    </row>
    <row r="4113" spans="2:6" x14ac:dyDescent="0.3">
      <c r="B4113"/>
      <c r="C4113"/>
      <c r="D4113"/>
      <c r="E4113"/>
      <c r="F4113"/>
    </row>
    <row r="4114" spans="2:6" x14ac:dyDescent="0.3">
      <c r="B4114"/>
      <c r="C4114"/>
      <c r="D4114"/>
      <c r="E4114"/>
      <c r="F4114"/>
    </row>
    <row r="4115" spans="2:6" x14ac:dyDescent="0.3">
      <c r="B4115"/>
      <c r="C4115"/>
      <c r="D4115"/>
      <c r="E4115"/>
      <c r="F4115"/>
    </row>
    <row r="4116" spans="2:6" x14ac:dyDescent="0.3">
      <c r="B4116"/>
      <c r="C4116"/>
      <c r="D4116"/>
      <c r="E4116"/>
      <c r="F4116"/>
    </row>
    <row r="4117" spans="2:6" x14ac:dyDescent="0.3">
      <c r="B4117"/>
      <c r="C4117"/>
      <c r="D4117"/>
      <c r="E4117"/>
      <c r="F4117"/>
    </row>
    <row r="4118" spans="2:6" x14ac:dyDescent="0.3">
      <c r="B4118"/>
      <c r="C4118"/>
      <c r="D4118"/>
      <c r="E4118"/>
      <c r="F4118"/>
    </row>
    <row r="4119" spans="2:6" x14ac:dyDescent="0.3">
      <c r="B4119"/>
      <c r="C4119"/>
      <c r="D4119"/>
      <c r="E4119"/>
      <c r="F4119"/>
    </row>
    <row r="4120" spans="2:6" x14ac:dyDescent="0.3">
      <c r="B4120"/>
      <c r="C4120"/>
      <c r="D4120"/>
      <c r="E4120"/>
      <c r="F4120"/>
    </row>
    <row r="4121" spans="2:6" x14ac:dyDescent="0.3">
      <c r="B4121"/>
      <c r="C4121"/>
      <c r="D4121"/>
      <c r="E4121"/>
      <c r="F4121"/>
    </row>
    <row r="4122" spans="2:6" x14ac:dyDescent="0.3">
      <c r="B4122"/>
      <c r="C4122"/>
      <c r="D4122"/>
      <c r="E4122"/>
      <c r="F4122"/>
    </row>
    <row r="4123" spans="2:6" x14ac:dyDescent="0.3">
      <c r="B4123"/>
      <c r="C4123"/>
      <c r="D4123"/>
      <c r="E4123"/>
      <c r="F4123"/>
    </row>
    <row r="4124" spans="2:6" x14ac:dyDescent="0.3">
      <c r="B4124"/>
      <c r="C4124"/>
      <c r="D4124"/>
      <c r="E4124"/>
      <c r="F4124"/>
    </row>
    <row r="4125" spans="2:6" x14ac:dyDescent="0.3">
      <c r="B4125"/>
      <c r="C4125"/>
      <c r="D4125"/>
      <c r="E4125"/>
      <c r="F4125"/>
    </row>
    <row r="4126" spans="2:6" x14ac:dyDescent="0.3">
      <c r="B4126"/>
      <c r="C4126"/>
      <c r="D4126"/>
      <c r="E4126"/>
      <c r="F4126"/>
    </row>
    <row r="4127" spans="2:6" x14ac:dyDescent="0.3">
      <c r="B4127"/>
      <c r="C4127"/>
      <c r="D4127"/>
      <c r="E4127"/>
      <c r="F4127"/>
    </row>
    <row r="4128" spans="2:6" x14ac:dyDescent="0.3">
      <c r="B4128"/>
      <c r="C4128"/>
      <c r="D4128"/>
      <c r="E4128"/>
      <c r="F4128"/>
    </row>
    <row r="4129" spans="2:6" x14ac:dyDescent="0.3">
      <c r="B4129"/>
      <c r="C4129"/>
      <c r="D4129"/>
      <c r="E4129"/>
      <c r="F4129"/>
    </row>
    <row r="4130" spans="2:6" x14ac:dyDescent="0.3">
      <c r="B4130"/>
      <c r="C4130"/>
      <c r="D4130"/>
      <c r="E4130"/>
      <c r="F4130"/>
    </row>
    <row r="4131" spans="2:6" x14ac:dyDescent="0.3">
      <c r="B4131"/>
      <c r="C4131"/>
      <c r="D4131"/>
      <c r="E4131"/>
      <c r="F4131"/>
    </row>
    <row r="4132" spans="2:6" x14ac:dyDescent="0.3">
      <c r="B4132"/>
      <c r="C4132"/>
      <c r="D4132"/>
      <c r="E4132"/>
      <c r="F4132"/>
    </row>
    <row r="4133" spans="2:6" x14ac:dyDescent="0.3">
      <c r="B4133"/>
      <c r="C4133"/>
      <c r="D4133"/>
      <c r="E4133"/>
      <c r="F4133"/>
    </row>
    <row r="4134" spans="2:6" x14ac:dyDescent="0.3">
      <c r="B4134"/>
      <c r="C4134"/>
      <c r="D4134"/>
      <c r="E4134"/>
      <c r="F4134"/>
    </row>
    <row r="4135" spans="2:6" x14ac:dyDescent="0.3">
      <c r="B4135"/>
      <c r="C4135"/>
      <c r="D4135"/>
      <c r="E4135"/>
      <c r="F4135"/>
    </row>
    <row r="4136" spans="2:6" x14ac:dyDescent="0.3">
      <c r="B4136"/>
      <c r="C4136"/>
      <c r="D4136"/>
      <c r="E4136"/>
      <c r="F4136"/>
    </row>
    <row r="4137" spans="2:6" x14ac:dyDescent="0.3">
      <c r="B4137"/>
      <c r="C4137"/>
      <c r="D4137"/>
      <c r="E4137"/>
      <c r="F4137"/>
    </row>
    <row r="4138" spans="2:6" x14ac:dyDescent="0.3">
      <c r="B4138"/>
      <c r="C4138"/>
      <c r="D4138"/>
      <c r="E4138"/>
      <c r="F4138"/>
    </row>
    <row r="4139" spans="2:6" x14ac:dyDescent="0.3">
      <c r="B4139"/>
      <c r="C4139"/>
      <c r="D4139"/>
      <c r="E4139"/>
      <c r="F4139"/>
    </row>
    <row r="4140" spans="2:6" x14ac:dyDescent="0.3">
      <c r="B4140"/>
      <c r="C4140"/>
      <c r="D4140"/>
      <c r="E4140"/>
      <c r="F4140"/>
    </row>
    <row r="4141" spans="2:6" x14ac:dyDescent="0.3">
      <c r="B4141"/>
      <c r="C4141"/>
      <c r="D4141"/>
      <c r="E4141"/>
      <c r="F4141"/>
    </row>
    <row r="4142" spans="2:6" x14ac:dyDescent="0.3">
      <c r="B4142"/>
      <c r="C4142"/>
      <c r="D4142"/>
      <c r="E4142"/>
      <c r="F4142"/>
    </row>
    <row r="4143" spans="2:6" x14ac:dyDescent="0.3">
      <c r="B4143"/>
      <c r="C4143"/>
      <c r="D4143"/>
      <c r="E4143"/>
      <c r="F4143"/>
    </row>
    <row r="4144" spans="2:6" x14ac:dyDescent="0.3">
      <c r="B4144"/>
      <c r="C4144"/>
      <c r="D4144"/>
      <c r="E4144"/>
      <c r="F4144"/>
    </row>
    <row r="4145" spans="2:6" x14ac:dyDescent="0.3">
      <c r="B4145"/>
      <c r="C4145"/>
      <c r="D4145"/>
      <c r="E4145"/>
      <c r="F4145"/>
    </row>
    <row r="4146" spans="2:6" x14ac:dyDescent="0.3">
      <c r="B4146"/>
      <c r="C4146"/>
      <c r="D4146"/>
      <c r="E4146"/>
      <c r="F4146"/>
    </row>
    <row r="4147" spans="2:6" x14ac:dyDescent="0.3">
      <c r="B4147"/>
      <c r="C4147"/>
      <c r="D4147"/>
      <c r="E4147"/>
      <c r="F4147"/>
    </row>
    <row r="4148" spans="2:6" x14ac:dyDescent="0.3">
      <c r="B4148"/>
      <c r="C4148"/>
      <c r="D4148"/>
      <c r="E4148"/>
      <c r="F4148"/>
    </row>
    <row r="4149" spans="2:6" x14ac:dyDescent="0.3">
      <c r="B4149"/>
      <c r="C4149"/>
      <c r="D4149"/>
      <c r="E4149"/>
      <c r="F4149"/>
    </row>
    <row r="4150" spans="2:6" x14ac:dyDescent="0.3">
      <c r="B4150"/>
      <c r="C4150"/>
      <c r="D4150"/>
      <c r="E4150"/>
      <c r="F4150"/>
    </row>
    <row r="4151" spans="2:6" x14ac:dyDescent="0.3">
      <c r="B4151"/>
      <c r="C4151"/>
      <c r="D4151"/>
      <c r="E4151"/>
      <c r="F4151"/>
    </row>
    <row r="4152" spans="2:6" x14ac:dyDescent="0.3">
      <c r="B4152"/>
      <c r="C4152"/>
      <c r="D4152"/>
      <c r="E4152"/>
      <c r="F4152"/>
    </row>
    <row r="4153" spans="2:6" x14ac:dyDescent="0.3">
      <c r="B4153"/>
      <c r="C4153"/>
      <c r="D4153"/>
      <c r="E4153"/>
      <c r="F4153"/>
    </row>
    <row r="4154" spans="2:6" x14ac:dyDescent="0.3">
      <c r="B4154"/>
      <c r="C4154"/>
      <c r="D4154"/>
      <c r="E4154"/>
      <c r="F4154"/>
    </row>
    <row r="4155" spans="2:6" x14ac:dyDescent="0.3">
      <c r="B4155"/>
      <c r="C4155"/>
      <c r="D4155"/>
      <c r="E4155"/>
      <c r="F4155"/>
    </row>
    <row r="4156" spans="2:6" x14ac:dyDescent="0.3">
      <c r="B4156"/>
      <c r="C4156"/>
      <c r="D4156"/>
      <c r="E4156"/>
      <c r="F4156"/>
    </row>
    <row r="4157" spans="2:6" x14ac:dyDescent="0.3">
      <c r="B4157"/>
      <c r="C4157"/>
      <c r="D4157"/>
      <c r="E4157"/>
      <c r="F4157"/>
    </row>
    <row r="4158" spans="2:6" x14ac:dyDescent="0.3">
      <c r="B4158"/>
      <c r="C4158"/>
      <c r="D4158"/>
      <c r="E4158"/>
      <c r="F4158"/>
    </row>
    <row r="4159" spans="2:6" x14ac:dyDescent="0.3">
      <c r="B4159"/>
      <c r="C4159"/>
      <c r="D4159"/>
      <c r="E4159"/>
      <c r="F4159"/>
    </row>
    <row r="4160" spans="2:6" x14ac:dyDescent="0.3">
      <c r="B4160"/>
      <c r="C4160"/>
      <c r="D4160"/>
      <c r="E4160"/>
      <c r="F4160"/>
    </row>
    <row r="4161" spans="2:6" x14ac:dyDescent="0.3">
      <c r="B4161"/>
      <c r="C4161"/>
      <c r="D4161"/>
      <c r="E4161"/>
      <c r="F4161"/>
    </row>
    <row r="4162" spans="2:6" x14ac:dyDescent="0.3">
      <c r="B4162"/>
      <c r="C4162"/>
      <c r="D4162"/>
      <c r="E4162"/>
      <c r="F4162"/>
    </row>
    <row r="4163" spans="2:6" x14ac:dyDescent="0.3">
      <c r="B4163"/>
      <c r="C4163"/>
      <c r="D4163"/>
      <c r="E4163"/>
      <c r="F4163"/>
    </row>
    <row r="4164" spans="2:6" x14ac:dyDescent="0.3">
      <c r="B4164"/>
      <c r="C4164"/>
      <c r="D4164"/>
      <c r="E4164"/>
      <c r="F4164"/>
    </row>
    <row r="4165" spans="2:6" x14ac:dyDescent="0.3">
      <c r="B4165"/>
      <c r="C4165"/>
      <c r="D4165"/>
      <c r="E4165"/>
      <c r="F4165"/>
    </row>
    <row r="4166" spans="2:6" x14ac:dyDescent="0.3">
      <c r="B4166"/>
      <c r="C4166"/>
      <c r="D4166"/>
      <c r="E4166"/>
      <c r="F4166"/>
    </row>
    <row r="4167" spans="2:6" x14ac:dyDescent="0.3">
      <c r="B4167"/>
      <c r="C4167"/>
      <c r="D4167"/>
      <c r="E4167"/>
      <c r="F4167"/>
    </row>
    <row r="4168" spans="2:6" x14ac:dyDescent="0.3">
      <c r="B4168"/>
      <c r="C4168"/>
      <c r="D4168"/>
      <c r="E4168"/>
      <c r="F4168"/>
    </row>
    <row r="4169" spans="2:6" x14ac:dyDescent="0.3">
      <c r="B4169"/>
      <c r="C4169"/>
      <c r="D4169"/>
      <c r="E4169"/>
      <c r="F4169"/>
    </row>
    <row r="4170" spans="2:6" x14ac:dyDescent="0.3">
      <c r="B4170"/>
      <c r="C4170"/>
      <c r="D4170"/>
      <c r="E4170"/>
      <c r="F4170"/>
    </row>
    <row r="4171" spans="2:6" x14ac:dyDescent="0.3">
      <c r="B4171"/>
      <c r="C4171"/>
      <c r="D4171"/>
      <c r="E4171"/>
      <c r="F4171"/>
    </row>
    <row r="4172" spans="2:6" x14ac:dyDescent="0.3">
      <c r="B4172"/>
      <c r="C4172"/>
      <c r="D4172"/>
      <c r="E4172"/>
      <c r="F4172"/>
    </row>
    <row r="4173" spans="2:6" x14ac:dyDescent="0.3">
      <c r="B4173"/>
      <c r="C4173"/>
      <c r="D4173"/>
      <c r="E4173"/>
      <c r="F4173"/>
    </row>
    <row r="4174" spans="2:6" x14ac:dyDescent="0.3">
      <c r="B4174"/>
      <c r="C4174"/>
      <c r="D4174"/>
      <c r="E4174"/>
      <c r="F4174"/>
    </row>
    <row r="4175" spans="2:6" x14ac:dyDescent="0.3">
      <c r="B4175"/>
      <c r="C4175"/>
      <c r="D4175"/>
      <c r="E4175"/>
      <c r="F4175"/>
    </row>
    <row r="4176" spans="2:6" x14ac:dyDescent="0.3">
      <c r="B4176"/>
      <c r="C4176"/>
      <c r="D4176"/>
      <c r="E4176"/>
      <c r="F4176"/>
    </row>
    <row r="4177" spans="2:6" x14ac:dyDescent="0.3">
      <c r="B4177"/>
      <c r="C4177"/>
      <c r="D4177"/>
      <c r="E4177"/>
      <c r="F4177"/>
    </row>
    <row r="4178" spans="2:6" x14ac:dyDescent="0.3">
      <c r="B4178"/>
      <c r="C4178"/>
      <c r="D4178"/>
      <c r="E4178"/>
      <c r="F4178"/>
    </row>
    <row r="4179" spans="2:6" x14ac:dyDescent="0.3">
      <c r="B4179"/>
      <c r="C4179"/>
      <c r="D4179"/>
      <c r="E4179"/>
      <c r="F4179"/>
    </row>
    <row r="4180" spans="2:6" x14ac:dyDescent="0.3">
      <c r="B4180"/>
      <c r="C4180"/>
      <c r="D4180"/>
      <c r="E4180"/>
      <c r="F4180"/>
    </row>
    <row r="4181" spans="2:6" x14ac:dyDescent="0.3">
      <c r="B4181"/>
      <c r="C4181"/>
      <c r="D4181"/>
      <c r="E4181"/>
      <c r="F4181"/>
    </row>
    <row r="4182" spans="2:6" x14ac:dyDescent="0.3">
      <c r="B4182"/>
      <c r="C4182"/>
      <c r="D4182"/>
      <c r="E4182"/>
      <c r="F4182"/>
    </row>
    <row r="4183" spans="2:6" x14ac:dyDescent="0.3">
      <c r="B4183"/>
      <c r="C4183"/>
      <c r="D4183"/>
      <c r="E4183"/>
      <c r="F4183"/>
    </row>
    <row r="4184" spans="2:6" x14ac:dyDescent="0.3">
      <c r="B4184"/>
      <c r="C4184"/>
      <c r="D4184"/>
      <c r="E4184"/>
      <c r="F4184"/>
    </row>
    <row r="4185" spans="2:6" x14ac:dyDescent="0.3">
      <c r="B4185"/>
      <c r="C4185"/>
      <c r="D4185"/>
      <c r="E4185"/>
      <c r="F4185"/>
    </row>
    <row r="4186" spans="2:6" x14ac:dyDescent="0.3">
      <c r="B4186"/>
      <c r="C4186"/>
      <c r="D4186"/>
      <c r="E4186"/>
      <c r="F4186"/>
    </row>
    <row r="4187" spans="2:6" x14ac:dyDescent="0.3">
      <c r="B4187"/>
      <c r="C4187"/>
      <c r="D4187"/>
      <c r="E4187"/>
      <c r="F4187"/>
    </row>
    <row r="4188" spans="2:6" x14ac:dyDescent="0.3">
      <c r="B4188"/>
      <c r="C4188"/>
      <c r="D4188"/>
      <c r="E4188"/>
      <c r="F4188"/>
    </row>
    <row r="4189" spans="2:6" x14ac:dyDescent="0.3">
      <c r="B4189"/>
      <c r="C4189"/>
      <c r="D4189"/>
      <c r="E4189"/>
      <c r="F4189"/>
    </row>
    <row r="4190" spans="2:6" x14ac:dyDescent="0.3">
      <c r="B4190"/>
      <c r="C4190"/>
      <c r="D4190"/>
      <c r="E4190"/>
      <c r="F4190"/>
    </row>
    <row r="4191" spans="2:6" x14ac:dyDescent="0.3">
      <c r="B4191"/>
      <c r="C4191"/>
      <c r="D4191"/>
      <c r="E4191"/>
      <c r="F4191"/>
    </row>
    <row r="4192" spans="2:6" x14ac:dyDescent="0.3">
      <c r="B4192"/>
      <c r="C4192"/>
      <c r="D4192"/>
      <c r="E4192"/>
      <c r="F4192"/>
    </row>
    <row r="4193" spans="2:6" x14ac:dyDescent="0.3">
      <c r="B4193"/>
      <c r="C4193"/>
      <c r="D4193"/>
      <c r="E4193"/>
      <c r="F4193"/>
    </row>
    <row r="4194" spans="2:6" x14ac:dyDescent="0.3">
      <c r="B4194"/>
      <c r="C4194"/>
      <c r="D4194"/>
      <c r="E4194"/>
      <c r="F4194"/>
    </row>
    <row r="4195" spans="2:6" x14ac:dyDescent="0.3">
      <c r="B4195"/>
      <c r="C4195"/>
      <c r="D4195"/>
      <c r="E4195"/>
      <c r="F4195"/>
    </row>
    <row r="4196" spans="2:6" x14ac:dyDescent="0.3">
      <c r="B4196"/>
      <c r="C4196"/>
      <c r="D4196"/>
      <c r="E4196"/>
      <c r="F4196"/>
    </row>
    <row r="4197" spans="2:6" x14ac:dyDescent="0.3">
      <c r="B4197"/>
      <c r="C4197"/>
      <c r="D4197"/>
      <c r="E4197"/>
      <c r="F4197"/>
    </row>
    <row r="4198" spans="2:6" x14ac:dyDescent="0.3">
      <c r="B4198"/>
      <c r="C4198"/>
      <c r="D4198"/>
      <c r="E4198"/>
      <c r="F4198"/>
    </row>
    <row r="4199" spans="2:6" x14ac:dyDescent="0.3">
      <c r="B4199"/>
      <c r="C4199"/>
      <c r="D4199"/>
      <c r="E4199"/>
      <c r="F4199"/>
    </row>
    <row r="4200" spans="2:6" x14ac:dyDescent="0.3">
      <c r="B4200"/>
      <c r="C4200"/>
      <c r="D4200"/>
      <c r="E4200"/>
      <c r="F4200"/>
    </row>
    <row r="4201" spans="2:6" x14ac:dyDescent="0.3">
      <c r="B4201"/>
      <c r="C4201"/>
      <c r="D4201"/>
      <c r="E4201"/>
      <c r="F4201"/>
    </row>
    <row r="4202" spans="2:6" x14ac:dyDescent="0.3">
      <c r="B4202"/>
      <c r="C4202"/>
      <c r="D4202"/>
      <c r="E4202"/>
      <c r="F4202"/>
    </row>
    <row r="4203" spans="2:6" x14ac:dyDescent="0.3">
      <c r="B4203"/>
      <c r="C4203"/>
      <c r="D4203"/>
      <c r="E4203"/>
      <c r="F4203"/>
    </row>
    <row r="4204" spans="2:6" x14ac:dyDescent="0.3">
      <c r="B4204"/>
      <c r="C4204"/>
      <c r="D4204"/>
      <c r="E4204"/>
      <c r="F4204"/>
    </row>
    <row r="4205" spans="2:6" x14ac:dyDescent="0.3">
      <c r="B4205"/>
      <c r="C4205"/>
      <c r="D4205"/>
      <c r="E4205"/>
      <c r="F4205"/>
    </row>
    <row r="4206" spans="2:6" x14ac:dyDescent="0.3">
      <c r="B4206"/>
      <c r="C4206"/>
      <c r="D4206"/>
      <c r="E4206"/>
      <c r="F4206"/>
    </row>
    <row r="4207" spans="2:6" x14ac:dyDescent="0.3">
      <c r="B4207"/>
      <c r="C4207"/>
      <c r="D4207"/>
      <c r="E4207"/>
      <c r="F4207"/>
    </row>
    <row r="4208" spans="2:6" x14ac:dyDescent="0.3">
      <c r="B4208"/>
      <c r="C4208"/>
      <c r="D4208"/>
      <c r="E4208"/>
      <c r="F4208"/>
    </row>
    <row r="4209" spans="2:6" x14ac:dyDescent="0.3">
      <c r="B4209"/>
      <c r="C4209"/>
      <c r="D4209"/>
      <c r="E4209"/>
      <c r="F4209"/>
    </row>
    <row r="4210" spans="2:6" x14ac:dyDescent="0.3">
      <c r="B4210"/>
      <c r="C4210"/>
      <c r="D4210"/>
      <c r="E4210"/>
      <c r="F4210"/>
    </row>
    <row r="4211" spans="2:6" x14ac:dyDescent="0.3">
      <c r="B4211"/>
      <c r="C4211"/>
      <c r="D4211"/>
      <c r="E4211"/>
      <c r="F4211"/>
    </row>
    <row r="4212" spans="2:6" x14ac:dyDescent="0.3">
      <c r="B4212"/>
      <c r="C4212"/>
      <c r="D4212"/>
      <c r="E4212"/>
      <c r="F4212"/>
    </row>
    <row r="4213" spans="2:6" x14ac:dyDescent="0.3">
      <c r="B4213"/>
      <c r="C4213"/>
      <c r="D4213"/>
      <c r="E4213"/>
      <c r="F4213"/>
    </row>
    <row r="4214" spans="2:6" x14ac:dyDescent="0.3">
      <c r="B4214"/>
      <c r="C4214"/>
      <c r="D4214"/>
      <c r="E4214"/>
      <c r="F4214"/>
    </row>
    <row r="4215" spans="2:6" x14ac:dyDescent="0.3">
      <c r="B4215"/>
      <c r="C4215"/>
      <c r="D4215"/>
      <c r="E4215"/>
      <c r="F4215"/>
    </row>
    <row r="4216" spans="2:6" x14ac:dyDescent="0.3">
      <c r="B4216"/>
      <c r="C4216"/>
      <c r="D4216"/>
      <c r="E4216"/>
      <c r="F4216"/>
    </row>
    <row r="4217" spans="2:6" x14ac:dyDescent="0.3">
      <c r="B4217"/>
      <c r="C4217"/>
      <c r="D4217"/>
      <c r="E4217"/>
      <c r="F4217"/>
    </row>
    <row r="4218" spans="2:6" x14ac:dyDescent="0.3">
      <c r="B4218"/>
      <c r="C4218"/>
      <c r="D4218"/>
      <c r="E4218"/>
      <c r="F4218"/>
    </row>
    <row r="4219" spans="2:6" x14ac:dyDescent="0.3">
      <c r="B4219"/>
      <c r="C4219"/>
      <c r="D4219"/>
      <c r="E4219"/>
      <c r="F4219"/>
    </row>
    <row r="4220" spans="2:6" x14ac:dyDescent="0.3">
      <c r="B4220"/>
      <c r="C4220"/>
      <c r="D4220"/>
      <c r="E4220"/>
      <c r="F4220"/>
    </row>
    <row r="4221" spans="2:6" x14ac:dyDescent="0.3">
      <c r="B4221"/>
      <c r="C4221"/>
      <c r="D4221"/>
      <c r="E4221"/>
      <c r="F4221"/>
    </row>
    <row r="4222" spans="2:6" x14ac:dyDescent="0.3">
      <c r="B4222"/>
      <c r="C4222"/>
      <c r="D4222"/>
      <c r="E4222"/>
      <c r="F4222"/>
    </row>
    <row r="4223" spans="2:6" x14ac:dyDescent="0.3">
      <c r="B4223"/>
      <c r="C4223"/>
      <c r="D4223"/>
      <c r="E4223"/>
      <c r="F4223"/>
    </row>
    <row r="4224" spans="2:6" x14ac:dyDescent="0.3">
      <c r="B4224"/>
      <c r="C4224"/>
      <c r="D4224"/>
      <c r="E4224"/>
      <c r="F4224"/>
    </row>
    <row r="4225" spans="2:6" x14ac:dyDescent="0.3">
      <c r="B4225"/>
      <c r="C4225"/>
      <c r="D4225"/>
      <c r="E4225"/>
      <c r="F4225"/>
    </row>
    <row r="4226" spans="2:6" x14ac:dyDescent="0.3">
      <c r="B4226"/>
      <c r="C4226"/>
      <c r="D4226"/>
      <c r="E4226"/>
      <c r="F4226"/>
    </row>
    <row r="4227" spans="2:6" x14ac:dyDescent="0.3">
      <c r="B4227"/>
      <c r="C4227"/>
      <c r="D4227"/>
      <c r="E4227"/>
      <c r="F4227"/>
    </row>
    <row r="4228" spans="2:6" x14ac:dyDescent="0.3">
      <c r="B4228"/>
      <c r="C4228"/>
      <c r="D4228"/>
      <c r="E4228"/>
      <c r="F4228"/>
    </row>
    <row r="4229" spans="2:6" x14ac:dyDescent="0.3">
      <c r="B4229"/>
      <c r="C4229"/>
      <c r="D4229"/>
      <c r="E4229"/>
      <c r="F4229"/>
    </row>
    <row r="4230" spans="2:6" x14ac:dyDescent="0.3">
      <c r="B4230"/>
      <c r="C4230"/>
      <c r="D4230"/>
      <c r="E4230"/>
      <c r="F4230"/>
    </row>
    <row r="4231" spans="2:6" x14ac:dyDescent="0.3">
      <c r="B4231"/>
      <c r="C4231"/>
      <c r="D4231"/>
      <c r="E4231"/>
      <c r="F4231"/>
    </row>
    <row r="4232" spans="2:6" x14ac:dyDescent="0.3">
      <c r="B4232"/>
      <c r="C4232"/>
      <c r="D4232"/>
      <c r="E4232"/>
      <c r="F4232"/>
    </row>
    <row r="4233" spans="2:6" x14ac:dyDescent="0.3">
      <c r="B4233"/>
      <c r="C4233"/>
      <c r="D4233"/>
      <c r="E4233"/>
      <c r="F4233"/>
    </row>
    <row r="4234" spans="2:6" x14ac:dyDescent="0.3">
      <c r="B4234"/>
      <c r="C4234"/>
      <c r="D4234"/>
      <c r="E4234"/>
      <c r="F4234"/>
    </row>
    <row r="4235" spans="2:6" x14ac:dyDescent="0.3">
      <c r="B4235"/>
      <c r="C4235"/>
      <c r="D4235"/>
      <c r="E4235"/>
      <c r="F4235"/>
    </row>
    <row r="4236" spans="2:6" x14ac:dyDescent="0.3">
      <c r="B4236"/>
      <c r="C4236"/>
      <c r="D4236"/>
      <c r="E4236"/>
      <c r="F4236"/>
    </row>
    <row r="4237" spans="2:6" x14ac:dyDescent="0.3">
      <c r="B4237"/>
      <c r="C4237"/>
      <c r="D4237"/>
      <c r="E4237"/>
      <c r="F4237"/>
    </row>
    <row r="4238" spans="2:6" x14ac:dyDescent="0.3">
      <c r="B4238"/>
      <c r="C4238"/>
      <c r="D4238"/>
      <c r="E4238"/>
      <c r="F4238"/>
    </row>
    <row r="4239" spans="2:6" x14ac:dyDescent="0.3">
      <c r="B4239"/>
      <c r="C4239"/>
      <c r="D4239"/>
      <c r="E4239"/>
      <c r="F4239"/>
    </row>
    <row r="4240" spans="2:6" x14ac:dyDescent="0.3">
      <c r="B4240"/>
      <c r="C4240"/>
      <c r="D4240"/>
      <c r="E4240"/>
      <c r="F4240"/>
    </row>
    <row r="4241" spans="2:6" x14ac:dyDescent="0.3">
      <c r="B4241"/>
      <c r="C4241"/>
      <c r="D4241"/>
      <c r="E4241"/>
      <c r="F4241"/>
    </row>
    <row r="4242" spans="2:6" x14ac:dyDescent="0.3">
      <c r="B4242"/>
      <c r="C4242"/>
      <c r="D4242"/>
      <c r="E4242"/>
      <c r="F4242"/>
    </row>
    <row r="4243" spans="2:6" x14ac:dyDescent="0.3">
      <c r="B4243"/>
      <c r="C4243"/>
      <c r="D4243"/>
      <c r="E4243"/>
      <c r="F4243"/>
    </row>
    <row r="4244" spans="2:6" x14ac:dyDescent="0.3">
      <c r="B4244"/>
      <c r="C4244"/>
      <c r="D4244"/>
      <c r="E4244"/>
      <c r="F4244"/>
    </row>
    <row r="4245" spans="2:6" x14ac:dyDescent="0.3">
      <c r="B4245"/>
      <c r="C4245"/>
      <c r="D4245"/>
      <c r="E4245"/>
      <c r="F4245"/>
    </row>
    <row r="4246" spans="2:6" x14ac:dyDescent="0.3">
      <c r="B4246"/>
      <c r="C4246"/>
      <c r="D4246"/>
      <c r="E4246"/>
      <c r="F4246"/>
    </row>
    <row r="4247" spans="2:6" x14ac:dyDescent="0.3">
      <c r="B4247"/>
      <c r="C4247"/>
      <c r="D4247"/>
      <c r="E4247"/>
      <c r="F4247"/>
    </row>
    <row r="4248" spans="2:6" x14ac:dyDescent="0.3">
      <c r="B4248"/>
      <c r="C4248"/>
      <c r="D4248"/>
      <c r="E4248"/>
      <c r="F4248"/>
    </row>
    <row r="4249" spans="2:6" x14ac:dyDescent="0.3">
      <c r="B4249"/>
      <c r="C4249"/>
      <c r="D4249"/>
      <c r="E4249"/>
      <c r="F4249"/>
    </row>
    <row r="4250" spans="2:6" x14ac:dyDescent="0.3">
      <c r="B4250"/>
      <c r="C4250"/>
      <c r="D4250"/>
      <c r="E4250"/>
      <c r="F4250"/>
    </row>
    <row r="4251" spans="2:6" x14ac:dyDescent="0.3">
      <c r="B4251"/>
      <c r="C4251"/>
      <c r="D4251"/>
      <c r="E4251"/>
      <c r="F4251"/>
    </row>
    <row r="4252" spans="2:6" x14ac:dyDescent="0.3">
      <c r="B4252"/>
      <c r="C4252"/>
      <c r="D4252"/>
      <c r="E4252"/>
      <c r="F4252"/>
    </row>
    <row r="4253" spans="2:6" x14ac:dyDescent="0.3">
      <c r="B4253"/>
      <c r="C4253"/>
      <c r="D4253"/>
      <c r="E4253"/>
      <c r="F4253"/>
    </row>
    <row r="4254" spans="2:6" x14ac:dyDescent="0.3">
      <c r="B4254"/>
      <c r="C4254"/>
      <c r="D4254"/>
      <c r="E4254"/>
      <c r="F4254"/>
    </row>
    <row r="4255" spans="2:6" x14ac:dyDescent="0.3">
      <c r="B4255"/>
      <c r="C4255"/>
      <c r="D4255"/>
      <c r="E4255"/>
      <c r="F4255"/>
    </row>
    <row r="4256" spans="2:6" x14ac:dyDescent="0.3">
      <c r="B4256"/>
      <c r="C4256"/>
      <c r="D4256"/>
      <c r="E4256"/>
      <c r="F4256"/>
    </row>
    <row r="4257" spans="2:6" x14ac:dyDescent="0.3">
      <c r="B4257"/>
      <c r="C4257"/>
      <c r="D4257"/>
      <c r="E4257"/>
      <c r="F4257"/>
    </row>
    <row r="4258" spans="2:6" x14ac:dyDescent="0.3">
      <c r="B4258"/>
      <c r="C4258"/>
      <c r="D4258"/>
      <c r="E4258"/>
      <c r="F4258"/>
    </row>
    <row r="4259" spans="2:6" x14ac:dyDescent="0.3">
      <c r="B4259"/>
      <c r="C4259"/>
      <c r="D4259"/>
      <c r="E4259"/>
      <c r="F4259"/>
    </row>
    <row r="4260" spans="2:6" x14ac:dyDescent="0.3">
      <c r="B4260"/>
      <c r="C4260"/>
      <c r="D4260"/>
      <c r="E4260"/>
      <c r="F4260"/>
    </row>
    <row r="4261" spans="2:6" x14ac:dyDescent="0.3">
      <c r="B4261"/>
      <c r="C4261"/>
      <c r="D4261"/>
      <c r="E4261"/>
      <c r="F4261"/>
    </row>
    <row r="4262" spans="2:6" x14ac:dyDescent="0.3">
      <c r="B4262"/>
      <c r="C4262"/>
      <c r="D4262"/>
      <c r="E4262"/>
      <c r="F4262"/>
    </row>
    <row r="4263" spans="2:6" x14ac:dyDescent="0.3">
      <c r="B4263"/>
      <c r="C4263"/>
      <c r="D4263"/>
      <c r="E4263"/>
      <c r="F4263"/>
    </row>
    <row r="4264" spans="2:6" x14ac:dyDescent="0.3">
      <c r="B4264"/>
      <c r="C4264"/>
      <c r="D4264"/>
      <c r="E4264"/>
      <c r="F4264"/>
    </row>
    <row r="4265" spans="2:6" x14ac:dyDescent="0.3">
      <c r="B4265"/>
      <c r="C4265"/>
      <c r="D4265"/>
      <c r="E4265"/>
      <c r="F4265"/>
    </row>
    <row r="4266" spans="2:6" x14ac:dyDescent="0.3">
      <c r="B4266"/>
      <c r="C4266"/>
      <c r="D4266"/>
      <c r="E4266"/>
      <c r="F4266"/>
    </row>
    <row r="4267" spans="2:6" x14ac:dyDescent="0.3">
      <c r="B4267"/>
      <c r="C4267"/>
      <c r="D4267"/>
      <c r="E4267"/>
      <c r="F4267"/>
    </row>
    <row r="4268" spans="2:6" x14ac:dyDescent="0.3">
      <c r="B4268"/>
      <c r="C4268"/>
      <c r="D4268"/>
      <c r="E4268"/>
      <c r="F4268"/>
    </row>
    <row r="4269" spans="2:6" x14ac:dyDescent="0.3">
      <c r="B4269"/>
      <c r="C4269"/>
      <c r="D4269"/>
      <c r="E4269"/>
      <c r="F4269"/>
    </row>
    <row r="4270" spans="2:6" x14ac:dyDescent="0.3">
      <c r="B4270"/>
      <c r="C4270"/>
      <c r="D4270"/>
      <c r="E4270"/>
      <c r="F4270"/>
    </row>
    <row r="4271" spans="2:6" x14ac:dyDescent="0.3">
      <c r="B4271"/>
      <c r="C4271"/>
      <c r="D4271"/>
      <c r="E4271"/>
      <c r="F4271"/>
    </row>
    <row r="4272" spans="2:6" x14ac:dyDescent="0.3">
      <c r="B4272"/>
      <c r="C4272"/>
      <c r="D4272"/>
      <c r="E4272"/>
      <c r="F4272"/>
    </row>
    <row r="4273" spans="2:6" x14ac:dyDescent="0.3">
      <c r="B4273"/>
      <c r="C4273"/>
      <c r="D4273"/>
      <c r="E4273"/>
      <c r="F4273"/>
    </row>
    <row r="4274" spans="2:6" x14ac:dyDescent="0.3">
      <c r="B4274"/>
      <c r="C4274"/>
      <c r="D4274"/>
      <c r="E4274"/>
      <c r="F4274"/>
    </row>
    <row r="4275" spans="2:6" x14ac:dyDescent="0.3">
      <c r="B4275"/>
      <c r="C4275"/>
      <c r="D4275"/>
      <c r="E4275"/>
      <c r="F4275"/>
    </row>
    <row r="4276" spans="2:6" x14ac:dyDescent="0.3">
      <c r="B4276"/>
      <c r="C4276"/>
      <c r="D4276"/>
      <c r="E4276"/>
      <c r="F4276"/>
    </row>
    <row r="4277" spans="2:6" x14ac:dyDescent="0.3">
      <c r="B4277"/>
      <c r="C4277"/>
      <c r="D4277"/>
      <c r="E4277"/>
      <c r="F4277"/>
    </row>
    <row r="4278" spans="2:6" x14ac:dyDescent="0.3">
      <c r="B4278"/>
      <c r="C4278"/>
      <c r="D4278"/>
      <c r="E4278"/>
      <c r="F4278"/>
    </row>
    <row r="4279" spans="2:6" x14ac:dyDescent="0.3">
      <c r="B4279"/>
      <c r="C4279"/>
      <c r="D4279"/>
      <c r="E4279"/>
      <c r="F4279"/>
    </row>
    <row r="4280" spans="2:6" x14ac:dyDescent="0.3">
      <c r="B4280"/>
      <c r="C4280"/>
      <c r="D4280"/>
      <c r="E4280"/>
      <c r="F4280"/>
    </row>
    <row r="4281" spans="2:6" x14ac:dyDescent="0.3">
      <c r="B4281"/>
      <c r="C4281"/>
      <c r="D4281"/>
      <c r="E4281"/>
      <c r="F4281"/>
    </row>
    <row r="4282" spans="2:6" x14ac:dyDescent="0.3">
      <c r="B4282"/>
      <c r="C4282"/>
      <c r="D4282"/>
      <c r="E4282"/>
      <c r="F4282"/>
    </row>
    <row r="4283" spans="2:6" x14ac:dyDescent="0.3">
      <c r="B4283"/>
      <c r="C4283"/>
      <c r="D4283"/>
      <c r="E4283"/>
      <c r="F4283"/>
    </row>
    <row r="4284" spans="2:6" x14ac:dyDescent="0.3">
      <c r="B4284"/>
      <c r="C4284"/>
      <c r="D4284"/>
      <c r="E4284"/>
      <c r="F4284"/>
    </row>
    <row r="4285" spans="2:6" x14ac:dyDescent="0.3">
      <c r="B4285"/>
      <c r="C4285"/>
      <c r="D4285"/>
      <c r="E4285"/>
      <c r="F4285"/>
    </row>
    <row r="4286" spans="2:6" x14ac:dyDescent="0.3">
      <c r="B4286"/>
      <c r="C4286"/>
      <c r="D4286"/>
      <c r="E4286"/>
      <c r="F4286"/>
    </row>
    <row r="4287" spans="2:6" x14ac:dyDescent="0.3">
      <c r="B4287"/>
      <c r="C4287"/>
      <c r="D4287"/>
      <c r="E4287"/>
      <c r="F4287"/>
    </row>
    <row r="4288" spans="2:6" x14ac:dyDescent="0.3">
      <c r="B4288"/>
      <c r="C4288"/>
      <c r="D4288"/>
      <c r="E4288"/>
      <c r="F4288"/>
    </row>
    <row r="4289" spans="2:6" x14ac:dyDescent="0.3">
      <c r="B4289"/>
      <c r="C4289"/>
      <c r="D4289"/>
      <c r="E4289"/>
      <c r="F4289"/>
    </row>
    <row r="4290" spans="2:6" x14ac:dyDescent="0.3">
      <c r="B4290"/>
      <c r="C4290"/>
      <c r="D4290"/>
      <c r="E4290"/>
      <c r="F4290"/>
    </row>
    <row r="4291" spans="2:6" x14ac:dyDescent="0.3">
      <c r="B4291"/>
      <c r="C4291"/>
      <c r="D4291"/>
      <c r="E4291"/>
      <c r="F4291"/>
    </row>
    <row r="4292" spans="2:6" x14ac:dyDescent="0.3">
      <c r="B4292"/>
      <c r="C4292"/>
      <c r="D4292"/>
      <c r="E4292"/>
      <c r="F4292"/>
    </row>
    <row r="4293" spans="2:6" x14ac:dyDescent="0.3">
      <c r="B4293"/>
      <c r="C4293"/>
      <c r="D4293"/>
      <c r="E4293"/>
      <c r="F4293"/>
    </row>
    <row r="4294" spans="2:6" x14ac:dyDescent="0.3">
      <c r="B4294"/>
      <c r="C4294"/>
      <c r="D4294"/>
      <c r="E4294"/>
      <c r="F4294"/>
    </row>
    <row r="4295" spans="2:6" x14ac:dyDescent="0.3">
      <c r="B4295"/>
      <c r="C4295"/>
      <c r="D4295"/>
      <c r="E4295"/>
      <c r="F4295"/>
    </row>
    <row r="4296" spans="2:6" x14ac:dyDescent="0.3">
      <c r="B4296"/>
      <c r="C4296"/>
      <c r="D4296"/>
      <c r="E4296"/>
      <c r="F4296"/>
    </row>
    <row r="4297" spans="2:6" x14ac:dyDescent="0.3">
      <c r="B4297"/>
      <c r="C4297"/>
      <c r="D4297"/>
      <c r="E4297"/>
      <c r="F4297"/>
    </row>
    <row r="4298" spans="2:6" x14ac:dyDescent="0.3">
      <c r="B4298"/>
      <c r="C4298"/>
      <c r="D4298"/>
      <c r="E4298"/>
      <c r="F4298"/>
    </row>
    <row r="4299" spans="2:6" x14ac:dyDescent="0.3">
      <c r="B4299"/>
      <c r="C4299"/>
      <c r="D4299"/>
      <c r="E4299"/>
      <c r="F4299"/>
    </row>
    <row r="4300" spans="2:6" x14ac:dyDescent="0.3">
      <c r="B4300"/>
      <c r="C4300"/>
      <c r="D4300"/>
      <c r="E4300"/>
      <c r="F4300"/>
    </row>
    <row r="4301" spans="2:6" x14ac:dyDescent="0.3">
      <c r="B4301"/>
      <c r="C4301"/>
      <c r="D4301"/>
      <c r="E4301"/>
      <c r="F4301"/>
    </row>
    <row r="4302" spans="2:6" x14ac:dyDescent="0.3">
      <c r="B4302"/>
      <c r="C4302"/>
      <c r="D4302"/>
      <c r="E4302"/>
      <c r="F4302"/>
    </row>
    <row r="4303" spans="2:6" x14ac:dyDescent="0.3">
      <c r="B4303"/>
      <c r="C4303"/>
      <c r="D4303"/>
      <c r="E4303"/>
      <c r="F4303"/>
    </row>
    <row r="4304" spans="2:6" x14ac:dyDescent="0.3">
      <c r="B4304"/>
      <c r="C4304"/>
      <c r="D4304"/>
      <c r="E4304"/>
      <c r="F4304"/>
    </row>
    <row r="4305" spans="2:6" x14ac:dyDescent="0.3">
      <c r="B4305"/>
      <c r="C4305"/>
      <c r="D4305"/>
      <c r="E4305"/>
      <c r="F4305"/>
    </row>
    <row r="4306" spans="2:6" x14ac:dyDescent="0.3">
      <c r="B4306"/>
      <c r="C4306"/>
      <c r="D4306"/>
      <c r="E4306"/>
      <c r="F4306"/>
    </row>
    <row r="4307" spans="2:6" x14ac:dyDescent="0.3">
      <c r="B4307"/>
      <c r="C4307"/>
      <c r="D4307"/>
      <c r="E4307"/>
      <c r="F4307"/>
    </row>
    <row r="4308" spans="2:6" x14ac:dyDescent="0.3">
      <c r="B4308"/>
      <c r="C4308"/>
      <c r="D4308"/>
      <c r="E4308"/>
      <c r="F4308"/>
    </row>
    <row r="4309" spans="2:6" x14ac:dyDescent="0.3">
      <c r="B4309"/>
      <c r="C4309"/>
      <c r="D4309"/>
      <c r="E4309"/>
      <c r="F4309"/>
    </row>
    <row r="4310" spans="2:6" x14ac:dyDescent="0.3">
      <c r="B4310"/>
      <c r="C4310"/>
      <c r="D4310"/>
      <c r="E4310"/>
      <c r="F4310"/>
    </row>
    <row r="4311" spans="2:6" x14ac:dyDescent="0.3">
      <c r="B4311"/>
      <c r="C4311"/>
      <c r="D4311"/>
      <c r="E4311"/>
      <c r="F4311"/>
    </row>
    <row r="4312" spans="2:6" x14ac:dyDescent="0.3">
      <c r="B4312"/>
      <c r="C4312"/>
      <c r="D4312"/>
      <c r="E4312"/>
      <c r="F4312"/>
    </row>
    <row r="4313" spans="2:6" x14ac:dyDescent="0.3">
      <c r="B4313"/>
      <c r="C4313"/>
      <c r="D4313"/>
      <c r="E4313"/>
      <c r="F4313"/>
    </row>
    <row r="4314" spans="2:6" x14ac:dyDescent="0.3">
      <c r="B4314"/>
      <c r="C4314"/>
      <c r="D4314"/>
      <c r="E4314"/>
      <c r="F4314"/>
    </row>
    <row r="4315" spans="2:6" x14ac:dyDescent="0.3">
      <c r="B4315"/>
      <c r="C4315"/>
      <c r="D4315"/>
      <c r="E4315"/>
      <c r="F4315"/>
    </row>
    <row r="4316" spans="2:6" x14ac:dyDescent="0.3">
      <c r="B4316"/>
      <c r="C4316"/>
      <c r="D4316"/>
      <c r="E4316"/>
      <c r="F4316"/>
    </row>
    <row r="4317" spans="2:6" x14ac:dyDescent="0.3">
      <c r="B4317"/>
      <c r="C4317"/>
      <c r="D4317"/>
      <c r="E4317"/>
      <c r="F4317"/>
    </row>
    <row r="4318" spans="2:6" x14ac:dyDescent="0.3">
      <c r="B4318"/>
      <c r="C4318"/>
      <c r="D4318"/>
      <c r="E4318"/>
      <c r="F4318"/>
    </row>
    <row r="4319" spans="2:6" x14ac:dyDescent="0.3">
      <c r="B4319"/>
      <c r="C4319"/>
      <c r="D4319"/>
      <c r="E4319"/>
      <c r="F4319"/>
    </row>
    <row r="4320" spans="2:6" x14ac:dyDescent="0.3">
      <c r="B4320"/>
      <c r="C4320"/>
      <c r="D4320"/>
      <c r="E4320"/>
      <c r="F4320"/>
    </row>
    <row r="4321" spans="2:6" x14ac:dyDescent="0.3">
      <c r="B4321"/>
      <c r="C4321"/>
      <c r="D4321"/>
      <c r="E4321"/>
      <c r="F4321"/>
    </row>
    <row r="4322" spans="2:6" x14ac:dyDescent="0.3">
      <c r="B4322"/>
      <c r="C4322"/>
      <c r="D4322"/>
      <c r="E4322"/>
      <c r="F4322"/>
    </row>
    <row r="4323" spans="2:6" x14ac:dyDescent="0.3">
      <c r="B4323"/>
      <c r="C4323"/>
      <c r="D4323"/>
      <c r="E4323"/>
      <c r="F4323"/>
    </row>
    <row r="4324" spans="2:6" x14ac:dyDescent="0.3">
      <c r="B4324"/>
      <c r="C4324"/>
      <c r="D4324"/>
      <c r="E4324"/>
      <c r="F4324"/>
    </row>
    <row r="4325" spans="2:6" x14ac:dyDescent="0.3">
      <c r="B4325"/>
      <c r="C4325"/>
      <c r="D4325"/>
      <c r="E4325"/>
      <c r="F4325"/>
    </row>
    <row r="4326" spans="2:6" x14ac:dyDescent="0.3">
      <c r="B4326"/>
      <c r="C4326"/>
      <c r="D4326"/>
      <c r="E4326"/>
      <c r="F4326"/>
    </row>
    <row r="4327" spans="2:6" x14ac:dyDescent="0.3">
      <c r="B4327"/>
      <c r="C4327"/>
      <c r="D4327"/>
      <c r="E4327"/>
      <c r="F4327"/>
    </row>
    <row r="4328" spans="2:6" x14ac:dyDescent="0.3">
      <c r="B4328"/>
      <c r="C4328"/>
      <c r="D4328"/>
      <c r="E4328"/>
      <c r="F4328"/>
    </row>
    <row r="4329" spans="2:6" x14ac:dyDescent="0.3">
      <c r="B4329"/>
      <c r="C4329"/>
      <c r="D4329"/>
      <c r="E4329"/>
      <c r="F4329"/>
    </row>
    <row r="4330" spans="2:6" x14ac:dyDescent="0.3">
      <c r="B4330"/>
      <c r="C4330"/>
      <c r="D4330"/>
      <c r="E4330"/>
      <c r="F4330"/>
    </row>
    <row r="4331" spans="2:6" x14ac:dyDescent="0.3">
      <c r="B4331"/>
      <c r="C4331"/>
      <c r="D4331"/>
      <c r="E4331"/>
      <c r="F4331"/>
    </row>
    <row r="4332" spans="2:6" x14ac:dyDescent="0.3">
      <c r="B4332"/>
      <c r="C4332"/>
      <c r="D4332"/>
      <c r="E4332"/>
      <c r="F4332"/>
    </row>
    <row r="4333" spans="2:6" x14ac:dyDescent="0.3">
      <c r="B4333"/>
      <c r="C4333"/>
      <c r="D4333"/>
      <c r="E4333"/>
      <c r="F4333"/>
    </row>
    <row r="4334" spans="2:6" x14ac:dyDescent="0.3">
      <c r="B4334"/>
      <c r="C4334"/>
      <c r="D4334"/>
      <c r="E4334"/>
      <c r="F4334"/>
    </row>
    <row r="4335" spans="2:6" x14ac:dyDescent="0.3">
      <c r="B4335"/>
      <c r="C4335"/>
      <c r="D4335"/>
      <c r="E4335"/>
      <c r="F4335"/>
    </row>
    <row r="4336" spans="2:6" x14ac:dyDescent="0.3">
      <c r="B4336"/>
      <c r="C4336"/>
      <c r="D4336"/>
      <c r="E4336"/>
      <c r="F4336"/>
    </row>
    <row r="4337" spans="2:6" x14ac:dyDescent="0.3">
      <c r="B4337"/>
      <c r="C4337"/>
      <c r="D4337"/>
      <c r="E4337"/>
      <c r="F4337"/>
    </row>
    <row r="4338" spans="2:6" x14ac:dyDescent="0.3">
      <c r="B4338"/>
      <c r="C4338"/>
      <c r="D4338"/>
      <c r="E4338"/>
      <c r="F4338"/>
    </row>
    <row r="4339" spans="2:6" x14ac:dyDescent="0.3">
      <c r="B4339"/>
      <c r="C4339"/>
      <c r="D4339"/>
      <c r="E4339"/>
      <c r="F4339"/>
    </row>
    <row r="4340" spans="2:6" x14ac:dyDescent="0.3">
      <c r="B4340"/>
      <c r="C4340"/>
      <c r="D4340"/>
      <c r="E4340"/>
      <c r="F4340"/>
    </row>
    <row r="4341" spans="2:6" x14ac:dyDescent="0.3">
      <c r="B4341"/>
      <c r="C4341"/>
      <c r="D4341"/>
      <c r="E4341"/>
      <c r="F4341"/>
    </row>
    <row r="4342" spans="2:6" x14ac:dyDescent="0.3">
      <c r="B4342"/>
      <c r="C4342"/>
      <c r="D4342"/>
      <c r="E4342"/>
      <c r="F4342"/>
    </row>
    <row r="4343" spans="2:6" x14ac:dyDescent="0.3">
      <c r="B4343"/>
      <c r="C4343"/>
      <c r="D4343"/>
      <c r="E4343"/>
      <c r="F4343"/>
    </row>
    <row r="4344" spans="2:6" x14ac:dyDescent="0.3">
      <c r="B4344"/>
      <c r="C4344"/>
      <c r="D4344"/>
      <c r="E4344"/>
      <c r="F4344"/>
    </row>
    <row r="4345" spans="2:6" x14ac:dyDescent="0.3">
      <c r="B4345"/>
      <c r="C4345"/>
      <c r="D4345"/>
      <c r="E4345"/>
      <c r="F4345"/>
    </row>
    <row r="4346" spans="2:6" x14ac:dyDescent="0.3">
      <c r="B4346"/>
      <c r="C4346"/>
      <c r="D4346"/>
      <c r="E4346"/>
      <c r="F4346"/>
    </row>
    <row r="4347" spans="2:6" x14ac:dyDescent="0.3">
      <c r="B4347"/>
      <c r="C4347"/>
      <c r="D4347"/>
      <c r="E4347"/>
      <c r="F4347"/>
    </row>
    <row r="4348" spans="2:6" x14ac:dyDescent="0.3">
      <c r="B4348"/>
      <c r="C4348"/>
      <c r="D4348"/>
      <c r="E4348"/>
      <c r="F4348"/>
    </row>
    <row r="4349" spans="2:6" x14ac:dyDescent="0.3">
      <c r="B4349"/>
      <c r="C4349"/>
      <c r="D4349"/>
      <c r="E4349"/>
      <c r="F4349"/>
    </row>
    <row r="4350" spans="2:6" x14ac:dyDescent="0.3">
      <c r="B4350"/>
      <c r="C4350"/>
      <c r="D4350"/>
      <c r="E4350"/>
      <c r="F4350"/>
    </row>
    <row r="4351" spans="2:6" x14ac:dyDescent="0.3">
      <c r="B4351"/>
      <c r="C4351"/>
      <c r="D4351"/>
      <c r="E4351"/>
      <c r="F4351"/>
    </row>
    <row r="4352" spans="2:6" x14ac:dyDescent="0.3">
      <c r="B4352"/>
      <c r="C4352"/>
      <c r="D4352"/>
      <c r="E4352"/>
      <c r="F4352"/>
    </row>
    <row r="4353" spans="2:6" x14ac:dyDescent="0.3">
      <c r="B4353"/>
      <c r="C4353"/>
      <c r="D4353"/>
      <c r="E4353"/>
      <c r="F4353"/>
    </row>
    <row r="4354" spans="2:6" x14ac:dyDescent="0.3">
      <c r="B4354"/>
      <c r="C4354"/>
      <c r="D4354"/>
      <c r="E4354"/>
      <c r="F4354"/>
    </row>
    <row r="4355" spans="2:6" x14ac:dyDescent="0.3">
      <c r="B4355"/>
      <c r="C4355"/>
      <c r="D4355"/>
      <c r="E4355"/>
      <c r="F4355"/>
    </row>
    <row r="4356" spans="2:6" x14ac:dyDescent="0.3">
      <c r="B4356"/>
      <c r="C4356"/>
      <c r="D4356"/>
      <c r="E4356"/>
      <c r="F4356"/>
    </row>
    <row r="4357" spans="2:6" x14ac:dyDescent="0.3">
      <c r="B4357"/>
      <c r="C4357"/>
      <c r="D4357"/>
      <c r="E4357"/>
      <c r="F4357"/>
    </row>
    <row r="4358" spans="2:6" x14ac:dyDescent="0.3">
      <c r="B4358"/>
      <c r="C4358"/>
      <c r="D4358"/>
      <c r="E4358"/>
      <c r="F4358"/>
    </row>
    <row r="4359" spans="2:6" x14ac:dyDescent="0.3">
      <c r="B4359"/>
      <c r="C4359"/>
      <c r="D4359"/>
      <c r="E4359"/>
      <c r="F4359"/>
    </row>
    <row r="4360" spans="2:6" x14ac:dyDescent="0.3">
      <c r="B4360"/>
      <c r="C4360"/>
      <c r="D4360"/>
      <c r="E4360"/>
      <c r="F4360"/>
    </row>
    <row r="4361" spans="2:6" x14ac:dyDescent="0.3">
      <c r="B4361"/>
      <c r="C4361"/>
      <c r="D4361"/>
      <c r="E4361"/>
      <c r="F4361"/>
    </row>
    <row r="4362" spans="2:6" x14ac:dyDescent="0.3">
      <c r="B4362"/>
      <c r="C4362"/>
      <c r="D4362"/>
      <c r="E4362"/>
      <c r="F4362"/>
    </row>
    <row r="4363" spans="2:6" x14ac:dyDescent="0.3">
      <c r="B4363"/>
      <c r="C4363"/>
      <c r="D4363"/>
      <c r="E4363"/>
      <c r="F4363"/>
    </row>
    <row r="4364" spans="2:6" x14ac:dyDescent="0.3">
      <c r="B4364"/>
      <c r="C4364"/>
      <c r="D4364"/>
      <c r="E4364"/>
      <c r="F4364"/>
    </row>
    <row r="4365" spans="2:6" x14ac:dyDescent="0.3">
      <c r="B4365"/>
      <c r="C4365"/>
      <c r="D4365"/>
      <c r="E4365"/>
      <c r="F4365"/>
    </row>
    <row r="4366" spans="2:6" x14ac:dyDescent="0.3">
      <c r="B4366"/>
      <c r="C4366"/>
      <c r="D4366"/>
      <c r="E4366"/>
      <c r="F4366"/>
    </row>
    <row r="4367" spans="2:6" x14ac:dyDescent="0.3">
      <c r="B4367"/>
      <c r="C4367"/>
      <c r="D4367"/>
      <c r="E4367"/>
      <c r="F4367"/>
    </row>
    <row r="4368" spans="2:6" x14ac:dyDescent="0.3">
      <c r="B4368"/>
      <c r="C4368"/>
      <c r="D4368"/>
      <c r="E4368"/>
      <c r="F4368"/>
    </row>
    <row r="4369" spans="2:6" x14ac:dyDescent="0.3">
      <c r="B4369"/>
      <c r="C4369"/>
      <c r="D4369"/>
      <c r="E4369"/>
      <c r="F4369"/>
    </row>
    <row r="4370" spans="2:6" x14ac:dyDescent="0.3">
      <c r="B4370"/>
      <c r="C4370"/>
      <c r="D4370"/>
      <c r="E4370"/>
      <c r="F4370"/>
    </row>
    <row r="4371" spans="2:6" x14ac:dyDescent="0.3">
      <c r="B4371"/>
      <c r="C4371"/>
      <c r="D4371"/>
      <c r="E4371"/>
      <c r="F4371"/>
    </row>
    <row r="4372" spans="2:6" x14ac:dyDescent="0.3">
      <c r="B4372"/>
      <c r="C4372"/>
      <c r="D4372"/>
      <c r="E4372"/>
      <c r="F4372"/>
    </row>
    <row r="4373" spans="2:6" x14ac:dyDescent="0.3">
      <c r="B4373"/>
      <c r="C4373"/>
      <c r="D4373"/>
      <c r="E4373"/>
      <c r="F4373"/>
    </row>
    <row r="4374" spans="2:6" x14ac:dyDescent="0.3">
      <c r="B4374"/>
      <c r="C4374"/>
      <c r="D4374"/>
      <c r="E4374"/>
      <c r="F4374"/>
    </row>
    <row r="4375" spans="2:6" x14ac:dyDescent="0.3">
      <c r="B4375"/>
      <c r="C4375"/>
      <c r="D4375"/>
      <c r="E4375"/>
      <c r="F4375"/>
    </row>
    <row r="4376" spans="2:6" x14ac:dyDescent="0.3">
      <c r="B4376"/>
      <c r="C4376"/>
      <c r="D4376"/>
      <c r="E4376"/>
      <c r="F4376"/>
    </row>
    <row r="4377" spans="2:6" x14ac:dyDescent="0.3">
      <c r="B4377"/>
      <c r="C4377"/>
      <c r="D4377"/>
      <c r="E4377"/>
      <c r="F4377"/>
    </row>
    <row r="4378" spans="2:6" x14ac:dyDescent="0.3">
      <c r="B4378"/>
      <c r="C4378"/>
      <c r="D4378"/>
      <c r="E4378"/>
      <c r="F4378"/>
    </row>
    <row r="4379" spans="2:6" x14ac:dyDescent="0.3">
      <c r="B4379"/>
      <c r="C4379"/>
      <c r="D4379"/>
      <c r="E4379"/>
      <c r="F4379"/>
    </row>
    <row r="4380" spans="2:6" x14ac:dyDescent="0.3">
      <c r="B4380"/>
      <c r="C4380"/>
      <c r="D4380"/>
      <c r="E4380"/>
      <c r="F4380"/>
    </row>
    <row r="4381" spans="2:6" x14ac:dyDescent="0.3">
      <c r="B4381"/>
      <c r="C4381"/>
      <c r="D4381"/>
      <c r="E4381"/>
      <c r="F4381"/>
    </row>
    <row r="4382" spans="2:6" x14ac:dyDescent="0.3">
      <c r="B4382"/>
      <c r="C4382"/>
      <c r="D4382"/>
      <c r="E4382"/>
      <c r="F4382"/>
    </row>
    <row r="4383" spans="2:6" x14ac:dyDescent="0.3">
      <c r="B4383"/>
      <c r="C4383"/>
      <c r="D4383"/>
      <c r="E4383"/>
      <c r="F4383"/>
    </row>
    <row r="4384" spans="2:6" x14ac:dyDescent="0.3">
      <c r="B4384"/>
      <c r="C4384"/>
      <c r="D4384"/>
      <c r="E4384"/>
      <c r="F4384"/>
    </row>
    <row r="4385" spans="2:6" x14ac:dyDescent="0.3">
      <c r="B4385"/>
      <c r="C4385"/>
      <c r="D4385"/>
      <c r="E4385"/>
      <c r="F4385"/>
    </row>
    <row r="4386" spans="2:6" x14ac:dyDescent="0.3">
      <c r="B4386"/>
      <c r="C4386"/>
      <c r="D4386"/>
      <c r="E4386"/>
      <c r="F4386"/>
    </row>
    <row r="4387" spans="2:6" x14ac:dyDescent="0.3">
      <c r="B4387"/>
      <c r="C4387"/>
      <c r="D4387"/>
      <c r="E4387"/>
      <c r="F4387"/>
    </row>
    <row r="4388" spans="2:6" x14ac:dyDescent="0.3">
      <c r="B4388"/>
      <c r="C4388"/>
      <c r="D4388"/>
      <c r="E4388"/>
      <c r="F4388"/>
    </row>
    <row r="4389" spans="2:6" x14ac:dyDescent="0.3">
      <c r="B4389"/>
      <c r="C4389"/>
      <c r="D4389"/>
      <c r="E4389"/>
      <c r="F4389"/>
    </row>
    <row r="4390" spans="2:6" x14ac:dyDescent="0.3">
      <c r="B4390"/>
      <c r="C4390"/>
      <c r="D4390"/>
      <c r="E4390"/>
      <c r="F4390"/>
    </row>
    <row r="4391" spans="2:6" x14ac:dyDescent="0.3">
      <c r="B4391"/>
      <c r="C4391"/>
      <c r="D4391"/>
      <c r="E4391"/>
      <c r="F4391"/>
    </row>
    <row r="4392" spans="2:6" x14ac:dyDescent="0.3">
      <c r="B4392"/>
      <c r="C4392"/>
      <c r="D4392"/>
      <c r="E4392"/>
      <c r="F4392"/>
    </row>
    <row r="4393" spans="2:6" x14ac:dyDescent="0.3">
      <c r="B4393"/>
      <c r="C4393"/>
      <c r="D4393"/>
      <c r="E4393"/>
      <c r="F4393"/>
    </row>
    <row r="4394" spans="2:6" x14ac:dyDescent="0.3">
      <c r="B4394"/>
      <c r="C4394"/>
      <c r="D4394"/>
      <c r="E4394"/>
      <c r="F4394"/>
    </row>
    <row r="4395" spans="2:6" x14ac:dyDescent="0.3">
      <c r="B4395"/>
      <c r="C4395"/>
      <c r="D4395"/>
      <c r="E4395"/>
      <c r="F4395"/>
    </row>
    <row r="4396" spans="2:6" x14ac:dyDescent="0.3">
      <c r="B4396"/>
      <c r="C4396"/>
      <c r="D4396"/>
      <c r="E4396"/>
      <c r="F4396"/>
    </row>
    <row r="4397" spans="2:6" x14ac:dyDescent="0.3">
      <c r="B4397"/>
      <c r="C4397"/>
      <c r="D4397"/>
      <c r="E4397"/>
      <c r="F4397"/>
    </row>
    <row r="4398" spans="2:6" x14ac:dyDescent="0.3">
      <c r="B4398"/>
      <c r="C4398"/>
      <c r="D4398"/>
      <c r="E4398"/>
      <c r="F4398"/>
    </row>
    <row r="4399" spans="2:6" x14ac:dyDescent="0.3">
      <c r="B4399"/>
      <c r="C4399"/>
      <c r="D4399"/>
      <c r="E4399"/>
      <c r="F4399"/>
    </row>
    <row r="4400" spans="2:6" x14ac:dyDescent="0.3">
      <c r="B4400"/>
      <c r="C4400"/>
      <c r="D4400"/>
      <c r="E4400"/>
      <c r="F4400"/>
    </row>
    <row r="4401" spans="2:6" x14ac:dyDescent="0.3">
      <c r="B4401"/>
      <c r="C4401"/>
      <c r="D4401"/>
      <c r="E4401"/>
      <c r="F4401"/>
    </row>
    <row r="4402" spans="2:6" x14ac:dyDescent="0.3">
      <c r="B4402"/>
      <c r="C4402"/>
      <c r="D4402"/>
      <c r="E4402"/>
      <c r="F4402"/>
    </row>
    <row r="4403" spans="2:6" x14ac:dyDescent="0.3">
      <c r="B4403"/>
      <c r="C4403"/>
      <c r="D4403"/>
      <c r="E4403"/>
      <c r="F4403"/>
    </row>
    <row r="4404" spans="2:6" x14ac:dyDescent="0.3">
      <c r="B4404"/>
      <c r="C4404"/>
      <c r="D4404"/>
      <c r="E4404"/>
      <c r="F4404"/>
    </row>
    <row r="4405" spans="2:6" x14ac:dyDescent="0.3">
      <c r="B4405"/>
      <c r="C4405"/>
      <c r="D4405"/>
      <c r="E4405"/>
      <c r="F4405"/>
    </row>
    <row r="4406" spans="2:6" x14ac:dyDescent="0.3">
      <c r="B4406"/>
      <c r="C4406"/>
      <c r="D4406"/>
      <c r="E4406"/>
      <c r="F4406"/>
    </row>
    <row r="4407" spans="2:6" x14ac:dyDescent="0.3">
      <c r="B4407"/>
      <c r="C4407"/>
      <c r="D4407"/>
      <c r="E4407"/>
      <c r="F4407"/>
    </row>
    <row r="4408" spans="2:6" x14ac:dyDescent="0.3">
      <c r="B4408"/>
      <c r="C4408"/>
      <c r="D4408"/>
      <c r="E4408"/>
      <c r="F4408"/>
    </row>
    <row r="4409" spans="2:6" x14ac:dyDescent="0.3">
      <c r="B4409"/>
      <c r="C4409"/>
      <c r="D4409"/>
      <c r="E4409"/>
      <c r="F4409"/>
    </row>
    <row r="4410" spans="2:6" x14ac:dyDescent="0.3">
      <c r="B4410"/>
      <c r="C4410"/>
      <c r="D4410"/>
      <c r="E4410"/>
      <c r="F4410"/>
    </row>
    <row r="4411" spans="2:6" x14ac:dyDescent="0.3">
      <c r="B4411"/>
      <c r="C4411"/>
      <c r="D4411"/>
      <c r="E4411"/>
      <c r="F4411"/>
    </row>
    <row r="4412" spans="2:6" x14ac:dyDescent="0.3">
      <c r="B4412"/>
      <c r="C4412"/>
      <c r="D4412"/>
      <c r="E4412"/>
      <c r="F4412"/>
    </row>
    <row r="4413" spans="2:6" x14ac:dyDescent="0.3">
      <c r="B4413"/>
      <c r="C4413"/>
      <c r="D4413"/>
      <c r="E4413"/>
      <c r="F4413"/>
    </row>
    <row r="4414" spans="2:6" x14ac:dyDescent="0.3">
      <c r="B4414"/>
      <c r="C4414"/>
      <c r="D4414"/>
      <c r="E4414"/>
      <c r="F4414"/>
    </row>
    <row r="4415" spans="2:6" x14ac:dyDescent="0.3">
      <c r="B4415"/>
      <c r="C4415"/>
      <c r="D4415"/>
      <c r="E4415"/>
      <c r="F4415"/>
    </row>
    <row r="4416" spans="2:6" x14ac:dyDescent="0.3">
      <c r="B4416"/>
      <c r="C4416"/>
      <c r="D4416"/>
      <c r="E4416"/>
      <c r="F4416"/>
    </row>
    <row r="4417" spans="2:6" x14ac:dyDescent="0.3">
      <c r="B4417"/>
      <c r="C4417"/>
      <c r="D4417"/>
      <c r="E4417"/>
      <c r="F4417"/>
    </row>
    <row r="4418" spans="2:6" x14ac:dyDescent="0.3">
      <c r="B4418"/>
      <c r="C4418"/>
      <c r="D4418"/>
      <c r="E4418"/>
      <c r="F4418"/>
    </row>
    <row r="4419" spans="2:6" x14ac:dyDescent="0.3">
      <c r="B4419"/>
      <c r="C4419"/>
      <c r="D4419"/>
      <c r="E4419"/>
      <c r="F4419"/>
    </row>
    <row r="4420" spans="2:6" x14ac:dyDescent="0.3">
      <c r="B4420"/>
      <c r="C4420"/>
      <c r="D4420"/>
      <c r="E4420"/>
      <c r="F4420"/>
    </row>
    <row r="4421" spans="2:6" x14ac:dyDescent="0.3">
      <c r="B4421"/>
      <c r="C4421"/>
      <c r="D4421"/>
      <c r="E4421"/>
      <c r="F4421"/>
    </row>
    <row r="4422" spans="2:6" x14ac:dyDescent="0.3">
      <c r="B4422"/>
      <c r="C4422"/>
      <c r="D4422"/>
      <c r="E4422"/>
      <c r="F4422"/>
    </row>
    <row r="4423" spans="2:6" x14ac:dyDescent="0.3">
      <c r="B4423"/>
      <c r="C4423"/>
      <c r="D4423"/>
      <c r="E4423"/>
      <c r="F4423"/>
    </row>
    <row r="4424" spans="2:6" x14ac:dyDescent="0.3">
      <c r="B4424"/>
      <c r="C4424"/>
      <c r="D4424"/>
      <c r="E4424"/>
      <c r="F4424"/>
    </row>
    <row r="4425" spans="2:6" x14ac:dyDescent="0.3">
      <c r="B4425"/>
      <c r="C4425"/>
      <c r="D4425"/>
      <c r="E4425"/>
      <c r="F4425"/>
    </row>
    <row r="4426" spans="2:6" x14ac:dyDescent="0.3">
      <c r="B4426"/>
      <c r="C4426"/>
      <c r="D4426"/>
      <c r="E4426"/>
      <c r="F4426"/>
    </row>
    <row r="4427" spans="2:6" x14ac:dyDescent="0.3">
      <c r="B4427"/>
      <c r="C4427"/>
      <c r="D4427"/>
      <c r="E4427"/>
      <c r="F4427"/>
    </row>
    <row r="4428" spans="2:6" x14ac:dyDescent="0.3">
      <c r="B4428"/>
      <c r="C4428"/>
      <c r="D4428"/>
      <c r="E4428"/>
      <c r="F4428"/>
    </row>
    <row r="4429" spans="2:6" x14ac:dyDescent="0.3">
      <c r="B4429"/>
      <c r="C4429"/>
      <c r="D4429"/>
      <c r="E4429"/>
      <c r="F4429"/>
    </row>
    <row r="4430" spans="2:6" x14ac:dyDescent="0.3">
      <c r="B4430"/>
      <c r="C4430"/>
      <c r="D4430"/>
      <c r="E4430"/>
      <c r="F4430"/>
    </row>
    <row r="4431" spans="2:6" x14ac:dyDescent="0.3">
      <c r="B4431"/>
      <c r="C4431"/>
      <c r="D4431"/>
      <c r="E4431"/>
      <c r="F4431"/>
    </row>
    <row r="4432" spans="2:6" x14ac:dyDescent="0.3">
      <c r="B4432"/>
      <c r="C4432"/>
      <c r="D4432"/>
      <c r="E4432"/>
      <c r="F4432"/>
    </row>
    <row r="4433" spans="2:6" x14ac:dyDescent="0.3">
      <c r="B4433"/>
      <c r="C4433"/>
      <c r="D4433"/>
      <c r="E4433"/>
      <c r="F4433"/>
    </row>
    <row r="4434" spans="2:6" x14ac:dyDescent="0.3">
      <c r="B4434"/>
      <c r="C4434"/>
      <c r="D4434"/>
      <c r="E4434"/>
      <c r="F4434"/>
    </row>
    <row r="4435" spans="2:6" x14ac:dyDescent="0.3">
      <c r="B4435"/>
      <c r="C4435"/>
      <c r="D4435"/>
      <c r="E4435"/>
      <c r="F4435"/>
    </row>
    <row r="4436" spans="2:6" x14ac:dyDescent="0.3">
      <c r="B4436"/>
      <c r="C4436"/>
      <c r="D4436"/>
      <c r="E4436"/>
      <c r="F4436"/>
    </row>
    <row r="4437" spans="2:6" x14ac:dyDescent="0.3">
      <c r="B4437"/>
      <c r="C4437"/>
      <c r="D4437"/>
      <c r="E4437"/>
      <c r="F4437"/>
    </row>
    <row r="4438" spans="2:6" x14ac:dyDescent="0.3">
      <c r="B4438"/>
      <c r="C4438"/>
      <c r="D4438"/>
      <c r="E4438"/>
      <c r="F4438"/>
    </row>
    <row r="4439" spans="2:6" x14ac:dyDescent="0.3">
      <c r="B4439"/>
      <c r="C4439"/>
      <c r="D4439"/>
      <c r="E4439"/>
      <c r="F4439"/>
    </row>
    <row r="4440" spans="2:6" x14ac:dyDescent="0.3">
      <c r="B4440"/>
      <c r="C4440"/>
      <c r="D4440"/>
      <c r="E4440"/>
      <c r="F4440"/>
    </row>
    <row r="4441" spans="2:6" x14ac:dyDescent="0.3">
      <c r="B4441"/>
      <c r="C4441"/>
      <c r="D4441"/>
      <c r="E4441"/>
      <c r="F4441"/>
    </row>
    <row r="4442" spans="2:6" x14ac:dyDescent="0.3">
      <c r="B4442"/>
      <c r="C4442"/>
      <c r="D4442"/>
      <c r="E4442"/>
      <c r="F4442"/>
    </row>
    <row r="4443" spans="2:6" x14ac:dyDescent="0.3">
      <c r="B4443"/>
      <c r="C4443"/>
      <c r="D4443"/>
      <c r="E4443"/>
      <c r="F4443"/>
    </row>
    <row r="4444" spans="2:6" x14ac:dyDescent="0.3">
      <c r="B4444"/>
      <c r="C4444"/>
      <c r="D4444"/>
      <c r="E4444"/>
      <c r="F4444"/>
    </row>
    <row r="4445" spans="2:6" x14ac:dyDescent="0.3">
      <c r="B4445"/>
      <c r="C4445"/>
      <c r="D4445"/>
      <c r="E4445"/>
      <c r="F4445"/>
    </row>
    <row r="4446" spans="2:6" x14ac:dyDescent="0.3">
      <c r="B4446"/>
      <c r="C4446"/>
      <c r="D4446"/>
      <c r="E4446"/>
      <c r="F4446"/>
    </row>
    <row r="4447" spans="2:6" x14ac:dyDescent="0.3">
      <c r="B4447"/>
      <c r="C4447"/>
      <c r="D4447"/>
      <c r="E4447"/>
      <c r="F4447"/>
    </row>
    <row r="4448" spans="2:6" x14ac:dyDescent="0.3">
      <c r="B4448"/>
      <c r="C4448"/>
      <c r="D4448"/>
      <c r="E4448"/>
      <c r="F4448"/>
    </row>
    <row r="4449" spans="2:6" x14ac:dyDescent="0.3">
      <c r="B4449"/>
      <c r="C4449"/>
      <c r="D4449"/>
      <c r="E4449"/>
      <c r="F4449"/>
    </row>
    <row r="4450" spans="2:6" x14ac:dyDescent="0.3">
      <c r="B4450"/>
      <c r="C4450"/>
      <c r="D4450"/>
      <c r="E4450"/>
      <c r="F4450"/>
    </row>
    <row r="4451" spans="2:6" x14ac:dyDescent="0.3">
      <c r="B4451"/>
      <c r="C4451"/>
      <c r="D4451"/>
      <c r="E4451"/>
      <c r="F4451"/>
    </row>
    <row r="4452" spans="2:6" x14ac:dyDescent="0.3">
      <c r="B4452"/>
      <c r="C4452"/>
      <c r="D4452"/>
      <c r="E4452"/>
      <c r="F4452"/>
    </row>
    <row r="4453" spans="2:6" x14ac:dyDescent="0.3">
      <c r="B4453"/>
      <c r="C4453"/>
      <c r="D4453"/>
      <c r="E4453"/>
      <c r="F4453"/>
    </row>
    <row r="4454" spans="2:6" x14ac:dyDescent="0.3">
      <c r="B4454"/>
      <c r="C4454"/>
      <c r="D4454"/>
      <c r="E4454"/>
      <c r="F4454"/>
    </row>
    <row r="4455" spans="2:6" x14ac:dyDescent="0.3">
      <c r="B4455"/>
      <c r="C4455"/>
      <c r="D4455"/>
      <c r="E4455"/>
      <c r="F4455"/>
    </row>
    <row r="4456" spans="2:6" x14ac:dyDescent="0.3">
      <c r="B4456"/>
      <c r="C4456"/>
      <c r="D4456"/>
      <c r="E4456"/>
      <c r="F4456"/>
    </row>
    <row r="4457" spans="2:6" x14ac:dyDescent="0.3">
      <c r="B4457"/>
      <c r="C4457"/>
      <c r="D4457"/>
      <c r="E4457"/>
      <c r="F4457"/>
    </row>
    <row r="4458" spans="2:6" x14ac:dyDescent="0.3">
      <c r="B4458"/>
      <c r="C4458"/>
      <c r="D4458"/>
      <c r="E4458"/>
      <c r="F4458"/>
    </row>
    <row r="4459" spans="2:6" x14ac:dyDescent="0.3">
      <c r="B4459"/>
      <c r="C4459"/>
      <c r="D4459"/>
      <c r="E4459"/>
      <c r="F4459"/>
    </row>
    <row r="4460" spans="2:6" x14ac:dyDescent="0.3">
      <c r="B4460"/>
      <c r="C4460"/>
      <c r="D4460"/>
      <c r="E4460"/>
      <c r="F4460"/>
    </row>
    <row r="4461" spans="2:6" x14ac:dyDescent="0.3">
      <c r="B4461"/>
      <c r="C4461"/>
      <c r="D4461"/>
      <c r="E4461"/>
      <c r="F4461"/>
    </row>
    <row r="4462" spans="2:6" x14ac:dyDescent="0.3">
      <c r="B4462"/>
      <c r="C4462"/>
      <c r="D4462"/>
      <c r="E4462"/>
      <c r="F4462"/>
    </row>
    <row r="4463" spans="2:6" x14ac:dyDescent="0.3">
      <c r="B4463"/>
      <c r="C4463"/>
      <c r="D4463"/>
      <c r="E4463"/>
      <c r="F4463"/>
    </row>
    <row r="4464" spans="2:6" x14ac:dyDescent="0.3">
      <c r="B4464"/>
      <c r="C4464"/>
      <c r="D4464"/>
      <c r="E4464"/>
      <c r="F4464"/>
    </row>
    <row r="4465" spans="2:6" x14ac:dyDescent="0.3">
      <c r="B4465"/>
      <c r="C4465"/>
      <c r="D4465"/>
      <c r="E4465"/>
      <c r="F4465"/>
    </row>
    <row r="4466" spans="2:6" x14ac:dyDescent="0.3">
      <c r="B4466"/>
      <c r="C4466"/>
      <c r="D4466"/>
      <c r="E4466"/>
      <c r="F4466"/>
    </row>
    <row r="4467" spans="2:6" x14ac:dyDescent="0.3">
      <c r="B4467"/>
      <c r="C4467"/>
      <c r="D4467"/>
      <c r="E4467"/>
      <c r="F4467"/>
    </row>
    <row r="4468" spans="2:6" x14ac:dyDescent="0.3">
      <c r="B4468"/>
      <c r="C4468"/>
      <c r="D4468"/>
      <c r="E4468"/>
      <c r="F4468"/>
    </row>
    <row r="4469" spans="2:6" x14ac:dyDescent="0.3">
      <c r="B4469"/>
      <c r="C4469"/>
      <c r="D4469"/>
      <c r="E4469"/>
      <c r="F4469"/>
    </row>
    <row r="4470" spans="2:6" x14ac:dyDescent="0.3">
      <c r="B4470"/>
      <c r="C4470"/>
      <c r="D4470"/>
      <c r="E4470"/>
      <c r="F4470"/>
    </row>
    <row r="4471" spans="2:6" x14ac:dyDescent="0.3">
      <c r="B4471"/>
      <c r="C4471"/>
      <c r="D4471"/>
      <c r="E4471"/>
      <c r="F4471"/>
    </row>
    <row r="4472" spans="2:6" x14ac:dyDescent="0.3">
      <c r="B4472"/>
      <c r="C4472"/>
      <c r="D4472"/>
      <c r="E4472"/>
      <c r="F4472"/>
    </row>
    <row r="4473" spans="2:6" x14ac:dyDescent="0.3">
      <c r="B4473"/>
      <c r="C4473"/>
      <c r="D4473"/>
      <c r="E4473"/>
      <c r="F4473"/>
    </row>
    <row r="4474" spans="2:6" x14ac:dyDescent="0.3">
      <c r="B4474"/>
      <c r="C4474"/>
      <c r="D4474"/>
      <c r="E4474"/>
      <c r="F4474"/>
    </row>
    <row r="4475" spans="2:6" x14ac:dyDescent="0.3">
      <c r="B4475"/>
      <c r="C4475"/>
      <c r="D4475"/>
      <c r="E4475"/>
      <c r="F4475"/>
    </row>
    <row r="4476" spans="2:6" x14ac:dyDescent="0.3">
      <c r="B4476"/>
      <c r="C4476"/>
      <c r="D4476"/>
      <c r="E4476"/>
      <c r="F4476"/>
    </row>
    <row r="4477" spans="2:6" x14ac:dyDescent="0.3">
      <c r="B4477"/>
      <c r="C4477"/>
      <c r="D4477"/>
      <c r="E4477"/>
      <c r="F4477"/>
    </row>
    <row r="4478" spans="2:6" x14ac:dyDescent="0.3">
      <c r="B4478"/>
      <c r="C4478"/>
      <c r="D4478"/>
      <c r="E4478"/>
      <c r="F4478"/>
    </row>
    <row r="4479" spans="2:6" x14ac:dyDescent="0.3">
      <c r="B4479"/>
      <c r="C4479"/>
      <c r="D4479"/>
      <c r="E4479"/>
      <c r="F4479"/>
    </row>
    <row r="4480" spans="2:6" x14ac:dyDescent="0.3">
      <c r="B4480"/>
      <c r="C4480"/>
      <c r="D4480"/>
      <c r="E4480"/>
      <c r="F4480"/>
    </row>
    <row r="4481" spans="2:6" x14ac:dyDescent="0.3">
      <c r="B4481"/>
      <c r="C4481"/>
      <c r="D4481"/>
      <c r="E4481"/>
      <c r="F4481"/>
    </row>
    <row r="4482" spans="2:6" x14ac:dyDescent="0.3">
      <c r="B4482"/>
      <c r="C4482"/>
      <c r="D4482"/>
      <c r="E4482"/>
      <c r="F4482"/>
    </row>
    <row r="4483" spans="2:6" x14ac:dyDescent="0.3">
      <c r="B4483"/>
      <c r="C4483"/>
      <c r="D4483"/>
      <c r="E4483"/>
      <c r="F4483"/>
    </row>
    <row r="4484" spans="2:6" x14ac:dyDescent="0.3">
      <c r="B4484"/>
      <c r="C4484"/>
      <c r="D4484"/>
      <c r="E4484"/>
      <c r="F4484"/>
    </row>
    <row r="4485" spans="2:6" x14ac:dyDescent="0.3">
      <c r="B4485"/>
      <c r="C4485"/>
      <c r="D4485"/>
      <c r="E4485"/>
      <c r="F4485"/>
    </row>
    <row r="4486" spans="2:6" x14ac:dyDescent="0.3">
      <c r="B4486"/>
      <c r="C4486"/>
      <c r="D4486"/>
      <c r="E4486"/>
      <c r="F4486"/>
    </row>
    <row r="4487" spans="2:6" x14ac:dyDescent="0.3">
      <c r="B4487"/>
      <c r="C4487"/>
      <c r="D4487"/>
      <c r="E4487"/>
      <c r="F4487"/>
    </row>
    <row r="4488" spans="2:6" x14ac:dyDescent="0.3">
      <c r="B4488"/>
      <c r="C4488"/>
      <c r="D4488"/>
      <c r="E4488"/>
      <c r="F4488"/>
    </row>
    <row r="4489" spans="2:6" x14ac:dyDescent="0.3">
      <c r="B4489"/>
      <c r="C4489"/>
      <c r="D4489"/>
      <c r="E4489"/>
      <c r="F4489"/>
    </row>
    <row r="4490" spans="2:6" x14ac:dyDescent="0.3">
      <c r="B4490"/>
      <c r="C4490"/>
      <c r="D4490"/>
      <c r="E4490"/>
      <c r="F4490"/>
    </row>
    <row r="4491" spans="2:6" x14ac:dyDescent="0.3">
      <c r="B4491"/>
      <c r="C4491"/>
      <c r="D4491"/>
      <c r="E4491"/>
      <c r="F4491"/>
    </row>
    <row r="4492" spans="2:6" x14ac:dyDescent="0.3">
      <c r="B4492"/>
      <c r="C4492"/>
      <c r="D4492"/>
      <c r="E4492"/>
      <c r="F4492"/>
    </row>
    <row r="4493" spans="2:6" x14ac:dyDescent="0.3">
      <c r="B4493"/>
      <c r="C4493"/>
      <c r="D4493"/>
      <c r="E4493"/>
      <c r="F4493"/>
    </row>
    <row r="4494" spans="2:6" x14ac:dyDescent="0.3">
      <c r="B4494"/>
      <c r="C4494"/>
      <c r="D4494"/>
      <c r="E4494"/>
      <c r="F4494"/>
    </row>
    <row r="4495" spans="2:6" x14ac:dyDescent="0.3">
      <c r="B4495"/>
      <c r="C4495"/>
      <c r="D4495"/>
      <c r="E4495"/>
      <c r="F4495"/>
    </row>
    <row r="4496" spans="2:6" x14ac:dyDescent="0.3">
      <c r="B4496"/>
      <c r="C4496"/>
      <c r="D4496"/>
      <c r="E4496"/>
      <c r="F4496"/>
    </row>
    <row r="4497" spans="2:6" x14ac:dyDescent="0.3">
      <c r="B4497"/>
      <c r="C4497"/>
      <c r="D4497"/>
      <c r="E4497"/>
      <c r="F4497"/>
    </row>
    <row r="4498" spans="2:6" x14ac:dyDescent="0.3">
      <c r="B4498"/>
      <c r="C4498"/>
      <c r="D4498"/>
      <c r="E4498"/>
      <c r="F4498"/>
    </row>
    <row r="4499" spans="2:6" x14ac:dyDescent="0.3">
      <c r="B4499"/>
      <c r="C4499"/>
      <c r="D4499"/>
      <c r="E4499"/>
      <c r="F4499"/>
    </row>
    <row r="4500" spans="2:6" x14ac:dyDescent="0.3">
      <c r="B4500"/>
      <c r="C4500"/>
      <c r="D4500"/>
      <c r="E4500"/>
      <c r="F4500"/>
    </row>
    <row r="4501" spans="2:6" x14ac:dyDescent="0.3">
      <c r="B4501"/>
      <c r="C4501"/>
      <c r="D4501"/>
      <c r="E4501"/>
      <c r="F4501"/>
    </row>
    <row r="4502" spans="2:6" x14ac:dyDescent="0.3">
      <c r="B4502"/>
      <c r="C4502"/>
      <c r="D4502"/>
      <c r="E4502"/>
      <c r="F4502"/>
    </row>
    <row r="4503" spans="2:6" x14ac:dyDescent="0.3">
      <c r="B4503"/>
      <c r="C4503"/>
      <c r="D4503"/>
      <c r="E4503"/>
      <c r="F4503"/>
    </row>
    <row r="4504" spans="2:6" x14ac:dyDescent="0.3">
      <c r="B4504"/>
      <c r="C4504"/>
      <c r="D4504"/>
      <c r="E4504"/>
      <c r="F4504"/>
    </row>
    <row r="4505" spans="2:6" x14ac:dyDescent="0.3">
      <c r="B4505"/>
      <c r="C4505"/>
      <c r="D4505"/>
      <c r="E4505"/>
      <c r="F4505"/>
    </row>
    <row r="4506" spans="2:6" x14ac:dyDescent="0.3">
      <c r="B4506"/>
      <c r="C4506"/>
      <c r="D4506"/>
      <c r="E4506"/>
      <c r="F4506"/>
    </row>
    <row r="4507" spans="2:6" x14ac:dyDescent="0.3">
      <c r="B4507"/>
      <c r="C4507"/>
      <c r="D4507"/>
      <c r="E4507"/>
      <c r="F4507"/>
    </row>
    <row r="4508" spans="2:6" x14ac:dyDescent="0.3">
      <c r="B4508"/>
      <c r="C4508"/>
      <c r="D4508"/>
      <c r="E4508"/>
      <c r="F4508"/>
    </row>
    <row r="4509" spans="2:6" x14ac:dyDescent="0.3">
      <c r="B4509"/>
      <c r="C4509"/>
      <c r="D4509"/>
      <c r="E4509"/>
      <c r="F4509"/>
    </row>
    <row r="4510" spans="2:6" x14ac:dyDescent="0.3">
      <c r="B4510"/>
      <c r="C4510"/>
      <c r="D4510"/>
      <c r="E4510"/>
      <c r="F4510"/>
    </row>
    <row r="4511" spans="2:6" x14ac:dyDescent="0.3">
      <c r="B4511"/>
      <c r="C4511"/>
      <c r="D4511"/>
      <c r="E4511"/>
      <c r="F4511"/>
    </row>
    <row r="4512" spans="2:6" x14ac:dyDescent="0.3">
      <c r="B4512"/>
      <c r="C4512"/>
      <c r="D4512"/>
      <c r="E4512"/>
      <c r="F4512"/>
    </row>
    <row r="4513" spans="2:6" x14ac:dyDescent="0.3">
      <c r="B4513"/>
      <c r="C4513"/>
      <c r="D4513"/>
      <c r="E4513"/>
      <c r="F4513"/>
    </row>
    <row r="4514" spans="2:6" x14ac:dyDescent="0.3">
      <c r="B4514"/>
      <c r="C4514"/>
      <c r="D4514"/>
      <c r="E4514"/>
      <c r="F4514"/>
    </row>
    <row r="4515" spans="2:6" x14ac:dyDescent="0.3">
      <c r="B4515"/>
      <c r="C4515"/>
      <c r="D4515"/>
      <c r="E4515"/>
      <c r="F4515"/>
    </row>
    <row r="4516" spans="2:6" x14ac:dyDescent="0.3">
      <c r="B4516"/>
      <c r="C4516"/>
      <c r="D4516"/>
      <c r="E4516"/>
      <c r="F4516"/>
    </row>
    <row r="4517" spans="2:6" x14ac:dyDescent="0.3">
      <c r="B4517"/>
      <c r="C4517"/>
      <c r="D4517"/>
      <c r="E4517"/>
      <c r="F4517"/>
    </row>
    <row r="4518" spans="2:6" x14ac:dyDescent="0.3">
      <c r="B4518"/>
      <c r="C4518"/>
      <c r="D4518"/>
      <c r="E4518"/>
      <c r="F4518"/>
    </row>
    <row r="4519" spans="2:6" x14ac:dyDescent="0.3">
      <c r="B4519"/>
      <c r="C4519"/>
      <c r="D4519"/>
      <c r="E4519"/>
      <c r="F4519"/>
    </row>
    <row r="4520" spans="2:6" x14ac:dyDescent="0.3">
      <c r="B4520"/>
      <c r="C4520"/>
      <c r="D4520"/>
      <c r="E4520"/>
      <c r="F4520"/>
    </row>
    <row r="4521" spans="2:6" x14ac:dyDescent="0.3">
      <c r="B4521"/>
      <c r="C4521"/>
      <c r="D4521"/>
      <c r="E4521"/>
      <c r="F4521"/>
    </row>
    <row r="4522" spans="2:6" x14ac:dyDescent="0.3">
      <c r="B4522"/>
      <c r="C4522"/>
      <c r="D4522"/>
      <c r="E4522"/>
      <c r="F4522"/>
    </row>
    <row r="4523" spans="2:6" x14ac:dyDescent="0.3">
      <c r="B4523"/>
      <c r="C4523"/>
      <c r="D4523"/>
      <c r="E4523"/>
      <c r="F4523"/>
    </row>
    <row r="4524" spans="2:6" x14ac:dyDescent="0.3">
      <c r="B4524"/>
      <c r="C4524"/>
      <c r="D4524"/>
      <c r="E4524"/>
      <c r="F4524"/>
    </row>
    <row r="4525" spans="2:6" x14ac:dyDescent="0.3">
      <c r="B4525"/>
      <c r="C4525"/>
      <c r="D4525"/>
      <c r="E4525"/>
      <c r="F4525"/>
    </row>
    <row r="4526" spans="2:6" x14ac:dyDescent="0.3">
      <c r="B4526"/>
      <c r="C4526"/>
      <c r="D4526"/>
      <c r="E4526"/>
      <c r="F4526"/>
    </row>
    <row r="4527" spans="2:6" x14ac:dyDescent="0.3">
      <c r="B4527"/>
      <c r="C4527"/>
      <c r="D4527"/>
      <c r="E4527"/>
      <c r="F4527"/>
    </row>
    <row r="4528" spans="2:6" x14ac:dyDescent="0.3">
      <c r="B4528"/>
      <c r="C4528"/>
      <c r="D4528"/>
      <c r="E4528"/>
      <c r="F4528"/>
    </row>
    <row r="4529" spans="2:6" x14ac:dyDescent="0.3">
      <c r="B4529"/>
      <c r="C4529"/>
      <c r="D4529"/>
      <c r="E4529"/>
      <c r="F4529"/>
    </row>
    <row r="4530" spans="2:6" x14ac:dyDescent="0.3">
      <c r="B4530"/>
      <c r="C4530"/>
      <c r="D4530"/>
      <c r="E4530"/>
      <c r="F4530"/>
    </row>
    <row r="4531" spans="2:6" x14ac:dyDescent="0.3">
      <c r="B4531"/>
      <c r="C4531"/>
      <c r="D4531"/>
      <c r="E4531"/>
      <c r="F4531"/>
    </row>
    <row r="4532" spans="2:6" x14ac:dyDescent="0.3">
      <c r="B4532"/>
      <c r="C4532"/>
      <c r="D4532"/>
      <c r="E4532"/>
      <c r="F4532"/>
    </row>
    <row r="4533" spans="2:6" x14ac:dyDescent="0.3">
      <c r="B4533"/>
      <c r="C4533"/>
      <c r="D4533"/>
      <c r="E4533"/>
      <c r="F4533"/>
    </row>
    <row r="4534" spans="2:6" x14ac:dyDescent="0.3">
      <c r="B4534"/>
      <c r="C4534"/>
      <c r="D4534"/>
      <c r="E4534"/>
      <c r="F4534"/>
    </row>
    <row r="4535" spans="2:6" x14ac:dyDescent="0.3">
      <c r="B4535"/>
      <c r="C4535"/>
      <c r="D4535"/>
      <c r="E4535"/>
      <c r="F4535"/>
    </row>
    <row r="4536" spans="2:6" x14ac:dyDescent="0.3">
      <c r="B4536"/>
      <c r="C4536"/>
      <c r="D4536"/>
      <c r="E4536"/>
      <c r="F4536"/>
    </row>
    <row r="4537" spans="2:6" x14ac:dyDescent="0.3">
      <c r="B4537"/>
      <c r="C4537"/>
      <c r="D4537"/>
      <c r="E4537"/>
      <c r="F4537"/>
    </row>
    <row r="4538" spans="2:6" x14ac:dyDescent="0.3">
      <c r="B4538"/>
      <c r="C4538"/>
      <c r="D4538"/>
      <c r="E4538"/>
      <c r="F4538"/>
    </row>
    <row r="4539" spans="2:6" x14ac:dyDescent="0.3">
      <c r="B4539"/>
      <c r="C4539"/>
      <c r="D4539"/>
      <c r="E4539"/>
      <c r="F4539"/>
    </row>
    <row r="4540" spans="2:6" x14ac:dyDescent="0.3">
      <c r="B4540"/>
      <c r="C4540"/>
      <c r="D4540"/>
      <c r="E4540"/>
      <c r="F4540"/>
    </row>
    <row r="4541" spans="2:6" x14ac:dyDescent="0.3">
      <c r="B4541"/>
      <c r="C4541"/>
      <c r="D4541"/>
      <c r="E4541"/>
      <c r="F4541"/>
    </row>
    <row r="4542" spans="2:6" x14ac:dyDescent="0.3">
      <c r="B4542"/>
      <c r="C4542"/>
      <c r="D4542"/>
      <c r="E4542"/>
      <c r="F4542"/>
    </row>
    <row r="4543" spans="2:6" x14ac:dyDescent="0.3">
      <c r="B4543"/>
      <c r="C4543"/>
      <c r="D4543"/>
      <c r="E4543"/>
      <c r="F4543"/>
    </row>
    <row r="4544" spans="2:6" x14ac:dyDescent="0.3">
      <c r="B4544"/>
      <c r="C4544"/>
      <c r="D4544"/>
      <c r="E4544"/>
      <c r="F4544"/>
    </row>
    <row r="4545" spans="2:6" x14ac:dyDescent="0.3">
      <c r="B4545"/>
      <c r="C4545"/>
      <c r="D4545"/>
      <c r="E4545"/>
      <c r="F4545"/>
    </row>
    <row r="4546" spans="2:6" x14ac:dyDescent="0.3">
      <c r="B4546"/>
      <c r="C4546"/>
      <c r="D4546"/>
      <c r="E4546"/>
      <c r="F4546"/>
    </row>
    <row r="4547" spans="2:6" x14ac:dyDescent="0.3">
      <c r="B4547"/>
      <c r="C4547"/>
      <c r="D4547"/>
      <c r="E4547"/>
      <c r="F4547"/>
    </row>
    <row r="4548" spans="2:6" x14ac:dyDescent="0.3">
      <c r="B4548"/>
      <c r="C4548"/>
      <c r="D4548"/>
      <c r="E4548"/>
      <c r="F4548"/>
    </row>
    <row r="4549" spans="2:6" x14ac:dyDescent="0.3">
      <c r="B4549"/>
      <c r="C4549"/>
      <c r="D4549"/>
      <c r="E4549"/>
      <c r="F4549"/>
    </row>
    <row r="4550" spans="2:6" x14ac:dyDescent="0.3">
      <c r="B4550"/>
      <c r="C4550"/>
      <c r="D4550"/>
      <c r="E4550"/>
      <c r="F4550"/>
    </row>
    <row r="4551" spans="2:6" x14ac:dyDescent="0.3">
      <c r="B4551"/>
      <c r="C4551"/>
      <c r="D4551"/>
      <c r="E4551"/>
      <c r="F4551"/>
    </row>
    <row r="4552" spans="2:6" x14ac:dyDescent="0.3">
      <c r="B4552"/>
      <c r="C4552"/>
      <c r="D4552"/>
      <c r="E4552"/>
      <c r="F4552"/>
    </row>
    <row r="4553" spans="2:6" x14ac:dyDescent="0.3">
      <c r="B4553"/>
      <c r="C4553"/>
      <c r="D4553"/>
      <c r="E4553"/>
      <c r="F4553"/>
    </row>
    <row r="4554" spans="2:6" x14ac:dyDescent="0.3">
      <c r="B4554"/>
      <c r="C4554"/>
      <c r="D4554"/>
      <c r="E4554"/>
      <c r="F4554"/>
    </row>
    <row r="4555" spans="2:6" x14ac:dyDescent="0.3">
      <c r="B4555"/>
      <c r="C4555"/>
      <c r="D4555"/>
      <c r="E4555"/>
      <c r="F4555"/>
    </row>
    <row r="4556" spans="2:6" x14ac:dyDescent="0.3">
      <c r="B4556"/>
      <c r="C4556"/>
      <c r="D4556"/>
      <c r="E4556"/>
      <c r="F4556"/>
    </row>
    <row r="4557" spans="2:6" x14ac:dyDescent="0.3">
      <c r="B4557"/>
      <c r="C4557"/>
      <c r="D4557"/>
      <c r="E4557"/>
      <c r="F4557"/>
    </row>
    <row r="4558" spans="2:6" x14ac:dyDescent="0.3">
      <c r="B4558"/>
      <c r="C4558"/>
      <c r="D4558"/>
      <c r="E4558"/>
      <c r="F4558"/>
    </row>
    <row r="4559" spans="2:6" x14ac:dyDescent="0.3">
      <c r="B4559"/>
      <c r="C4559"/>
      <c r="D4559"/>
      <c r="E4559"/>
      <c r="F4559"/>
    </row>
    <row r="4560" spans="2:6" x14ac:dyDescent="0.3">
      <c r="B4560"/>
      <c r="C4560"/>
      <c r="D4560"/>
      <c r="E4560"/>
      <c r="F4560"/>
    </row>
    <row r="4561" spans="2:6" x14ac:dyDescent="0.3">
      <c r="B4561"/>
      <c r="C4561"/>
      <c r="D4561"/>
      <c r="E4561"/>
      <c r="F4561"/>
    </row>
    <row r="4562" spans="2:6" x14ac:dyDescent="0.3">
      <c r="B4562"/>
      <c r="C4562"/>
      <c r="D4562"/>
      <c r="E4562"/>
      <c r="F4562"/>
    </row>
    <row r="4563" spans="2:6" x14ac:dyDescent="0.3">
      <c r="B4563"/>
      <c r="C4563"/>
      <c r="D4563"/>
      <c r="E4563"/>
      <c r="F4563"/>
    </row>
    <row r="4564" spans="2:6" x14ac:dyDescent="0.3">
      <c r="B4564"/>
      <c r="C4564"/>
      <c r="D4564"/>
      <c r="E4564"/>
      <c r="F4564"/>
    </row>
    <row r="4565" spans="2:6" x14ac:dyDescent="0.3">
      <c r="B4565"/>
      <c r="C4565"/>
      <c r="D4565"/>
      <c r="E4565"/>
      <c r="F4565"/>
    </row>
    <row r="4566" spans="2:6" x14ac:dyDescent="0.3">
      <c r="B4566"/>
      <c r="C4566"/>
      <c r="D4566"/>
      <c r="E4566"/>
      <c r="F4566"/>
    </row>
    <row r="4567" spans="2:6" x14ac:dyDescent="0.3">
      <c r="B4567"/>
      <c r="C4567"/>
      <c r="D4567"/>
      <c r="E4567"/>
      <c r="F4567"/>
    </row>
    <row r="4568" spans="2:6" x14ac:dyDescent="0.3">
      <c r="B4568"/>
      <c r="C4568"/>
      <c r="D4568"/>
      <c r="E4568"/>
      <c r="F4568"/>
    </row>
    <row r="4569" spans="2:6" x14ac:dyDescent="0.3">
      <c r="B4569"/>
      <c r="C4569"/>
      <c r="D4569"/>
      <c r="E4569"/>
      <c r="F4569"/>
    </row>
    <row r="4570" spans="2:6" x14ac:dyDescent="0.3">
      <c r="B4570"/>
      <c r="C4570"/>
      <c r="D4570"/>
      <c r="E4570"/>
      <c r="F4570"/>
    </row>
    <row r="4571" spans="2:6" x14ac:dyDescent="0.3">
      <c r="B4571"/>
      <c r="C4571"/>
      <c r="D4571"/>
      <c r="E4571"/>
      <c r="F4571"/>
    </row>
    <row r="4572" spans="2:6" x14ac:dyDescent="0.3">
      <c r="B4572"/>
      <c r="C4572"/>
      <c r="D4572"/>
      <c r="E4572"/>
      <c r="F4572"/>
    </row>
    <row r="4573" spans="2:6" x14ac:dyDescent="0.3">
      <c r="B4573"/>
      <c r="C4573"/>
      <c r="D4573"/>
      <c r="E4573"/>
      <c r="F4573"/>
    </row>
    <row r="4574" spans="2:6" x14ac:dyDescent="0.3">
      <c r="B4574"/>
      <c r="C4574"/>
      <c r="D4574"/>
      <c r="E4574"/>
      <c r="F4574"/>
    </row>
    <row r="4575" spans="2:6" x14ac:dyDescent="0.3">
      <c r="B4575"/>
      <c r="C4575"/>
      <c r="D4575"/>
      <c r="E4575"/>
      <c r="F4575"/>
    </row>
    <row r="4576" spans="2:6" x14ac:dyDescent="0.3">
      <c r="B4576"/>
      <c r="C4576"/>
      <c r="D4576"/>
      <c r="E4576"/>
      <c r="F4576"/>
    </row>
    <row r="4577" spans="2:6" x14ac:dyDescent="0.3">
      <c r="B4577"/>
      <c r="C4577"/>
      <c r="D4577"/>
      <c r="E4577"/>
      <c r="F4577"/>
    </row>
    <row r="4578" spans="2:6" x14ac:dyDescent="0.3">
      <c r="B4578"/>
      <c r="C4578"/>
      <c r="D4578"/>
      <c r="E4578"/>
      <c r="F4578"/>
    </row>
    <row r="4579" spans="2:6" x14ac:dyDescent="0.3">
      <c r="B4579"/>
      <c r="C4579"/>
      <c r="D4579"/>
      <c r="E4579"/>
      <c r="F4579"/>
    </row>
    <row r="4580" spans="2:6" x14ac:dyDescent="0.3">
      <c r="B4580"/>
      <c r="C4580"/>
      <c r="D4580"/>
      <c r="E4580"/>
      <c r="F4580"/>
    </row>
    <row r="4581" spans="2:6" x14ac:dyDescent="0.3">
      <c r="B4581"/>
      <c r="C4581"/>
      <c r="D4581"/>
      <c r="E4581"/>
      <c r="F4581"/>
    </row>
    <row r="4582" spans="2:6" x14ac:dyDescent="0.3">
      <c r="B4582"/>
      <c r="C4582"/>
      <c r="D4582"/>
      <c r="E4582"/>
      <c r="F4582"/>
    </row>
    <row r="4583" spans="2:6" x14ac:dyDescent="0.3">
      <c r="B4583"/>
      <c r="C4583"/>
      <c r="D4583"/>
      <c r="E4583"/>
      <c r="F4583"/>
    </row>
    <row r="4584" spans="2:6" x14ac:dyDescent="0.3">
      <c r="B4584"/>
      <c r="C4584"/>
      <c r="D4584"/>
      <c r="E4584"/>
      <c r="F4584"/>
    </row>
    <row r="4585" spans="2:6" x14ac:dyDescent="0.3">
      <c r="B4585"/>
      <c r="C4585"/>
      <c r="D4585"/>
      <c r="E4585"/>
      <c r="F4585"/>
    </row>
    <row r="4586" spans="2:6" x14ac:dyDescent="0.3">
      <c r="B4586"/>
      <c r="C4586"/>
      <c r="D4586"/>
      <c r="E4586"/>
      <c r="F4586"/>
    </row>
    <row r="4587" spans="2:6" x14ac:dyDescent="0.3">
      <c r="B4587"/>
      <c r="C4587"/>
      <c r="D4587"/>
      <c r="E4587"/>
      <c r="F4587"/>
    </row>
    <row r="4588" spans="2:6" x14ac:dyDescent="0.3">
      <c r="B4588"/>
      <c r="C4588"/>
      <c r="D4588"/>
      <c r="E4588"/>
      <c r="F4588"/>
    </row>
    <row r="4589" spans="2:6" x14ac:dyDescent="0.3">
      <c r="B4589"/>
      <c r="C4589"/>
      <c r="D4589"/>
      <c r="E4589"/>
      <c r="F4589"/>
    </row>
    <row r="4590" spans="2:6" x14ac:dyDescent="0.3">
      <c r="B4590"/>
      <c r="C4590"/>
      <c r="D4590"/>
      <c r="E4590"/>
      <c r="F4590"/>
    </row>
    <row r="4591" spans="2:6" x14ac:dyDescent="0.3">
      <c r="B4591"/>
      <c r="C4591"/>
      <c r="D4591"/>
      <c r="E4591"/>
      <c r="F4591"/>
    </row>
    <row r="4592" spans="2:6" x14ac:dyDescent="0.3">
      <c r="B4592"/>
      <c r="C4592"/>
      <c r="D4592"/>
      <c r="E4592"/>
      <c r="F4592"/>
    </row>
    <row r="4593" spans="2:6" x14ac:dyDescent="0.3">
      <c r="B4593"/>
      <c r="C4593"/>
      <c r="D4593"/>
      <c r="E4593"/>
      <c r="F4593"/>
    </row>
    <row r="4594" spans="2:6" x14ac:dyDescent="0.3">
      <c r="B4594"/>
      <c r="C4594"/>
      <c r="D4594"/>
      <c r="E4594"/>
      <c r="F4594"/>
    </row>
    <row r="4595" spans="2:6" x14ac:dyDescent="0.3">
      <c r="B4595"/>
      <c r="C4595"/>
      <c r="D4595"/>
      <c r="E4595"/>
      <c r="F4595"/>
    </row>
    <row r="4596" spans="2:6" x14ac:dyDescent="0.3">
      <c r="B4596"/>
      <c r="C4596"/>
      <c r="D4596"/>
      <c r="E4596"/>
      <c r="F4596"/>
    </row>
    <row r="4597" spans="2:6" x14ac:dyDescent="0.3">
      <c r="B4597"/>
      <c r="C4597"/>
      <c r="D4597"/>
      <c r="E4597"/>
      <c r="F4597"/>
    </row>
    <row r="4598" spans="2:6" x14ac:dyDescent="0.3">
      <c r="B4598"/>
      <c r="C4598"/>
      <c r="D4598"/>
      <c r="E4598"/>
      <c r="F4598"/>
    </row>
    <row r="4599" spans="2:6" x14ac:dyDescent="0.3">
      <c r="B4599"/>
      <c r="C4599"/>
      <c r="D4599"/>
      <c r="E4599"/>
      <c r="F4599"/>
    </row>
    <row r="4600" spans="2:6" x14ac:dyDescent="0.3">
      <c r="B4600"/>
      <c r="C4600"/>
      <c r="D4600"/>
      <c r="E4600"/>
      <c r="F4600"/>
    </row>
    <row r="4601" spans="2:6" x14ac:dyDescent="0.3">
      <c r="B4601"/>
      <c r="C4601"/>
      <c r="D4601"/>
      <c r="E4601"/>
      <c r="F4601"/>
    </row>
    <row r="4602" spans="2:6" x14ac:dyDescent="0.3">
      <c r="B4602"/>
      <c r="C4602"/>
      <c r="D4602"/>
      <c r="E4602"/>
      <c r="F4602"/>
    </row>
    <row r="4603" spans="2:6" x14ac:dyDescent="0.3">
      <c r="B4603"/>
      <c r="C4603"/>
      <c r="D4603"/>
      <c r="E4603"/>
      <c r="F4603"/>
    </row>
    <row r="4604" spans="2:6" x14ac:dyDescent="0.3">
      <c r="B4604"/>
      <c r="C4604"/>
      <c r="D4604"/>
      <c r="E4604"/>
      <c r="F4604"/>
    </row>
    <row r="4605" spans="2:6" x14ac:dyDescent="0.3">
      <c r="B4605"/>
      <c r="C4605"/>
      <c r="D4605"/>
      <c r="E4605"/>
      <c r="F4605"/>
    </row>
    <row r="4606" spans="2:6" x14ac:dyDescent="0.3">
      <c r="B4606"/>
      <c r="C4606"/>
      <c r="D4606"/>
      <c r="E4606"/>
      <c r="F4606"/>
    </row>
    <row r="4607" spans="2:6" x14ac:dyDescent="0.3">
      <c r="B4607"/>
      <c r="C4607"/>
      <c r="D4607"/>
      <c r="E4607"/>
      <c r="F4607"/>
    </row>
    <row r="4608" spans="2:6" x14ac:dyDescent="0.3">
      <c r="B4608"/>
      <c r="C4608"/>
      <c r="D4608"/>
      <c r="E4608"/>
      <c r="F4608"/>
    </row>
    <row r="4609" spans="2:6" x14ac:dyDescent="0.3">
      <c r="B4609"/>
      <c r="C4609"/>
      <c r="D4609"/>
      <c r="E4609"/>
      <c r="F4609"/>
    </row>
    <row r="4610" spans="2:6" x14ac:dyDescent="0.3">
      <c r="B4610"/>
      <c r="C4610"/>
      <c r="D4610"/>
      <c r="E4610"/>
      <c r="F4610"/>
    </row>
    <row r="4611" spans="2:6" x14ac:dyDescent="0.3">
      <c r="B4611"/>
      <c r="C4611"/>
      <c r="D4611"/>
      <c r="E4611"/>
      <c r="F4611"/>
    </row>
    <row r="4612" spans="2:6" x14ac:dyDescent="0.3">
      <c r="B4612"/>
      <c r="C4612"/>
      <c r="D4612"/>
      <c r="E4612"/>
      <c r="F4612"/>
    </row>
    <row r="4613" spans="2:6" x14ac:dyDescent="0.3">
      <c r="B4613"/>
      <c r="C4613"/>
      <c r="D4613"/>
      <c r="E4613"/>
      <c r="F4613"/>
    </row>
    <row r="4614" spans="2:6" x14ac:dyDescent="0.3">
      <c r="B4614"/>
      <c r="C4614"/>
      <c r="D4614"/>
      <c r="E4614"/>
      <c r="F4614"/>
    </row>
    <row r="4615" spans="2:6" x14ac:dyDescent="0.3">
      <c r="B4615"/>
      <c r="C4615"/>
      <c r="D4615"/>
      <c r="E4615"/>
      <c r="F4615"/>
    </row>
    <row r="4616" spans="2:6" x14ac:dyDescent="0.3">
      <c r="B4616"/>
      <c r="C4616"/>
      <c r="D4616"/>
      <c r="E4616"/>
      <c r="F4616"/>
    </row>
    <row r="4617" spans="2:6" x14ac:dyDescent="0.3">
      <c r="B4617"/>
      <c r="C4617"/>
      <c r="D4617"/>
      <c r="E4617"/>
      <c r="F4617"/>
    </row>
    <row r="4618" spans="2:6" x14ac:dyDescent="0.3">
      <c r="B4618"/>
      <c r="C4618"/>
      <c r="D4618"/>
      <c r="E4618"/>
      <c r="F4618"/>
    </row>
    <row r="4619" spans="2:6" x14ac:dyDescent="0.3">
      <c r="B4619"/>
      <c r="C4619"/>
      <c r="D4619"/>
      <c r="E4619"/>
      <c r="F4619"/>
    </row>
    <row r="4620" spans="2:6" x14ac:dyDescent="0.3">
      <c r="B4620"/>
      <c r="C4620"/>
      <c r="D4620"/>
      <c r="E4620"/>
      <c r="F4620"/>
    </row>
    <row r="4621" spans="2:6" x14ac:dyDescent="0.3">
      <c r="B4621"/>
      <c r="C4621"/>
      <c r="D4621"/>
      <c r="E4621"/>
      <c r="F4621"/>
    </row>
    <row r="4622" spans="2:6" x14ac:dyDescent="0.3">
      <c r="B4622"/>
      <c r="C4622"/>
      <c r="D4622"/>
      <c r="E4622"/>
      <c r="F4622"/>
    </row>
    <row r="4623" spans="2:6" x14ac:dyDescent="0.3">
      <c r="B4623"/>
      <c r="C4623"/>
      <c r="D4623"/>
      <c r="E4623"/>
      <c r="F4623"/>
    </row>
    <row r="4624" spans="2:6" x14ac:dyDescent="0.3">
      <c r="B4624"/>
      <c r="C4624"/>
      <c r="D4624"/>
      <c r="E4624"/>
      <c r="F4624"/>
    </row>
    <row r="4625" spans="2:6" x14ac:dyDescent="0.3">
      <c r="B4625"/>
      <c r="C4625"/>
      <c r="D4625"/>
      <c r="E4625"/>
      <c r="F4625"/>
    </row>
    <row r="4626" spans="2:6" x14ac:dyDescent="0.3">
      <c r="B4626"/>
      <c r="C4626"/>
      <c r="D4626"/>
      <c r="E4626"/>
      <c r="F4626"/>
    </row>
    <row r="4627" spans="2:6" x14ac:dyDescent="0.3">
      <c r="B4627"/>
      <c r="C4627"/>
      <c r="D4627"/>
      <c r="E4627"/>
      <c r="F4627"/>
    </row>
    <row r="4628" spans="2:6" x14ac:dyDescent="0.3">
      <c r="B4628"/>
      <c r="C4628"/>
      <c r="D4628"/>
      <c r="E4628"/>
      <c r="F4628"/>
    </row>
    <row r="4629" spans="2:6" x14ac:dyDescent="0.3">
      <c r="B4629"/>
      <c r="C4629"/>
      <c r="D4629"/>
      <c r="E4629"/>
      <c r="F4629"/>
    </row>
    <row r="4630" spans="2:6" x14ac:dyDescent="0.3">
      <c r="B4630"/>
      <c r="C4630"/>
      <c r="D4630"/>
      <c r="E4630"/>
      <c r="F4630"/>
    </row>
    <row r="4631" spans="2:6" x14ac:dyDescent="0.3">
      <c r="B4631"/>
      <c r="C4631"/>
      <c r="D4631"/>
      <c r="E4631"/>
      <c r="F4631"/>
    </row>
    <row r="4632" spans="2:6" x14ac:dyDescent="0.3">
      <c r="B4632"/>
      <c r="C4632"/>
      <c r="D4632"/>
      <c r="E4632"/>
      <c r="F4632"/>
    </row>
    <row r="4633" spans="2:6" x14ac:dyDescent="0.3">
      <c r="B4633"/>
      <c r="C4633"/>
      <c r="D4633"/>
      <c r="E4633"/>
      <c r="F4633"/>
    </row>
    <row r="4634" spans="2:6" x14ac:dyDescent="0.3">
      <c r="B4634"/>
      <c r="C4634"/>
      <c r="D4634"/>
      <c r="E4634"/>
      <c r="F4634"/>
    </row>
    <row r="4635" spans="2:6" x14ac:dyDescent="0.3">
      <c r="B4635"/>
      <c r="C4635"/>
      <c r="D4635"/>
      <c r="E4635"/>
      <c r="F4635"/>
    </row>
    <row r="4636" spans="2:6" x14ac:dyDescent="0.3">
      <c r="B4636"/>
      <c r="C4636"/>
      <c r="D4636"/>
      <c r="E4636"/>
      <c r="F4636"/>
    </row>
    <row r="4637" spans="2:6" x14ac:dyDescent="0.3">
      <c r="B4637"/>
      <c r="C4637"/>
      <c r="D4637"/>
      <c r="E4637"/>
      <c r="F4637"/>
    </row>
    <row r="4638" spans="2:6" x14ac:dyDescent="0.3">
      <c r="B4638"/>
      <c r="C4638"/>
      <c r="D4638"/>
      <c r="E4638"/>
      <c r="F4638"/>
    </row>
    <row r="4639" spans="2:6" x14ac:dyDescent="0.3">
      <c r="B4639"/>
      <c r="C4639"/>
      <c r="D4639"/>
      <c r="E4639"/>
      <c r="F4639"/>
    </row>
    <row r="4640" spans="2:6" x14ac:dyDescent="0.3">
      <c r="B4640"/>
      <c r="C4640"/>
      <c r="D4640"/>
      <c r="E4640"/>
      <c r="F4640"/>
    </row>
    <row r="4641" spans="2:6" x14ac:dyDescent="0.3">
      <c r="B4641"/>
      <c r="C4641"/>
      <c r="D4641"/>
      <c r="E4641"/>
      <c r="F4641"/>
    </row>
    <row r="4642" spans="2:6" x14ac:dyDescent="0.3">
      <c r="B4642"/>
      <c r="C4642"/>
      <c r="D4642"/>
      <c r="E4642"/>
      <c r="F4642"/>
    </row>
    <row r="4643" spans="2:6" x14ac:dyDescent="0.3">
      <c r="B4643"/>
      <c r="C4643"/>
      <c r="D4643"/>
      <c r="E4643"/>
      <c r="F4643"/>
    </row>
    <row r="4644" spans="2:6" x14ac:dyDescent="0.3">
      <c r="B4644"/>
      <c r="C4644"/>
      <c r="D4644"/>
      <c r="E4644"/>
      <c r="F4644"/>
    </row>
    <row r="4645" spans="2:6" x14ac:dyDescent="0.3">
      <c r="B4645"/>
      <c r="C4645"/>
      <c r="D4645"/>
      <c r="E4645"/>
      <c r="F4645"/>
    </row>
    <row r="4646" spans="2:6" x14ac:dyDescent="0.3">
      <c r="B4646"/>
      <c r="C4646"/>
      <c r="D4646"/>
      <c r="E4646"/>
      <c r="F4646"/>
    </row>
    <row r="4647" spans="2:6" x14ac:dyDescent="0.3">
      <c r="B4647"/>
      <c r="C4647"/>
      <c r="D4647"/>
      <c r="E4647"/>
      <c r="F4647"/>
    </row>
    <row r="4648" spans="2:6" x14ac:dyDescent="0.3">
      <c r="B4648"/>
      <c r="C4648"/>
      <c r="D4648"/>
      <c r="E4648"/>
      <c r="F4648"/>
    </row>
    <row r="4649" spans="2:6" x14ac:dyDescent="0.3">
      <c r="B4649"/>
      <c r="C4649"/>
      <c r="D4649"/>
      <c r="E4649"/>
      <c r="F4649"/>
    </row>
    <row r="4650" spans="2:6" x14ac:dyDescent="0.3">
      <c r="B4650"/>
      <c r="C4650"/>
      <c r="D4650"/>
      <c r="E4650"/>
      <c r="F4650"/>
    </row>
    <row r="4651" spans="2:6" x14ac:dyDescent="0.3">
      <c r="B4651"/>
      <c r="C4651"/>
      <c r="D4651"/>
      <c r="E4651"/>
      <c r="F4651"/>
    </row>
    <row r="4652" spans="2:6" x14ac:dyDescent="0.3">
      <c r="B4652"/>
      <c r="C4652"/>
      <c r="D4652"/>
      <c r="E4652"/>
      <c r="F4652"/>
    </row>
    <row r="4653" spans="2:6" x14ac:dyDescent="0.3">
      <c r="B4653"/>
      <c r="C4653"/>
      <c r="D4653"/>
      <c r="E4653"/>
      <c r="F4653"/>
    </row>
    <row r="4654" spans="2:6" x14ac:dyDescent="0.3">
      <c r="B4654"/>
      <c r="C4654"/>
      <c r="D4654"/>
      <c r="E4654"/>
      <c r="F4654"/>
    </row>
    <row r="4655" spans="2:6" x14ac:dyDescent="0.3">
      <c r="B4655"/>
      <c r="C4655"/>
      <c r="D4655"/>
      <c r="E4655"/>
      <c r="F4655"/>
    </row>
    <row r="4656" spans="2:6" x14ac:dyDescent="0.3">
      <c r="B4656"/>
      <c r="C4656"/>
      <c r="D4656"/>
      <c r="E4656"/>
      <c r="F4656"/>
    </row>
    <row r="4657" spans="2:6" x14ac:dyDescent="0.3">
      <c r="B4657"/>
      <c r="C4657"/>
      <c r="D4657"/>
      <c r="E4657"/>
      <c r="F4657"/>
    </row>
    <row r="4658" spans="2:6" x14ac:dyDescent="0.3">
      <c r="B4658"/>
      <c r="C4658"/>
      <c r="D4658"/>
      <c r="E4658"/>
      <c r="F4658"/>
    </row>
    <row r="4659" spans="2:6" x14ac:dyDescent="0.3">
      <c r="B4659"/>
      <c r="C4659"/>
      <c r="D4659"/>
      <c r="E4659"/>
      <c r="F4659"/>
    </row>
    <row r="4660" spans="2:6" x14ac:dyDescent="0.3">
      <c r="B4660"/>
      <c r="C4660"/>
      <c r="D4660"/>
      <c r="E4660"/>
      <c r="F4660"/>
    </row>
    <row r="4661" spans="2:6" x14ac:dyDescent="0.3">
      <c r="B4661"/>
      <c r="C4661"/>
      <c r="D4661"/>
      <c r="E4661"/>
      <c r="F4661"/>
    </row>
    <row r="4662" spans="2:6" x14ac:dyDescent="0.3">
      <c r="B4662"/>
      <c r="C4662"/>
      <c r="D4662"/>
      <c r="E4662"/>
      <c r="F4662"/>
    </row>
    <row r="4663" spans="2:6" x14ac:dyDescent="0.3">
      <c r="B4663"/>
      <c r="C4663"/>
      <c r="D4663"/>
      <c r="E4663"/>
      <c r="F4663"/>
    </row>
    <row r="4664" spans="2:6" x14ac:dyDescent="0.3">
      <c r="B4664"/>
      <c r="C4664"/>
      <c r="D4664"/>
      <c r="E4664"/>
      <c r="F4664"/>
    </row>
    <row r="4665" spans="2:6" x14ac:dyDescent="0.3">
      <c r="B4665"/>
      <c r="C4665"/>
      <c r="D4665"/>
      <c r="E4665"/>
      <c r="F4665"/>
    </row>
    <row r="4666" spans="2:6" x14ac:dyDescent="0.3">
      <c r="B4666"/>
      <c r="C4666"/>
      <c r="D4666"/>
      <c r="E4666"/>
      <c r="F4666"/>
    </row>
    <row r="4667" spans="2:6" x14ac:dyDescent="0.3">
      <c r="B4667"/>
      <c r="C4667"/>
      <c r="D4667"/>
      <c r="E4667"/>
      <c r="F4667"/>
    </row>
    <row r="4668" spans="2:6" x14ac:dyDescent="0.3">
      <c r="B4668"/>
      <c r="C4668"/>
      <c r="D4668"/>
      <c r="E4668"/>
      <c r="F4668"/>
    </row>
    <row r="4669" spans="2:6" x14ac:dyDescent="0.3">
      <c r="B4669"/>
      <c r="C4669"/>
      <c r="D4669"/>
      <c r="E4669"/>
      <c r="F4669"/>
    </row>
    <row r="4670" spans="2:6" x14ac:dyDescent="0.3">
      <c r="B4670"/>
      <c r="C4670"/>
      <c r="D4670"/>
      <c r="E4670"/>
      <c r="F4670"/>
    </row>
    <row r="4671" spans="2:6" x14ac:dyDescent="0.3">
      <c r="B4671"/>
      <c r="C4671"/>
      <c r="D4671"/>
      <c r="E4671"/>
      <c r="F4671"/>
    </row>
    <row r="4672" spans="2:6" x14ac:dyDescent="0.3">
      <c r="B4672"/>
      <c r="C4672"/>
      <c r="D4672"/>
      <c r="E4672"/>
      <c r="F4672"/>
    </row>
    <row r="4673" spans="2:6" x14ac:dyDescent="0.3">
      <c r="B4673"/>
      <c r="C4673"/>
      <c r="D4673"/>
      <c r="E4673"/>
      <c r="F4673"/>
    </row>
    <row r="4674" spans="2:6" x14ac:dyDescent="0.3">
      <c r="B4674"/>
      <c r="C4674"/>
      <c r="D4674"/>
      <c r="E4674"/>
      <c r="F4674"/>
    </row>
    <row r="4675" spans="2:6" x14ac:dyDescent="0.3">
      <c r="B4675"/>
      <c r="C4675"/>
      <c r="D4675"/>
      <c r="E4675"/>
      <c r="F4675"/>
    </row>
    <row r="4676" spans="2:6" x14ac:dyDescent="0.3">
      <c r="B4676"/>
      <c r="C4676"/>
      <c r="D4676"/>
      <c r="E4676"/>
      <c r="F4676"/>
    </row>
    <row r="4677" spans="2:6" x14ac:dyDescent="0.3">
      <c r="B4677"/>
      <c r="C4677"/>
      <c r="D4677"/>
      <c r="E4677"/>
      <c r="F4677"/>
    </row>
    <row r="4678" spans="2:6" x14ac:dyDescent="0.3">
      <c r="B4678"/>
      <c r="C4678"/>
      <c r="D4678"/>
      <c r="E4678"/>
      <c r="F4678"/>
    </row>
    <row r="4679" spans="2:6" x14ac:dyDescent="0.3">
      <c r="B4679"/>
      <c r="C4679"/>
      <c r="D4679"/>
      <c r="E4679"/>
      <c r="F4679"/>
    </row>
    <row r="4680" spans="2:6" x14ac:dyDescent="0.3">
      <c r="B4680"/>
      <c r="C4680"/>
      <c r="D4680"/>
      <c r="E4680"/>
      <c r="F4680"/>
    </row>
    <row r="4681" spans="2:6" x14ac:dyDescent="0.3">
      <c r="B4681"/>
      <c r="C4681"/>
      <c r="D4681"/>
      <c r="E4681"/>
      <c r="F4681"/>
    </row>
    <row r="4682" spans="2:6" x14ac:dyDescent="0.3">
      <c r="B4682"/>
      <c r="C4682"/>
      <c r="D4682"/>
      <c r="E4682"/>
      <c r="F4682"/>
    </row>
    <row r="4683" spans="2:6" x14ac:dyDescent="0.3">
      <c r="B4683"/>
      <c r="C4683"/>
      <c r="D4683"/>
      <c r="E4683"/>
      <c r="F4683"/>
    </row>
    <row r="4684" spans="2:6" x14ac:dyDescent="0.3">
      <c r="B4684"/>
      <c r="C4684"/>
      <c r="D4684"/>
      <c r="E4684"/>
      <c r="F4684"/>
    </row>
    <row r="4685" spans="2:6" x14ac:dyDescent="0.3">
      <c r="B4685"/>
      <c r="C4685"/>
      <c r="D4685"/>
      <c r="E4685"/>
      <c r="F4685"/>
    </row>
    <row r="4686" spans="2:6" x14ac:dyDescent="0.3">
      <c r="B4686"/>
      <c r="C4686"/>
      <c r="D4686"/>
      <c r="E4686"/>
      <c r="F4686"/>
    </row>
    <row r="4687" spans="2:6" x14ac:dyDescent="0.3">
      <c r="B4687"/>
      <c r="C4687"/>
      <c r="D4687"/>
      <c r="E4687"/>
      <c r="F4687"/>
    </row>
    <row r="4688" spans="2:6" x14ac:dyDescent="0.3">
      <c r="B4688"/>
      <c r="C4688"/>
      <c r="D4688"/>
      <c r="E4688"/>
      <c r="F4688"/>
    </row>
    <row r="4689" spans="2:6" x14ac:dyDescent="0.3">
      <c r="B4689"/>
      <c r="C4689"/>
      <c r="D4689"/>
      <c r="E4689"/>
      <c r="F4689"/>
    </row>
    <row r="4690" spans="2:6" x14ac:dyDescent="0.3">
      <c r="B4690"/>
      <c r="C4690"/>
      <c r="D4690"/>
      <c r="E4690"/>
      <c r="F4690"/>
    </row>
    <row r="4691" spans="2:6" x14ac:dyDescent="0.3">
      <c r="B4691"/>
      <c r="C4691"/>
      <c r="D4691"/>
      <c r="E4691"/>
      <c r="F4691"/>
    </row>
    <row r="4692" spans="2:6" x14ac:dyDescent="0.3">
      <c r="B4692"/>
      <c r="C4692"/>
      <c r="D4692"/>
      <c r="E4692"/>
      <c r="F4692"/>
    </row>
    <row r="4693" spans="2:6" x14ac:dyDescent="0.3">
      <c r="B4693"/>
      <c r="C4693"/>
      <c r="D4693"/>
      <c r="E4693"/>
      <c r="F4693"/>
    </row>
    <row r="4694" spans="2:6" x14ac:dyDescent="0.3">
      <c r="B4694"/>
      <c r="C4694"/>
      <c r="D4694"/>
      <c r="E4694"/>
      <c r="F4694"/>
    </row>
    <row r="4695" spans="2:6" x14ac:dyDescent="0.3">
      <c r="B4695"/>
      <c r="C4695"/>
      <c r="D4695"/>
      <c r="E4695"/>
      <c r="F4695"/>
    </row>
    <row r="4696" spans="2:6" x14ac:dyDescent="0.3">
      <c r="B4696"/>
      <c r="C4696"/>
      <c r="D4696"/>
      <c r="E4696"/>
      <c r="F4696"/>
    </row>
    <row r="4697" spans="2:6" x14ac:dyDescent="0.3">
      <c r="B4697"/>
      <c r="C4697"/>
      <c r="D4697"/>
      <c r="E4697"/>
      <c r="F4697"/>
    </row>
    <row r="4698" spans="2:6" x14ac:dyDescent="0.3">
      <c r="B4698"/>
      <c r="C4698"/>
      <c r="D4698"/>
      <c r="E4698"/>
      <c r="F4698"/>
    </row>
    <row r="4699" spans="2:6" x14ac:dyDescent="0.3">
      <c r="B4699"/>
      <c r="C4699"/>
      <c r="D4699"/>
      <c r="E4699"/>
      <c r="F4699"/>
    </row>
    <row r="4700" spans="2:6" x14ac:dyDescent="0.3">
      <c r="B4700"/>
      <c r="C4700"/>
      <c r="D4700"/>
      <c r="E4700"/>
      <c r="F4700"/>
    </row>
    <row r="4701" spans="2:6" x14ac:dyDescent="0.3">
      <c r="B4701"/>
      <c r="C4701"/>
      <c r="D4701"/>
      <c r="E4701"/>
      <c r="F4701"/>
    </row>
    <row r="4702" spans="2:6" x14ac:dyDescent="0.3">
      <c r="B4702"/>
      <c r="C4702"/>
      <c r="D4702"/>
      <c r="E4702"/>
      <c r="F4702"/>
    </row>
    <row r="4703" spans="2:6" x14ac:dyDescent="0.3">
      <c r="B4703"/>
      <c r="C4703"/>
      <c r="D4703"/>
      <c r="E4703"/>
      <c r="F4703"/>
    </row>
    <row r="4704" spans="2:6" x14ac:dyDescent="0.3">
      <c r="B4704"/>
      <c r="C4704"/>
      <c r="D4704"/>
      <c r="E4704"/>
      <c r="F4704"/>
    </row>
    <row r="4705" spans="2:6" x14ac:dyDescent="0.3">
      <c r="B4705"/>
      <c r="C4705"/>
      <c r="D4705"/>
      <c r="E4705"/>
      <c r="F4705"/>
    </row>
    <row r="4706" spans="2:6" x14ac:dyDescent="0.3">
      <c r="B4706"/>
      <c r="C4706"/>
      <c r="D4706"/>
      <c r="E4706"/>
      <c r="F4706"/>
    </row>
    <row r="4707" spans="2:6" x14ac:dyDescent="0.3">
      <c r="B4707"/>
      <c r="C4707"/>
      <c r="D4707"/>
      <c r="E4707"/>
      <c r="F4707"/>
    </row>
    <row r="4708" spans="2:6" x14ac:dyDescent="0.3">
      <c r="B4708"/>
      <c r="C4708"/>
      <c r="D4708"/>
      <c r="E4708"/>
      <c r="F4708"/>
    </row>
    <row r="4709" spans="2:6" x14ac:dyDescent="0.3">
      <c r="B4709"/>
      <c r="C4709"/>
      <c r="D4709"/>
      <c r="E4709"/>
      <c r="F4709"/>
    </row>
    <row r="4710" spans="2:6" x14ac:dyDescent="0.3">
      <c r="B4710"/>
      <c r="C4710"/>
      <c r="D4710"/>
      <c r="E4710"/>
      <c r="F4710"/>
    </row>
    <row r="4711" spans="2:6" x14ac:dyDescent="0.3">
      <c r="B4711"/>
      <c r="C4711"/>
      <c r="D4711"/>
      <c r="E4711"/>
      <c r="F4711"/>
    </row>
    <row r="4712" spans="2:6" x14ac:dyDescent="0.3">
      <c r="B4712"/>
      <c r="C4712"/>
      <c r="D4712"/>
      <c r="E4712"/>
      <c r="F4712"/>
    </row>
    <row r="4713" spans="2:6" x14ac:dyDescent="0.3">
      <c r="B4713"/>
      <c r="C4713"/>
      <c r="D4713"/>
      <c r="E4713"/>
      <c r="F4713"/>
    </row>
    <row r="4714" spans="2:6" x14ac:dyDescent="0.3">
      <c r="B4714"/>
      <c r="C4714"/>
      <c r="D4714"/>
      <c r="E4714"/>
      <c r="F4714"/>
    </row>
    <row r="4715" spans="2:6" x14ac:dyDescent="0.3">
      <c r="B4715"/>
      <c r="C4715"/>
      <c r="D4715"/>
      <c r="E4715"/>
      <c r="F4715"/>
    </row>
    <row r="4716" spans="2:6" x14ac:dyDescent="0.3">
      <c r="B4716"/>
      <c r="C4716"/>
      <c r="D4716"/>
      <c r="E4716"/>
      <c r="F4716"/>
    </row>
    <row r="4717" spans="2:6" x14ac:dyDescent="0.3">
      <c r="B4717"/>
      <c r="C4717"/>
      <c r="D4717"/>
      <c r="E4717"/>
      <c r="F4717"/>
    </row>
    <row r="4718" spans="2:6" x14ac:dyDescent="0.3">
      <c r="B4718"/>
      <c r="C4718"/>
      <c r="D4718"/>
      <c r="E4718"/>
      <c r="F4718"/>
    </row>
    <row r="4719" spans="2:6" x14ac:dyDescent="0.3">
      <c r="B4719"/>
      <c r="C4719"/>
      <c r="D4719"/>
      <c r="E4719"/>
      <c r="F4719"/>
    </row>
    <row r="4720" spans="2:6" x14ac:dyDescent="0.3">
      <c r="B4720"/>
      <c r="C4720"/>
      <c r="D4720"/>
      <c r="E4720"/>
      <c r="F4720"/>
    </row>
    <row r="4721" spans="2:6" x14ac:dyDescent="0.3">
      <c r="B4721"/>
      <c r="C4721"/>
      <c r="D4721"/>
      <c r="E4721"/>
      <c r="F4721"/>
    </row>
    <row r="4722" spans="2:6" x14ac:dyDescent="0.3">
      <c r="B4722"/>
      <c r="C4722"/>
      <c r="D4722"/>
      <c r="E4722"/>
      <c r="F4722"/>
    </row>
    <row r="4723" spans="2:6" x14ac:dyDescent="0.3">
      <c r="B4723"/>
      <c r="C4723"/>
      <c r="D4723"/>
      <c r="E4723"/>
      <c r="F4723"/>
    </row>
    <row r="4724" spans="2:6" x14ac:dyDescent="0.3">
      <c r="B4724"/>
      <c r="C4724"/>
      <c r="D4724"/>
      <c r="E4724"/>
      <c r="F4724"/>
    </row>
    <row r="4725" spans="2:6" x14ac:dyDescent="0.3">
      <c r="B4725"/>
      <c r="C4725"/>
      <c r="D4725"/>
      <c r="E4725"/>
      <c r="F4725"/>
    </row>
    <row r="4726" spans="2:6" x14ac:dyDescent="0.3">
      <c r="B4726"/>
      <c r="C4726"/>
      <c r="D4726"/>
      <c r="E4726"/>
      <c r="F4726"/>
    </row>
    <row r="4727" spans="2:6" x14ac:dyDescent="0.3">
      <c r="B4727"/>
      <c r="C4727"/>
      <c r="D4727"/>
      <c r="E4727"/>
      <c r="F4727"/>
    </row>
    <row r="4728" spans="2:6" x14ac:dyDescent="0.3">
      <c r="B4728"/>
      <c r="C4728"/>
      <c r="D4728"/>
      <c r="E4728"/>
      <c r="F4728"/>
    </row>
    <row r="4729" spans="2:6" x14ac:dyDescent="0.3">
      <c r="B4729"/>
      <c r="C4729"/>
      <c r="D4729"/>
      <c r="E4729"/>
      <c r="F4729"/>
    </row>
    <row r="4730" spans="2:6" x14ac:dyDescent="0.3">
      <c r="B4730"/>
      <c r="C4730"/>
      <c r="D4730"/>
      <c r="E4730"/>
      <c r="F4730"/>
    </row>
    <row r="4731" spans="2:6" x14ac:dyDescent="0.3">
      <c r="B4731"/>
      <c r="C4731"/>
      <c r="D4731"/>
      <c r="E4731"/>
      <c r="F4731"/>
    </row>
    <row r="4732" spans="2:6" x14ac:dyDescent="0.3">
      <c r="B4732"/>
      <c r="C4732"/>
      <c r="D4732"/>
      <c r="E4732"/>
      <c r="F4732"/>
    </row>
    <row r="4733" spans="2:6" x14ac:dyDescent="0.3">
      <c r="B4733"/>
      <c r="C4733"/>
      <c r="D4733"/>
      <c r="E4733"/>
      <c r="F4733"/>
    </row>
    <row r="4734" spans="2:6" x14ac:dyDescent="0.3">
      <c r="B4734"/>
      <c r="C4734"/>
      <c r="D4734"/>
      <c r="E4734"/>
      <c r="F4734"/>
    </row>
    <row r="4735" spans="2:6" x14ac:dyDescent="0.3">
      <c r="B4735"/>
      <c r="C4735"/>
      <c r="D4735"/>
      <c r="E4735"/>
      <c r="F4735"/>
    </row>
    <row r="4736" spans="2:6" x14ac:dyDescent="0.3">
      <c r="B4736"/>
      <c r="C4736"/>
      <c r="D4736"/>
      <c r="E4736"/>
      <c r="F4736"/>
    </row>
    <row r="4737" spans="2:6" x14ac:dyDescent="0.3">
      <c r="B4737"/>
      <c r="C4737"/>
      <c r="D4737"/>
      <c r="E4737"/>
      <c r="F4737"/>
    </row>
    <row r="4738" spans="2:6" x14ac:dyDescent="0.3">
      <c r="B4738"/>
      <c r="C4738"/>
      <c r="D4738"/>
      <c r="E4738"/>
      <c r="F4738"/>
    </row>
    <row r="4739" spans="2:6" x14ac:dyDescent="0.3">
      <c r="B4739"/>
      <c r="C4739"/>
      <c r="D4739"/>
      <c r="E4739"/>
      <c r="F4739"/>
    </row>
    <row r="4740" spans="2:6" x14ac:dyDescent="0.3">
      <c r="B4740"/>
      <c r="C4740"/>
      <c r="D4740"/>
      <c r="E4740"/>
      <c r="F4740"/>
    </row>
    <row r="4741" spans="2:6" x14ac:dyDescent="0.3">
      <c r="B4741"/>
      <c r="C4741"/>
      <c r="D4741"/>
      <c r="E4741"/>
      <c r="F4741"/>
    </row>
    <row r="4742" spans="2:6" x14ac:dyDescent="0.3">
      <c r="B4742"/>
      <c r="C4742"/>
      <c r="D4742"/>
      <c r="E4742"/>
      <c r="F4742"/>
    </row>
    <row r="4743" spans="2:6" x14ac:dyDescent="0.3">
      <c r="B4743"/>
      <c r="C4743"/>
      <c r="D4743"/>
      <c r="E4743"/>
      <c r="F4743"/>
    </row>
    <row r="4744" spans="2:6" x14ac:dyDescent="0.3">
      <c r="B4744"/>
      <c r="C4744"/>
      <c r="D4744"/>
      <c r="E4744"/>
      <c r="F4744"/>
    </row>
    <row r="4745" spans="2:6" x14ac:dyDescent="0.3">
      <c r="B4745"/>
      <c r="C4745"/>
      <c r="D4745"/>
      <c r="E4745"/>
      <c r="F4745"/>
    </row>
    <row r="4746" spans="2:6" x14ac:dyDescent="0.3">
      <c r="B4746"/>
      <c r="C4746"/>
      <c r="D4746"/>
      <c r="E4746"/>
      <c r="F4746"/>
    </row>
    <row r="4747" spans="2:6" x14ac:dyDescent="0.3">
      <c r="B4747"/>
      <c r="C4747"/>
      <c r="D4747"/>
      <c r="E4747"/>
      <c r="F4747"/>
    </row>
    <row r="4748" spans="2:6" x14ac:dyDescent="0.3">
      <c r="B4748"/>
      <c r="C4748"/>
      <c r="D4748"/>
      <c r="E4748"/>
      <c r="F4748"/>
    </row>
    <row r="4749" spans="2:6" x14ac:dyDescent="0.3">
      <c r="B4749"/>
      <c r="C4749"/>
      <c r="D4749"/>
      <c r="E4749"/>
      <c r="F4749"/>
    </row>
    <row r="4750" spans="2:6" x14ac:dyDescent="0.3">
      <c r="B4750"/>
      <c r="C4750"/>
      <c r="D4750"/>
      <c r="E4750"/>
      <c r="F4750"/>
    </row>
    <row r="4751" spans="2:6" x14ac:dyDescent="0.3">
      <c r="B4751"/>
      <c r="C4751"/>
      <c r="D4751"/>
      <c r="E4751"/>
      <c r="F4751"/>
    </row>
    <row r="4752" spans="2:6" x14ac:dyDescent="0.3">
      <c r="B4752"/>
      <c r="C4752"/>
      <c r="D4752"/>
      <c r="E4752"/>
      <c r="F4752"/>
    </row>
    <row r="4753" spans="2:6" x14ac:dyDescent="0.3">
      <c r="B4753"/>
      <c r="C4753"/>
      <c r="D4753"/>
      <c r="E4753"/>
      <c r="F4753"/>
    </row>
    <row r="4754" spans="2:6" x14ac:dyDescent="0.3">
      <c r="B4754"/>
      <c r="C4754"/>
      <c r="D4754"/>
      <c r="E4754"/>
      <c r="F4754"/>
    </row>
    <row r="4755" spans="2:6" x14ac:dyDescent="0.3">
      <c r="B4755"/>
      <c r="C4755"/>
      <c r="D4755"/>
      <c r="E4755"/>
      <c r="F4755"/>
    </row>
    <row r="4756" spans="2:6" x14ac:dyDescent="0.3">
      <c r="B4756"/>
      <c r="C4756"/>
      <c r="D4756"/>
      <c r="E4756"/>
      <c r="F4756"/>
    </row>
    <row r="4757" spans="2:6" x14ac:dyDescent="0.3">
      <c r="B4757"/>
      <c r="C4757"/>
      <c r="D4757"/>
      <c r="E4757"/>
      <c r="F4757"/>
    </row>
    <row r="4758" spans="2:6" x14ac:dyDescent="0.3">
      <c r="B4758"/>
      <c r="C4758"/>
      <c r="D4758"/>
      <c r="E4758"/>
      <c r="F4758"/>
    </row>
    <row r="4759" spans="2:6" x14ac:dyDescent="0.3">
      <c r="B4759"/>
      <c r="C4759"/>
      <c r="D4759"/>
      <c r="E4759"/>
      <c r="F4759"/>
    </row>
    <row r="4760" spans="2:6" x14ac:dyDescent="0.3">
      <c r="B4760"/>
      <c r="C4760"/>
      <c r="D4760"/>
      <c r="E4760"/>
      <c r="F4760"/>
    </row>
    <row r="4761" spans="2:6" x14ac:dyDescent="0.3">
      <c r="B4761"/>
      <c r="C4761"/>
      <c r="D4761"/>
      <c r="E4761"/>
      <c r="F4761"/>
    </row>
    <row r="4762" spans="2:6" x14ac:dyDescent="0.3">
      <c r="B4762"/>
      <c r="C4762"/>
      <c r="D4762"/>
      <c r="E4762"/>
      <c r="F4762"/>
    </row>
    <row r="4763" spans="2:6" x14ac:dyDescent="0.3">
      <c r="B4763"/>
      <c r="C4763"/>
      <c r="D4763"/>
      <c r="E4763"/>
      <c r="F4763"/>
    </row>
    <row r="4764" spans="2:6" x14ac:dyDescent="0.3">
      <c r="B4764"/>
      <c r="C4764"/>
      <c r="D4764"/>
      <c r="E4764"/>
      <c r="F4764"/>
    </row>
    <row r="4765" spans="2:6" x14ac:dyDescent="0.3">
      <c r="B4765"/>
      <c r="C4765"/>
      <c r="D4765"/>
      <c r="E4765"/>
      <c r="F4765"/>
    </row>
    <row r="4766" spans="2:6" x14ac:dyDescent="0.3">
      <c r="B4766"/>
      <c r="C4766"/>
      <c r="D4766"/>
      <c r="E4766"/>
      <c r="F4766"/>
    </row>
    <row r="4767" spans="2:6" x14ac:dyDescent="0.3">
      <c r="B4767"/>
      <c r="C4767"/>
      <c r="D4767"/>
      <c r="E4767"/>
      <c r="F4767"/>
    </row>
    <row r="4768" spans="2:6" x14ac:dyDescent="0.3">
      <c r="B4768"/>
      <c r="C4768"/>
      <c r="D4768"/>
      <c r="E4768"/>
      <c r="F4768"/>
    </row>
    <row r="4769" spans="2:6" x14ac:dyDescent="0.3">
      <c r="B4769"/>
      <c r="C4769"/>
      <c r="D4769"/>
      <c r="E4769"/>
      <c r="F4769"/>
    </row>
    <row r="4770" spans="2:6" x14ac:dyDescent="0.3">
      <c r="B4770"/>
      <c r="C4770"/>
      <c r="D4770"/>
      <c r="E4770"/>
      <c r="F4770"/>
    </row>
    <row r="4771" spans="2:6" x14ac:dyDescent="0.3">
      <c r="B4771"/>
      <c r="C4771"/>
      <c r="D4771"/>
      <c r="E4771"/>
      <c r="F4771"/>
    </row>
    <row r="4772" spans="2:6" x14ac:dyDescent="0.3">
      <c r="B4772"/>
      <c r="C4772"/>
      <c r="D4772"/>
      <c r="E4772"/>
      <c r="F4772"/>
    </row>
    <row r="4773" spans="2:6" x14ac:dyDescent="0.3">
      <c r="B4773"/>
      <c r="C4773"/>
      <c r="D4773"/>
      <c r="E4773"/>
      <c r="F4773"/>
    </row>
    <row r="4774" spans="2:6" x14ac:dyDescent="0.3">
      <c r="B4774"/>
      <c r="C4774"/>
      <c r="D4774"/>
      <c r="E4774"/>
      <c r="F4774"/>
    </row>
    <row r="4775" spans="2:6" x14ac:dyDescent="0.3">
      <c r="B4775"/>
      <c r="C4775"/>
      <c r="D4775"/>
      <c r="E4775"/>
      <c r="F4775"/>
    </row>
    <row r="4776" spans="2:6" x14ac:dyDescent="0.3">
      <c r="B4776"/>
      <c r="C4776"/>
      <c r="D4776"/>
      <c r="E4776"/>
      <c r="F4776"/>
    </row>
    <row r="4777" spans="2:6" x14ac:dyDescent="0.3">
      <c r="B4777"/>
      <c r="C4777"/>
      <c r="D4777"/>
      <c r="E4777"/>
      <c r="F4777"/>
    </row>
    <row r="4778" spans="2:6" x14ac:dyDescent="0.3">
      <c r="B4778"/>
      <c r="C4778"/>
      <c r="D4778"/>
      <c r="E4778"/>
      <c r="F4778"/>
    </row>
    <row r="4779" spans="2:6" x14ac:dyDescent="0.3">
      <c r="B4779"/>
      <c r="C4779"/>
      <c r="D4779"/>
      <c r="E4779"/>
      <c r="F4779"/>
    </row>
    <row r="4780" spans="2:6" x14ac:dyDescent="0.3">
      <c r="B4780"/>
      <c r="C4780"/>
      <c r="D4780"/>
      <c r="E4780"/>
      <c r="F4780"/>
    </row>
    <row r="4781" spans="2:6" x14ac:dyDescent="0.3">
      <c r="B4781"/>
      <c r="C4781"/>
      <c r="D4781"/>
      <c r="E4781"/>
      <c r="F4781"/>
    </row>
    <row r="4782" spans="2:6" x14ac:dyDescent="0.3">
      <c r="B4782"/>
      <c r="C4782"/>
      <c r="D4782"/>
      <c r="E4782"/>
      <c r="F4782"/>
    </row>
    <row r="4783" spans="2:6" x14ac:dyDescent="0.3">
      <c r="B4783"/>
      <c r="C4783"/>
      <c r="D4783"/>
      <c r="E4783"/>
      <c r="F4783"/>
    </row>
    <row r="4784" spans="2:6" x14ac:dyDescent="0.3">
      <c r="B4784"/>
      <c r="C4784"/>
      <c r="D4784"/>
      <c r="E4784"/>
      <c r="F4784"/>
    </row>
    <row r="4785" spans="2:6" x14ac:dyDescent="0.3">
      <c r="B4785"/>
      <c r="C4785"/>
      <c r="D4785"/>
      <c r="E4785"/>
      <c r="F4785"/>
    </row>
    <row r="4786" spans="2:6" x14ac:dyDescent="0.3">
      <c r="B4786"/>
      <c r="C4786"/>
      <c r="D4786"/>
      <c r="E4786"/>
      <c r="F4786"/>
    </row>
    <row r="4787" spans="2:6" x14ac:dyDescent="0.3">
      <c r="B4787"/>
      <c r="C4787"/>
      <c r="D4787"/>
      <c r="E4787"/>
      <c r="F4787"/>
    </row>
    <row r="4788" spans="2:6" x14ac:dyDescent="0.3">
      <c r="B4788"/>
      <c r="C4788"/>
      <c r="D4788"/>
      <c r="E4788"/>
      <c r="F4788"/>
    </row>
    <row r="4789" spans="2:6" x14ac:dyDescent="0.3">
      <c r="B4789"/>
      <c r="C4789"/>
      <c r="D4789"/>
      <c r="E4789"/>
      <c r="F4789"/>
    </row>
    <row r="4790" spans="2:6" x14ac:dyDescent="0.3">
      <c r="B4790"/>
      <c r="C4790"/>
      <c r="D4790"/>
      <c r="E4790"/>
      <c r="F4790"/>
    </row>
    <row r="4791" spans="2:6" x14ac:dyDescent="0.3">
      <c r="B4791"/>
      <c r="C4791"/>
      <c r="D4791"/>
      <c r="E4791"/>
      <c r="F4791"/>
    </row>
    <row r="4792" spans="2:6" x14ac:dyDescent="0.3">
      <c r="B4792"/>
      <c r="C4792"/>
      <c r="D4792"/>
      <c r="E4792"/>
      <c r="F4792"/>
    </row>
    <row r="4793" spans="2:6" x14ac:dyDescent="0.3">
      <c r="B4793"/>
      <c r="C4793"/>
      <c r="D4793"/>
      <c r="E4793"/>
      <c r="F4793"/>
    </row>
    <row r="4794" spans="2:6" x14ac:dyDescent="0.3">
      <c r="B4794"/>
      <c r="C4794"/>
      <c r="D4794"/>
      <c r="E4794"/>
      <c r="F4794"/>
    </row>
    <row r="4795" spans="2:6" x14ac:dyDescent="0.3">
      <c r="B4795"/>
      <c r="C4795"/>
      <c r="D4795"/>
      <c r="E4795"/>
      <c r="F4795"/>
    </row>
    <row r="4796" spans="2:6" x14ac:dyDescent="0.3">
      <c r="B4796"/>
      <c r="C4796"/>
      <c r="D4796"/>
      <c r="E4796"/>
      <c r="F4796"/>
    </row>
    <row r="4797" spans="2:6" x14ac:dyDescent="0.3">
      <c r="B4797"/>
      <c r="C4797"/>
      <c r="D4797"/>
      <c r="E4797"/>
      <c r="F4797"/>
    </row>
    <row r="4798" spans="2:6" x14ac:dyDescent="0.3">
      <c r="B4798"/>
      <c r="C4798"/>
      <c r="D4798"/>
      <c r="E4798"/>
      <c r="F4798"/>
    </row>
    <row r="4799" spans="2:6" x14ac:dyDescent="0.3">
      <c r="B4799"/>
      <c r="C4799"/>
      <c r="D4799"/>
      <c r="E4799"/>
      <c r="F4799"/>
    </row>
    <row r="4800" spans="2:6" x14ac:dyDescent="0.3">
      <c r="B4800"/>
      <c r="C4800"/>
      <c r="D4800"/>
      <c r="E4800"/>
      <c r="F4800"/>
    </row>
    <row r="4801" spans="2:6" x14ac:dyDescent="0.3">
      <c r="B4801"/>
      <c r="C4801"/>
      <c r="D4801"/>
      <c r="E4801"/>
      <c r="F4801"/>
    </row>
    <row r="4802" spans="2:6" x14ac:dyDescent="0.3">
      <c r="B4802"/>
      <c r="C4802"/>
      <c r="D4802"/>
      <c r="E4802"/>
      <c r="F4802"/>
    </row>
    <row r="4803" spans="2:6" x14ac:dyDescent="0.3">
      <c r="B4803"/>
      <c r="C4803"/>
      <c r="D4803"/>
      <c r="E4803"/>
      <c r="F4803"/>
    </row>
    <row r="4804" spans="2:6" x14ac:dyDescent="0.3">
      <c r="B4804"/>
      <c r="C4804"/>
      <c r="D4804"/>
      <c r="E4804"/>
      <c r="F4804"/>
    </row>
    <row r="4805" spans="2:6" x14ac:dyDescent="0.3">
      <c r="B4805"/>
      <c r="C4805"/>
      <c r="D4805"/>
      <c r="E4805"/>
      <c r="F4805"/>
    </row>
    <row r="4806" spans="2:6" x14ac:dyDescent="0.3">
      <c r="B4806"/>
      <c r="C4806"/>
      <c r="D4806"/>
      <c r="E4806"/>
      <c r="F4806"/>
    </row>
    <row r="4807" spans="2:6" x14ac:dyDescent="0.3">
      <c r="B4807"/>
      <c r="C4807"/>
      <c r="D4807"/>
      <c r="E4807"/>
      <c r="F4807"/>
    </row>
    <row r="4808" spans="2:6" x14ac:dyDescent="0.3">
      <c r="B4808"/>
      <c r="C4808"/>
      <c r="D4808"/>
      <c r="E4808"/>
      <c r="F4808"/>
    </row>
    <row r="4809" spans="2:6" x14ac:dyDescent="0.3">
      <c r="B4809"/>
      <c r="C4809"/>
      <c r="D4809"/>
      <c r="E4809"/>
      <c r="F4809"/>
    </row>
    <row r="4810" spans="2:6" x14ac:dyDescent="0.3">
      <c r="B4810"/>
      <c r="C4810"/>
      <c r="D4810"/>
      <c r="E4810"/>
      <c r="F4810"/>
    </row>
    <row r="4811" spans="2:6" x14ac:dyDescent="0.3">
      <c r="B4811"/>
      <c r="C4811"/>
      <c r="D4811"/>
      <c r="E4811"/>
      <c r="F4811"/>
    </row>
    <row r="4812" spans="2:6" x14ac:dyDescent="0.3">
      <c r="B4812"/>
      <c r="C4812"/>
      <c r="D4812"/>
      <c r="E4812"/>
      <c r="F4812"/>
    </row>
    <row r="4813" spans="2:6" x14ac:dyDescent="0.3">
      <c r="B4813"/>
      <c r="C4813"/>
      <c r="D4813"/>
      <c r="E4813"/>
      <c r="F4813"/>
    </row>
    <row r="4814" spans="2:6" x14ac:dyDescent="0.3">
      <c r="B4814"/>
      <c r="C4814"/>
      <c r="D4814"/>
      <c r="E4814"/>
      <c r="F4814"/>
    </row>
    <row r="4815" spans="2:6" x14ac:dyDescent="0.3">
      <c r="B4815"/>
      <c r="C4815"/>
      <c r="D4815"/>
      <c r="E4815"/>
      <c r="F4815"/>
    </row>
    <row r="4816" spans="2:6" x14ac:dyDescent="0.3">
      <c r="B4816"/>
      <c r="C4816"/>
      <c r="D4816"/>
      <c r="E4816"/>
      <c r="F4816"/>
    </row>
    <row r="4817" spans="2:6" x14ac:dyDescent="0.3">
      <c r="B4817"/>
      <c r="C4817"/>
      <c r="D4817"/>
      <c r="E4817"/>
      <c r="F4817"/>
    </row>
    <row r="4818" spans="2:6" x14ac:dyDescent="0.3">
      <c r="B4818"/>
      <c r="C4818"/>
      <c r="D4818"/>
      <c r="E4818"/>
      <c r="F4818"/>
    </row>
    <row r="4819" spans="2:6" x14ac:dyDescent="0.3">
      <c r="B4819"/>
      <c r="C4819"/>
      <c r="D4819"/>
      <c r="E4819"/>
      <c r="F4819"/>
    </row>
    <row r="4820" spans="2:6" x14ac:dyDescent="0.3">
      <c r="B4820"/>
      <c r="C4820"/>
      <c r="D4820"/>
      <c r="E4820"/>
      <c r="F4820"/>
    </row>
    <row r="4821" spans="2:6" x14ac:dyDescent="0.3">
      <c r="B4821"/>
      <c r="C4821"/>
      <c r="D4821"/>
      <c r="E4821"/>
      <c r="F4821"/>
    </row>
    <row r="4822" spans="2:6" x14ac:dyDescent="0.3">
      <c r="B4822"/>
      <c r="C4822"/>
      <c r="D4822"/>
      <c r="E4822"/>
      <c r="F4822"/>
    </row>
    <row r="4823" spans="2:6" x14ac:dyDescent="0.3">
      <c r="B4823"/>
      <c r="C4823"/>
      <c r="D4823"/>
      <c r="E4823"/>
      <c r="F4823"/>
    </row>
    <row r="4824" spans="2:6" x14ac:dyDescent="0.3">
      <c r="B4824"/>
      <c r="C4824"/>
      <c r="D4824"/>
      <c r="E4824"/>
      <c r="F4824"/>
    </row>
    <row r="4825" spans="2:6" x14ac:dyDescent="0.3">
      <c r="B4825"/>
      <c r="C4825"/>
      <c r="D4825"/>
      <c r="E4825"/>
      <c r="F4825"/>
    </row>
    <row r="4826" spans="2:6" x14ac:dyDescent="0.3">
      <c r="B4826"/>
      <c r="C4826"/>
      <c r="D4826"/>
      <c r="E4826"/>
      <c r="F4826"/>
    </row>
    <row r="4827" spans="2:6" x14ac:dyDescent="0.3">
      <c r="B4827"/>
      <c r="C4827"/>
      <c r="D4827"/>
      <c r="E4827"/>
      <c r="F4827"/>
    </row>
    <row r="4828" spans="2:6" x14ac:dyDescent="0.3">
      <c r="B4828"/>
      <c r="C4828"/>
      <c r="D4828"/>
      <c r="E4828"/>
      <c r="F4828"/>
    </row>
    <row r="4829" spans="2:6" x14ac:dyDescent="0.3">
      <c r="B4829"/>
      <c r="C4829"/>
      <c r="D4829"/>
      <c r="E4829"/>
      <c r="F4829"/>
    </row>
    <row r="4830" spans="2:6" x14ac:dyDescent="0.3">
      <c r="B4830"/>
      <c r="C4830"/>
      <c r="D4830"/>
      <c r="E4830"/>
      <c r="F4830"/>
    </row>
    <row r="4831" spans="2:6" x14ac:dyDescent="0.3">
      <c r="B4831"/>
      <c r="C4831"/>
      <c r="D4831"/>
      <c r="E4831"/>
      <c r="F4831"/>
    </row>
    <row r="4832" spans="2:6" x14ac:dyDescent="0.3">
      <c r="B4832"/>
      <c r="C4832"/>
      <c r="D4832"/>
      <c r="E4832"/>
      <c r="F4832"/>
    </row>
    <row r="4833" spans="2:6" x14ac:dyDescent="0.3">
      <c r="B4833"/>
      <c r="C4833"/>
      <c r="D4833"/>
      <c r="E4833"/>
      <c r="F4833"/>
    </row>
    <row r="4834" spans="2:6" x14ac:dyDescent="0.3">
      <c r="B4834"/>
      <c r="C4834"/>
      <c r="D4834"/>
      <c r="E4834"/>
      <c r="F4834"/>
    </row>
    <row r="4835" spans="2:6" x14ac:dyDescent="0.3">
      <c r="B4835"/>
      <c r="C4835"/>
      <c r="D4835"/>
      <c r="E4835"/>
      <c r="F4835"/>
    </row>
    <row r="4836" spans="2:6" x14ac:dyDescent="0.3">
      <c r="B4836"/>
      <c r="C4836"/>
      <c r="D4836"/>
      <c r="E4836"/>
      <c r="F4836"/>
    </row>
    <row r="4837" spans="2:6" x14ac:dyDescent="0.3">
      <c r="B4837"/>
      <c r="C4837"/>
      <c r="D4837"/>
      <c r="E4837"/>
      <c r="F4837"/>
    </row>
    <row r="4838" spans="2:6" x14ac:dyDescent="0.3">
      <c r="B4838"/>
      <c r="C4838"/>
      <c r="D4838"/>
      <c r="E4838"/>
      <c r="F4838"/>
    </row>
    <row r="4839" spans="2:6" x14ac:dyDescent="0.3">
      <c r="B4839"/>
      <c r="C4839"/>
      <c r="D4839"/>
      <c r="E4839"/>
      <c r="F4839"/>
    </row>
    <row r="4840" spans="2:6" x14ac:dyDescent="0.3">
      <c r="B4840"/>
      <c r="C4840"/>
      <c r="D4840"/>
      <c r="E4840"/>
      <c r="F4840"/>
    </row>
    <row r="4841" spans="2:6" x14ac:dyDescent="0.3">
      <c r="B4841"/>
      <c r="C4841"/>
      <c r="D4841"/>
      <c r="E4841"/>
      <c r="F4841"/>
    </row>
    <row r="4842" spans="2:6" x14ac:dyDescent="0.3">
      <c r="B4842"/>
      <c r="C4842"/>
      <c r="D4842"/>
      <c r="E4842"/>
      <c r="F4842"/>
    </row>
    <row r="4843" spans="2:6" x14ac:dyDescent="0.3">
      <c r="B4843"/>
      <c r="C4843"/>
      <c r="D4843"/>
      <c r="E4843"/>
      <c r="F4843"/>
    </row>
    <row r="4844" spans="2:6" x14ac:dyDescent="0.3">
      <c r="B4844"/>
      <c r="C4844"/>
      <c r="D4844"/>
      <c r="E4844"/>
      <c r="F4844"/>
    </row>
    <row r="4845" spans="2:6" x14ac:dyDescent="0.3">
      <c r="B4845"/>
      <c r="C4845"/>
      <c r="D4845"/>
      <c r="E4845"/>
      <c r="F4845"/>
    </row>
    <row r="4846" spans="2:6" x14ac:dyDescent="0.3">
      <c r="B4846"/>
      <c r="C4846"/>
      <c r="D4846"/>
      <c r="E4846"/>
      <c r="F4846"/>
    </row>
    <row r="4847" spans="2:6" x14ac:dyDescent="0.3">
      <c r="B4847"/>
      <c r="C4847"/>
      <c r="D4847"/>
      <c r="E4847"/>
      <c r="F4847"/>
    </row>
    <row r="4848" spans="2:6" x14ac:dyDescent="0.3">
      <c r="B4848"/>
      <c r="C4848"/>
      <c r="D4848"/>
      <c r="E4848"/>
      <c r="F4848"/>
    </row>
    <row r="4849" spans="2:6" x14ac:dyDescent="0.3">
      <c r="B4849"/>
      <c r="C4849"/>
      <c r="D4849"/>
      <c r="E4849"/>
      <c r="F4849"/>
    </row>
    <row r="4850" spans="2:6" x14ac:dyDescent="0.3">
      <c r="B4850"/>
      <c r="C4850"/>
      <c r="D4850"/>
      <c r="E4850"/>
      <c r="F4850"/>
    </row>
    <row r="4851" spans="2:6" x14ac:dyDescent="0.3">
      <c r="B4851"/>
      <c r="C4851"/>
      <c r="D4851"/>
      <c r="E4851"/>
      <c r="F4851"/>
    </row>
    <row r="4852" spans="2:6" x14ac:dyDescent="0.3">
      <c r="B4852"/>
      <c r="C4852"/>
      <c r="D4852"/>
      <c r="E4852"/>
      <c r="F4852"/>
    </row>
    <row r="4853" spans="2:6" x14ac:dyDescent="0.3">
      <c r="B4853"/>
      <c r="C4853"/>
      <c r="D4853"/>
      <c r="E4853"/>
      <c r="F4853"/>
    </row>
    <row r="4854" spans="2:6" x14ac:dyDescent="0.3">
      <c r="B4854"/>
      <c r="C4854"/>
      <c r="D4854"/>
      <c r="E4854"/>
      <c r="F4854"/>
    </row>
    <row r="4855" spans="2:6" x14ac:dyDescent="0.3">
      <c r="B4855"/>
      <c r="C4855"/>
      <c r="D4855"/>
      <c r="E4855"/>
      <c r="F4855"/>
    </row>
    <row r="4856" spans="2:6" x14ac:dyDescent="0.3">
      <c r="B4856"/>
      <c r="C4856"/>
      <c r="D4856"/>
      <c r="E4856"/>
      <c r="F4856"/>
    </row>
    <row r="4857" spans="2:6" x14ac:dyDescent="0.3">
      <c r="B4857"/>
      <c r="C4857"/>
      <c r="D4857"/>
      <c r="E4857"/>
      <c r="F4857"/>
    </row>
    <row r="4858" spans="2:6" x14ac:dyDescent="0.3">
      <c r="B4858"/>
      <c r="C4858"/>
      <c r="D4858"/>
      <c r="E4858"/>
      <c r="F4858"/>
    </row>
    <row r="4859" spans="2:6" x14ac:dyDescent="0.3">
      <c r="B4859"/>
      <c r="C4859"/>
      <c r="D4859"/>
      <c r="E4859"/>
      <c r="F4859"/>
    </row>
    <row r="4860" spans="2:6" x14ac:dyDescent="0.3">
      <c r="B4860"/>
      <c r="C4860"/>
      <c r="D4860"/>
      <c r="E4860"/>
      <c r="F4860"/>
    </row>
    <row r="4861" spans="2:6" x14ac:dyDescent="0.3">
      <c r="B4861"/>
      <c r="C4861"/>
      <c r="D4861"/>
      <c r="E4861"/>
      <c r="F4861"/>
    </row>
    <row r="4862" spans="2:6" x14ac:dyDescent="0.3">
      <c r="B4862"/>
      <c r="C4862"/>
      <c r="D4862"/>
      <c r="E4862"/>
      <c r="F4862"/>
    </row>
    <row r="4863" spans="2:6" x14ac:dyDescent="0.3">
      <c r="B4863"/>
      <c r="C4863"/>
      <c r="D4863"/>
      <c r="E4863"/>
      <c r="F4863"/>
    </row>
    <row r="4864" spans="2:6" x14ac:dyDescent="0.3">
      <c r="B4864"/>
      <c r="C4864"/>
      <c r="D4864"/>
      <c r="E4864"/>
      <c r="F4864"/>
    </row>
    <row r="4865" spans="2:6" x14ac:dyDescent="0.3">
      <c r="B4865"/>
      <c r="C4865"/>
      <c r="D4865"/>
      <c r="E4865"/>
      <c r="F4865"/>
    </row>
    <row r="4866" spans="2:6" x14ac:dyDescent="0.3">
      <c r="B4866"/>
      <c r="C4866"/>
      <c r="D4866"/>
      <c r="E4866"/>
      <c r="F4866"/>
    </row>
    <row r="4867" spans="2:6" x14ac:dyDescent="0.3">
      <c r="B4867"/>
      <c r="C4867"/>
      <c r="D4867"/>
      <c r="E4867"/>
      <c r="F4867"/>
    </row>
    <row r="4868" spans="2:6" x14ac:dyDescent="0.3">
      <c r="B4868"/>
      <c r="C4868"/>
      <c r="D4868"/>
      <c r="E4868"/>
      <c r="F4868"/>
    </row>
    <row r="4869" spans="2:6" x14ac:dyDescent="0.3">
      <c r="B4869"/>
      <c r="C4869"/>
      <c r="D4869"/>
      <c r="E4869"/>
      <c r="F4869"/>
    </row>
    <row r="4870" spans="2:6" x14ac:dyDescent="0.3">
      <c r="B4870"/>
      <c r="C4870"/>
      <c r="D4870"/>
      <c r="E4870"/>
      <c r="F4870"/>
    </row>
    <row r="4871" spans="2:6" x14ac:dyDescent="0.3">
      <c r="B4871"/>
      <c r="C4871"/>
      <c r="D4871"/>
      <c r="E4871"/>
      <c r="F4871"/>
    </row>
    <row r="4872" spans="2:6" x14ac:dyDescent="0.3">
      <c r="B4872"/>
      <c r="C4872"/>
      <c r="D4872"/>
      <c r="E4872"/>
      <c r="F4872"/>
    </row>
    <row r="4873" spans="2:6" x14ac:dyDescent="0.3">
      <c r="B4873"/>
      <c r="C4873"/>
      <c r="D4873"/>
      <c r="E4873"/>
      <c r="F4873"/>
    </row>
    <row r="4874" spans="2:6" x14ac:dyDescent="0.3">
      <c r="B4874"/>
      <c r="C4874"/>
      <c r="D4874"/>
      <c r="E4874"/>
      <c r="F4874"/>
    </row>
    <row r="4875" spans="2:6" x14ac:dyDescent="0.3">
      <c r="B4875"/>
      <c r="C4875"/>
      <c r="D4875"/>
      <c r="E4875"/>
      <c r="F4875"/>
    </row>
    <row r="4876" spans="2:6" x14ac:dyDescent="0.3">
      <c r="B4876"/>
      <c r="C4876"/>
      <c r="D4876"/>
      <c r="E4876"/>
      <c r="F4876"/>
    </row>
    <row r="4877" spans="2:6" x14ac:dyDescent="0.3">
      <c r="B4877"/>
      <c r="C4877"/>
      <c r="D4877"/>
      <c r="E4877"/>
      <c r="F4877"/>
    </row>
    <row r="4878" spans="2:6" x14ac:dyDescent="0.3">
      <c r="B4878"/>
      <c r="C4878"/>
      <c r="D4878"/>
      <c r="E4878"/>
      <c r="F4878"/>
    </row>
    <row r="4879" spans="2:6" x14ac:dyDescent="0.3">
      <c r="B4879"/>
      <c r="C4879"/>
      <c r="D4879"/>
      <c r="E4879"/>
      <c r="F4879"/>
    </row>
    <row r="4880" spans="2:6" x14ac:dyDescent="0.3">
      <c r="B4880"/>
      <c r="C4880"/>
      <c r="D4880"/>
      <c r="E4880"/>
      <c r="F4880"/>
    </row>
    <row r="4881" spans="2:6" x14ac:dyDescent="0.3">
      <c r="B4881"/>
      <c r="C4881"/>
      <c r="D4881"/>
      <c r="E4881"/>
      <c r="F4881"/>
    </row>
    <row r="4882" spans="2:6" x14ac:dyDescent="0.3">
      <c r="B4882"/>
      <c r="C4882"/>
      <c r="D4882"/>
      <c r="E4882"/>
      <c r="F4882"/>
    </row>
    <row r="4883" spans="2:6" x14ac:dyDescent="0.3">
      <c r="B4883"/>
      <c r="C4883"/>
      <c r="D4883"/>
      <c r="E4883"/>
      <c r="F4883"/>
    </row>
    <row r="4884" spans="2:6" x14ac:dyDescent="0.3">
      <c r="B4884"/>
      <c r="C4884"/>
      <c r="D4884"/>
      <c r="E4884"/>
      <c r="F4884"/>
    </row>
    <row r="4885" spans="2:6" x14ac:dyDescent="0.3">
      <c r="B4885"/>
      <c r="C4885"/>
      <c r="D4885"/>
      <c r="E4885"/>
      <c r="F4885"/>
    </row>
    <row r="4886" spans="2:6" x14ac:dyDescent="0.3">
      <c r="B4886"/>
      <c r="C4886"/>
      <c r="D4886"/>
      <c r="E4886"/>
      <c r="F4886"/>
    </row>
    <row r="4887" spans="2:6" x14ac:dyDescent="0.3">
      <c r="B4887"/>
      <c r="C4887"/>
      <c r="D4887"/>
      <c r="E4887"/>
      <c r="F4887"/>
    </row>
    <row r="4888" spans="2:6" x14ac:dyDescent="0.3">
      <c r="B4888"/>
      <c r="C4888"/>
      <c r="D4888"/>
      <c r="E4888"/>
      <c r="F4888"/>
    </row>
    <row r="4889" spans="2:6" x14ac:dyDescent="0.3">
      <c r="B4889"/>
      <c r="C4889"/>
      <c r="D4889"/>
      <c r="E4889"/>
      <c r="F4889"/>
    </row>
    <row r="4890" spans="2:6" x14ac:dyDescent="0.3">
      <c r="B4890"/>
      <c r="C4890"/>
      <c r="D4890"/>
      <c r="E4890"/>
      <c r="F4890"/>
    </row>
    <row r="4891" spans="2:6" x14ac:dyDescent="0.3">
      <c r="B4891"/>
      <c r="C4891"/>
      <c r="D4891"/>
      <c r="E4891"/>
      <c r="F4891"/>
    </row>
    <row r="4892" spans="2:6" x14ac:dyDescent="0.3">
      <c r="B4892"/>
      <c r="C4892"/>
      <c r="D4892"/>
      <c r="E4892"/>
      <c r="F4892"/>
    </row>
    <row r="4893" spans="2:6" x14ac:dyDescent="0.3">
      <c r="B4893"/>
      <c r="C4893"/>
      <c r="D4893"/>
      <c r="E4893"/>
      <c r="F4893"/>
    </row>
    <row r="4894" spans="2:6" x14ac:dyDescent="0.3">
      <c r="B4894"/>
      <c r="C4894"/>
      <c r="D4894"/>
      <c r="E4894"/>
      <c r="F4894"/>
    </row>
    <row r="4895" spans="2:6" x14ac:dyDescent="0.3">
      <c r="B4895"/>
      <c r="C4895"/>
      <c r="D4895"/>
      <c r="E4895"/>
      <c r="F4895"/>
    </row>
    <row r="4896" spans="2:6" x14ac:dyDescent="0.3">
      <c r="B4896"/>
      <c r="C4896"/>
      <c r="D4896"/>
      <c r="E4896"/>
      <c r="F4896"/>
    </row>
    <row r="4897" spans="2:6" x14ac:dyDescent="0.3">
      <c r="B4897"/>
      <c r="C4897"/>
      <c r="D4897"/>
      <c r="E4897"/>
      <c r="F4897"/>
    </row>
    <row r="4898" spans="2:6" x14ac:dyDescent="0.3">
      <c r="B4898"/>
      <c r="C4898"/>
      <c r="D4898"/>
      <c r="E4898"/>
      <c r="F4898"/>
    </row>
    <row r="4899" spans="2:6" x14ac:dyDescent="0.3">
      <c r="B4899"/>
      <c r="C4899"/>
      <c r="D4899"/>
      <c r="E4899"/>
      <c r="F4899"/>
    </row>
    <row r="4900" spans="2:6" x14ac:dyDescent="0.3">
      <c r="B4900"/>
      <c r="C4900"/>
      <c r="D4900"/>
      <c r="E4900"/>
      <c r="F4900"/>
    </row>
    <row r="4901" spans="2:6" x14ac:dyDescent="0.3">
      <c r="B4901"/>
      <c r="C4901"/>
      <c r="D4901"/>
      <c r="E4901"/>
      <c r="F4901"/>
    </row>
    <row r="4902" spans="2:6" x14ac:dyDescent="0.3">
      <c r="B4902"/>
      <c r="C4902"/>
      <c r="D4902"/>
      <c r="E4902"/>
      <c r="F4902"/>
    </row>
    <row r="4903" spans="2:6" x14ac:dyDescent="0.3">
      <c r="B4903"/>
      <c r="C4903"/>
      <c r="D4903"/>
      <c r="E4903"/>
      <c r="F4903"/>
    </row>
    <row r="4904" spans="2:6" x14ac:dyDescent="0.3">
      <c r="B4904"/>
      <c r="C4904"/>
      <c r="D4904"/>
      <c r="E4904"/>
      <c r="F4904"/>
    </row>
    <row r="4905" spans="2:6" x14ac:dyDescent="0.3">
      <c r="B4905"/>
      <c r="C4905"/>
      <c r="D4905"/>
      <c r="E4905"/>
      <c r="F4905"/>
    </row>
    <row r="4906" spans="2:6" x14ac:dyDescent="0.3">
      <c r="B4906"/>
      <c r="C4906"/>
      <c r="D4906"/>
      <c r="E4906"/>
      <c r="F4906"/>
    </row>
    <row r="4907" spans="2:6" x14ac:dyDescent="0.3">
      <c r="B4907"/>
      <c r="C4907"/>
      <c r="D4907"/>
      <c r="E4907"/>
      <c r="F4907"/>
    </row>
    <row r="4908" spans="2:6" x14ac:dyDescent="0.3">
      <c r="B4908"/>
      <c r="C4908"/>
      <c r="D4908"/>
      <c r="E4908"/>
      <c r="F4908"/>
    </row>
    <row r="4909" spans="2:6" x14ac:dyDescent="0.3">
      <c r="B4909"/>
      <c r="C4909"/>
      <c r="D4909"/>
      <c r="E4909"/>
      <c r="F4909"/>
    </row>
    <row r="4910" spans="2:6" x14ac:dyDescent="0.3">
      <c r="B4910"/>
      <c r="C4910"/>
      <c r="D4910"/>
      <c r="E4910"/>
      <c r="F4910"/>
    </row>
    <row r="4911" spans="2:6" x14ac:dyDescent="0.3">
      <c r="B4911"/>
      <c r="C4911"/>
      <c r="D4911"/>
      <c r="E4911"/>
      <c r="F4911"/>
    </row>
    <row r="4912" spans="2:6" x14ac:dyDescent="0.3">
      <c r="B4912"/>
      <c r="C4912"/>
      <c r="D4912"/>
      <c r="E4912"/>
      <c r="F4912"/>
    </row>
    <row r="4913" spans="2:6" x14ac:dyDescent="0.3">
      <c r="B4913"/>
      <c r="C4913"/>
      <c r="D4913"/>
      <c r="E4913"/>
      <c r="F4913"/>
    </row>
    <row r="4914" spans="2:6" x14ac:dyDescent="0.3">
      <c r="B4914"/>
      <c r="C4914"/>
      <c r="D4914"/>
      <c r="E4914"/>
      <c r="F4914"/>
    </row>
    <row r="4915" spans="2:6" x14ac:dyDescent="0.3">
      <c r="B4915"/>
      <c r="C4915"/>
      <c r="D4915"/>
      <c r="E4915"/>
      <c r="F4915"/>
    </row>
    <row r="4916" spans="2:6" x14ac:dyDescent="0.3">
      <c r="B4916"/>
      <c r="C4916"/>
      <c r="D4916"/>
      <c r="E4916"/>
      <c r="F4916"/>
    </row>
    <row r="4917" spans="2:6" x14ac:dyDescent="0.3">
      <c r="B4917"/>
      <c r="C4917"/>
      <c r="D4917"/>
      <c r="E4917"/>
      <c r="F4917"/>
    </row>
    <row r="4918" spans="2:6" x14ac:dyDescent="0.3">
      <c r="B4918"/>
      <c r="C4918"/>
      <c r="D4918"/>
      <c r="E4918"/>
      <c r="F4918"/>
    </row>
    <row r="4919" spans="2:6" x14ac:dyDescent="0.3">
      <c r="B4919"/>
      <c r="C4919"/>
      <c r="D4919"/>
      <c r="E4919"/>
      <c r="F4919"/>
    </row>
    <row r="4920" spans="2:6" x14ac:dyDescent="0.3">
      <c r="B4920"/>
      <c r="C4920"/>
      <c r="D4920"/>
      <c r="E4920"/>
      <c r="F4920"/>
    </row>
    <row r="4921" spans="2:6" x14ac:dyDescent="0.3">
      <c r="B4921"/>
      <c r="C4921"/>
      <c r="D4921"/>
      <c r="E4921"/>
      <c r="F4921"/>
    </row>
    <row r="4922" spans="2:6" x14ac:dyDescent="0.3">
      <c r="B4922"/>
      <c r="C4922"/>
      <c r="D4922"/>
      <c r="E4922"/>
      <c r="F4922"/>
    </row>
    <row r="4923" spans="2:6" x14ac:dyDescent="0.3">
      <c r="B4923"/>
      <c r="C4923"/>
      <c r="D4923"/>
      <c r="E4923"/>
      <c r="F4923"/>
    </row>
    <row r="4924" spans="2:6" x14ac:dyDescent="0.3">
      <c r="B4924"/>
      <c r="C4924"/>
      <c r="D4924"/>
      <c r="E4924"/>
      <c r="F4924"/>
    </row>
    <row r="4925" spans="2:6" x14ac:dyDescent="0.3">
      <c r="B4925"/>
      <c r="C4925"/>
      <c r="D4925"/>
      <c r="E4925"/>
      <c r="F4925"/>
    </row>
    <row r="4926" spans="2:6" x14ac:dyDescent="0.3">
      <c r="B4926"/>
      <c r="C4926"/>
      <c r="D4926"/>
      <c r="E4926"/>
      <c r="F4926"/>
    </row>
    <row r="4927" spans="2:6" x14ac:dyDescent="0.3">
      <c r="B4927"/>
      <c r="C4927"/>
      <c r="D4927"/>
      <c r="E4927"/>
      <c r="F4927"/>
    </row>
    <row r="4928" spans="2:6" x14ac:dyDescent="0.3">
      <c r="B4928"/>
      <c r="C4928"/>
      <c r="D4928"/>
      <c r="E4928"/>
      <c r="F4928"/>
    </row>
    <row r="4929" spans="2:6" x14ac:dyDescent="0.3">
      <c r="B4929"/>
      <c r="C4929"/>
      <c r="D4929"/>
      <c r="E4929"/>
      <c r="F4929"/>
    </row>
    <row r="4930" spans="2:6" x14ac:dyDescent="0.3">
      <c r="B4930"/>
      <c r="C4930"/>
      <c r="D4930"/>
      <c r="E4930"/>
      <c r="F4930"/>
    </row>
    <row r="4931" spans="2:6" x14ac:dyDescent="0.3">
      <c r="B4931"/>
      <c r="C4931"/>
      <c r="D4931"/>
      <c r="E4931"/>
      <c r="F4931"/>
    </row>
    <row r="4932" spans="2:6" x14ac:dyDescent="0.3">
      <c r="B4932"/>
      <c r="C4932"/>
      <c r="D4932"/>
      <c r="E4932"/>
      <c r="F4932"/>
    </row>
    <row r="4933" spans="2:6" x14ac:dyDescent="0.3">
      <c r="B4933"/>
      <c r="C4933"/>
      <c r="D4933"/>
      <c r="E4933"/>
      <c r="F4933"/>
    </row>
    <row r="4934" spans="2:6" x14ac:dyDescent="0.3">
      <c r="B4934"/>
      <c r="C4934"/>
      <c r="D4934"/>
      <c r="E4934"/>
      <c r="F4934"/>
    </row>
    <row r="4935" spans="2:6" x14ac:dyDescent="0.3">
      <c r="B4935"/>
      <c r="C4935"/>
      <c r="D4935"/>
      <c r="E4935"/>
      <c r="F4935"/>
    </row>
    <row r="4936" spans="2:6" x14ac:dyDescent="0.3">
      <c r="B4936"/>
      <c r="C4936"/>
      <c r="D4936"/>
      <c r="E4936"/>
      <c r="F4936"/>
    </row>
    <row r="4937" spans="2:6" x14ac:dyDescent="0.3">
      <c r="B4937"/>
      <c r="C4937"/>
      <c r="D4937"/>
      <c r="E4937"/>
      <c r="F4937"/>
    </row>
    <row r="4938" spans="2:6" x14ac:dyDescent="0.3">
      <c r="B4938"/>
      <c r="C4938"/>
      <c r="D4938"/>
      <c r="E4938"/>
      <c r="F4938"/>
    </row>
    <row r="4939" spans="2:6" x14ac:dyDescent="0.3">
      <c r="B4939"/>
      <c r="C4939"/>
      <c r="D4939"/>
      <c r="E4939"/>
      <c r="F4939"/>
    </row>
    <row r="4940" spans="2:6" x14ac:dyDescent="0.3">
      <c r="B4940"/>
      <c r="C4940"/>
      <c r="D4940"/>
      <c r="E4940"/>
      <c r="F4940"/>
    </row>
    <row r="4941" spans="2:6" x14ac:dyDescent="0.3">
      <c r="B4941"/>
      <c r="C4941"/>
      <c r="D4941"/>
      <c r="E4941"/>
      <c r="F4941"/>
    </row>
    <row r="4942" spans="2:6" x14ac:dyDescent="0.3">
      <c r="B4942"/>
      <c r="C4942"/>
      <c r="D4942"/>
      <c r="E4942"/>
      <c r="F4942"/>
    </row>
    <row r="4943" spans="2:6" x14ac:dyDescent="0.3">
      <c r="B4943"/>
      <c r="C4943"/>
      <c r="D4943"/>
      <c r="E4943"/>
      <c r="F4943"/>
    </row>
    <row r="4944" spans="2:6" x14ac:dyDescent="0.3">
      <c r="B4944"/>
      <c r="C4944"/>
      <c r="D4944"/>
      <c r="E4944"/>
      <c r="F4944"/>
    </row>
    <row r="4945" spans="2:6" x14ac:dyDescent="0.3">
      <c r="B4945"/>
      <c r="C4945"/>
      <c r="D4945"/>
      <c r="E4945"/>
      <c r="F4945"/>
    </row>
    <row r="4946" spans="2:6" x14ac:dyDescent="0.3">
      <c r="B4946"/>
      <c r="C4946"/>
      <c r="D4946"/>
      <c r="E4946"/>
      <c r="F4946"/>
    </row>
    <row r="4947" spans="2:6" x14ac:dyDescent="0.3">
      <c r="B4947"/>
      <c r="C4947"/>
      <c r="D4947"/>
      <c r="E4947"/>
      <c r="F4947"/>
    </row>
    <row r="4948" spans="2:6" x14ac:dyDescent="0.3">
      <c r="B4948"/>
      <c r="C4948"/>
      <c r="D4948"/>
      <c r="E4948"/>
      <c r="F4948"/>
    </row>
    <row r="4949" spans="2:6" x14ac:dyDescent="0.3">
      <c r="B4949"/>
      <c r="C4949"/>
      <c r="D4949"/>
      <c r="E4949"/>
      <c r="F4949"/>
    </row>
    <row r="4950" spans="2:6" x14ac:dyDescent="0.3">
      <c r="B4950"/>
      <c r="C4950"/>
      <c r="D4950"/>
      <c r="E4950"/>
      <c r="F4950"/>
    </row>
    <row r="4951" spans="2:6" x14ac:dyDescent="0.3">
      <c r="B4951"/>
      <c r="C4951"/>
      <c r="D4951"/>
      <c r="E4951"/>
      <c r="F4951"/>
    </row>
    <row r="4952" spans="2:6" x14ac:dyDescent="0.3">
      <c r="B4952"/>
      <c r="C4952"/>
      <c r="D4952"/>
      <c r="E4952"/>
      <c r="F4952"/>
    </row>
    <row r="4953" spans="2:6" x14ac:dyDescent="0.3">
      <c r="B4953"/>
      <c r="C4953"/>
      <c r="D4953"/>
      <c r="E4953"/>
      <c r="F4953"/>
    </row>
    <row r="4954" spans="2:6" x14ac:dyDescent="0.3">
      <c r="B4954"/>
      <c r="C4954"/>
      <c r="D4954"/>
      <c r="E4954"/>
      <c r="F4954"/>
    </row>
    <row r="4955" spans="2:6" x14ac:dyDescent="0.3">
      <c r="B4955"/>
      <c r="C4955"/>
      <c r="D4955"/>
      <c r="E4955"/>
      <c r="F4955"/>
    </row>
    <row r="4956" spans="2:6" x14ac:dyDescent="0.3">
      <c r="B4956"/>
      <c r="C4956"/>
      <c r="D4956"/>
      <c r="E4956"/>
      <c r="F4956"/>
    </row>
    <row r="4957" spans="2:6" x14ac:dyDescent="0.3">
      <c r="B4957"/>
      <c r="C4957"/>
      <c r="D4957"/>
      <c r="E4957"/>
      <c r="F4957"/>
    </row>
    <row r="4958" spans="2:6" x14ac:dyDescent="0.3">
      <c r="B4958"/>
      <c r="C4958"/>
      <c r="D4958"/>
      <c r="E4958"/>
      <c r="F4958"/>
    </row>
    <row r="4959" spans="2:6" x14ac:dyDescent="0.3">
      <c r="B4959"/>
      <c r="C4959"/>
      <c r="D4959"/>
      <c r="E4959"/>
      <c r="F4959"/>
    </row>
    <row r="4960" spans="2:6" x14ac:dyDescent="0.3">
      <c r="B4960"/>
      <c r="C4960"/>
      <c r="D4960"/>
      <c r="E4960"/>
      <c r="F4960"/>
    </row>
    <row r="4961" spans="2:6" x14ac:dyDescent="0.3">
      <c r="B4961"/>
      <c r="C4961"/>
      <c r="D4961"/>
      <c r="E4961"/>
      <c r="F4961"/>
    </row>
    <row r="4962" spans="2:6" x14ac:dyDescent="0.3">
      <c r="B4962"/>
      <c r="C4962"/>
      <c r="D4962"/>
      <c r="E4962"/>
      <c r="F4962"/>
    </row>
    <row r="4963" spans="2:6" x14ac:dyDescent="0.3">
      <c r="B4963"/>
      <c r="C4963"/>
      <c r="D4963"/>
      <c r="E4963"/>
      <c r="F4963"/>
    </row>
    <row r="4964" spans="2:6" x14ac:dyDescent="0.3">
      <c r="B4964"/>
      <c r="C4964"/>
      <c r="D4964"/>
      <c r="E4964"/>
      <c r="F4964"/>
    </row>
    <row r="4965" spans="2:6" x14ac:dyDescent="0.3">
      <c r="B4965"/>
      <c r="C4965"/>
      <c r="D4965"/>
      <c r="E4965"/>
      <c r="F4965"/>
    </row>
    <row r="4966" spans="2:6" x14ac:dyDescent="0.3">
      <c r="B4966"/>
      <c r="C4966"/>
      <c r="D4966"/>
      <c r="E4966"/>
      <c r="F4966"/>
    </row>
    <row r="4967" spans="2:6" x14ac:dyDescent="0.3">
      <c r="B4967"/>
      <c r="C4967"/>
      <c r="D4967"/>
      <c r="E4967"/>
      <c r="F4967"/>
    </row>
    <row r="4968" spans="2:6" x14ac:dyDescent="0.3">
      <c r="B4968"/>
      <c r="C4968"/>
      <c r="D4968"/>
      <c r="E4968"/>
      <c r="F4968"/>
    </row>
    <row r="4969" spans="2:6" x14ac:dyDescent="0.3">
      <c r="B4969"/>
      <c r="C4969"/>
      <c r="D4969"/>
      <c r="E4969"/>
      <c r="F4969"/>
    </row>
    <row r="4970" spans="2:6" x14ac:dyDescent="0.3">
      <c r="B4970"/>
      <c r="C4970"/>
      <c r="D4970"/>
      <c r="E4970"/>
      <c r="F4970"/>
    </row>
    <row r="4971" spans="2:6" x14ac:dyDescent="0.3">
      <c r="B4971"/>
      <c r="C4971"/>
      <c r="D4971"/>
      <c r="E4971"/>
      <c r="F4971"/>
    </row>
    <row r="4972" spans="2:6" x14ac:dyDescent="0.3">
      <c r="B4972"/>
      <c r="C4972"/>
      <c r="D4972"/>
      <c r="E4972"/>
      <c r="F4972"/>
    </row>
    <row r="4973" spans="2:6" x14ac:dyDescent="0.3">
      <c r="B4973"/>
      <c r="C4973"/>
      <c r="D4973"/>
      <c r="E4973"/>
      <c r="F4973"/>
    </row>
    <row r="4974" spans="2:6" x14ac:dyDescent="0.3">
      <c r="B4974"/>
      <c r="C4974"/>
      <c r="D4974"/>
      <c r="E4974"/>
      <c r="F4974"/>
    </row>
    <row r="4975" spans="2:6" x14ac:dyDescent="0.3">
      <c r="B4975"/>
      <c r="C4975"/>
      <c r="D4975"/>
      <c r="E4975"/>
      <c r="F4975"/>
    </row>
    <row r="4976" spans="2:6" x14ac:dyDescent="0.3">
      <c r="B4976"/>
      <c r="C4976"/>
      <c r="D4976"/>
      <c r="E4976"/>
      <c r="F4976"/>
    </row>
    <row r="4977" spans="2:6" x14ac:dyDescent="0.3">
      <c r="B4977"/>
      <c r="C4977"/>
      <c r="D4977"/>
      <c r="E4977"/>
      <c r="F4977"/>
    </row>
    <row r="4978" spans="2:6" x14ac:dyDescent="0.3">
      <c r="B4978"/>
      <c r="C4978"/>
      <c r="D4978"/>
      <c r="E4978"/>
      <c r="F4978"/>
    </row>
    <row r="4979" spans="2:6" x14ac:dyDescent="0.3">
      <c r="B4979"/>
      <c r="C4979"/>
      <c r="D4979"/>
      <c r="E4979"/>
      <c r="F4979"/>
    </row>
    <row r="4980" spans="2:6" x14ac:dyDescent="0.3">
      <c r="B4980"/>
      <c r="C4980"/>
      <c r="D4980"/>
      <c r="E4980"/>
      <c r="F4980"/>
    </row>
    <row r="4981" spans="2:6" x14ac:dyDescent="0.3">
      <c r="B4981"/>
      <c r="C4981"/>
      <c r="D4981"/>
      <c r="E4981"/>
      <c r="F4981"/>
    </row>
    <row r="4982" spans="2:6" x14ac:dyDescent="0.3">
      <c r="B4982"/>
      <c r="C4982"/>
      <c r="D4982"/>
      <c r="E4982"/>
      <c r="F4982"/>
    </row>
    <row r="4983" spans="2:6" x14ac:dyDescent="0.3">
      <c r="B4983"/>
      <c r="C4983"/>
      <c r="D4983"/>
      <c r="E4983"/>
      <c r="F4983"/>
    </row>
    <row r="4984" spans="2:6" x14ac:dyDescent="0.3">
      <c r="B4984"/>
      <c r="C4984"/>
      <c r="D4984"/>
      <c r="E4984"/>
      <c r="F4984"/>
    </row>
    <row r="4985" spans="2:6" x14ac:dyDescent="0.3">
      <c r="B4985"/>
      <c r="C4985"/>
      <c r="D4985"/>
      <c r="E4985"/>
      <c r="F4985"/>
    </row>
    <row r="4986" spans="2:6" x14ac:dyDescent="0.3">
      <c r="B4986"/>
      <c r="C4986"/>
      <c r="D4986"/>
      <c r="E4986"/>
      <c r="F4986"/>
    </row>
    <row r="4987" spans="2:6" x14ac:dyDescent="0.3">
      <c r="B4987"/>
      <c r="C4987"/>
      <c r="D4987"/>
      <c r="E4987"/>
      <c r="F4987"/>
    </row>
    <row r="4988" spans="2:6" x14ac:dyDescent="0.3">
      <c r="B4988"/>
      <c r="C4988"/>
      <c r="D4988"/>
      <c r="E4988"/>
      <c r="F4988"/>
    </row>
    <row r="4989" spans="2:6" x14ac:dyDescent="0.3">
      <c r="B4989"/>
      <c r="C4989"/>
      <c r="D4989"/>
      <c r="E4989"/>
      <c r="F4989"/>
    </row>
    <row r="4990" spans="2:6" x14ac:dyDescent="0.3">
      <c r="B4990"/>
      <c r="C4990"/>
      <c r="D4990"/>
      <c r="E4990"/>
      <c r="F4990"/>
    </row>
    <row r="4991" spans="2:6" x14ac:dyDescent="0.3">
      <c r="B4991"/>
      <c r="C4991"/>
      <c r="D4991"/>
      <c r="E4991"/>
      <c r="F4991"/>
    </row>
    <row r="4992" spans="2:6" x14ac:dyDescent="0.3">
      <c r="B4992"/>
      <c r="C4992"/>
      <c r="D4992"/>
      <c r="E4992"/>
      <c r="F4992"/>
    </row>
    <row r="4993" spans="2:6" x14ac:dyDescent="0.3">
      <c r="B4993"/>
      <c r="C4993"/>
      <c r="D4993"/>
      <c r="E4993"/>
      <c r="F4993"/>
    </row>
    <row r="4994" spans="2:6" x14ac:dyDescent="0.3">
      <c r="B4994"/>
      <c r="C4994"/>
      <c r="D4994"/>
      <c r="E4994"/>
      <c r="F4994"/>
    </row>
    <row r="4995" spans="2:6" x14ac:dyDescent="0.3">
      <c r="B4995"/>
      <c r="C4995"/>
      <c r="D4995"/>
      <c r="E4995"/>
      <c r="F4995"/>
    </row>
    <row r="4996" spans="2:6" x14ac:dyDescent="0.3">
      <c r="B4996"/>
      <c r="C4996"/>
      <c r="D4996"/>
      <c r="E4996"/>
      <c r="F4996"/>
    </row>
    <row r="4997" spans="2:6" x14ac:dyDescent="0.3">
      <c r="B4997"/>
      <c r="C4997"/>
      <c r="D4997"/>
      <c r="E4997"/>
      <c r="F4997"/>
    </row>
    <row r="4998" spans="2:6" x14ac:dyDescent="0.3">
      <c r="B4998"/>
      <c r="C4998"/>
      <c r="D4998"/>
      <c r="E4998"/>
      <c r="F4998"/>
    </row>
    <row r="4999" spans="2:6" x14ac:dyDescent="0.3">
      <c r="B4999"/>
      <c r="C4999"/>
      <c r="D4999"/>
      <c r="E4999"/>
      <c r="F4999"/>
    </row>
    <row r="5000" spans="2:6" x14ac:dyDescent="0.3">
      <c r="B5000"/>
      <c r="C5000"/>
      <c r="D5000"/>
      <c r="E5000"/>
      <c r="F5000"/>
    </row>
    <row r="5001" spans="2:6" x14ac:dyDescent="0.3">
      <c r="B5001"/>
      <c r="C5001"/>
      <c r="D5001"/>
      <c r="E5001"/>
      <c r="F5001"/>
    </row>
    <row r="5002" spans="2:6" x14ac:dyDescent="0.3">
      <c r="B5002"/>
      <c r="C5002"/>
      <c r="D5002"/>
      <c r="E5002"/>
      <c r="F5002"/>
    </row>
    <row r="5003" spans="2:6" x14ac:dyDescent="0.3">
      <c r="B5003"/>
      <c r="C5003"/>
      <c r="D5003"/>
      <c r="E5003"/>
      <c r="F5003"/>
    </row>
    <row r="5004" spans="2:6" x14ac:dyDescent="0.3">
      <c r="B5004"/>
      <c r="C5004"/>
      <c r="D5004"/>
      <c r="E5004"/>
      <c r="F5004"/>
    </row>
    <row r="5005" spans="2:6" x14ac:dyDescent="0.3">
      <c r="B5005"/>
      <c r="C5005"/>
      <c r="D5005"/>
      <c r="E5005"/>
      <c r="F5005"/>
    </row>
    <row r="5006" spans="2:6" x14ac:dyDescent="0.3">
      <c r="B5006"/>
      <c r="C5006"/>
      <c r="D5006"/>
      <c r="E5006"/>
      <c r="F5006"/>
    </row>
    <row r="5007" spans="2:6" x14ac:dyDescent="0.3">
      <c r="B5007"/>
      <c r="C5007"/>
      <c r="D5007"/>
      <c r="E5007"/>
      <c r="F5007"/>
    </row>
    <row r="5008" spans="2:6" x14ac:dyDescent="0.3">
      <c r="B5008"/>
      <c r="C5008"/>
      <c r="D5008"/>
      <c r="E5008"/>
      <c r="F5008"/>
    </row>
    <row r="5009" spans="2:6" x14ac:dyDescent="0.3">
      <c r="B5009"/>
      <c r="C5009"/>
      <c r="D5009"/>
      <c r="E5009"/>
      <c r="F5009"/>
    </row>
    <row r="5010" spans="2:6" x14ac:dyDescent="0.3">
      <c r="B5010"/>
      <c r="C5010"/>
      <c r="D5010"/>
      <c r="E5010"/>
      <c r="F5010"/>
    </row>
    <row r="5011" spans="2:6" x14ac:dyDescent="0.3">
      <c r="B5011"/>
      <c r="C5011"/>
      <c r="D5011"/>
      <c r="E5011"/>
      <c r="F5011"/>
    </row>
    <row r="5012" spans="2:6" x14ac:dyDescent="0.3">
      <c r="B5012"/>
      <c r="C5012"/>
      <c r="D5012"/>
      <c r="E5012"/>
      <c r="F5012"/>
    </row>
    <row r="5013" spans="2:6" x14ac:dyDescent="0.3">
      <c r="B5013"/>
      <c r="C5013"/>
      <c r="D5013"/>
      <c r="E5013"/>
      <c r="F5013"/>
    </row>
    <row r="5014" spans="2:6" x14ac:dyDescent="0.3">
      <c r="B5014"/>
      <c r="C5014"/>
      <c r="D5014"/>
      <c r="E5014"/>
      <c r="F5014"/>
    </row>
    <row r="5015" spans="2:6" x14ac:dyDescent="0.3">
      <c r="B5015"/>
      <c r="C5015"/>
      <c r="D5015"/>
      <c r="E5015"/>
      <c r="F5015"/>
    </row>
    <row r="5016" spans="2:6" x14ac:dyDescent="0.3">
      <c r="B5016"/>
      <c r="C5016"/>
      <c r="D5016"/>
      <c r="E5016"/>
      <c r="F5016"/>
    </row>
    <row r="5017" spans="2:6" x14ac:dyDescent="0.3">
      <c r="B5017"/>
      <c r="C5017"/>
      <c r="D5017"/>
      <c r="E5017"/>
      <c r="F5017"/>
    </row>
    <row r="5018" spans="2:6" x14ac:dyDescent="0.3">
      <c r="B5018"/>
      <c r="C5018"/>
      <c r="D5018"/>
      <c r="E5018"/>
      <c r="F5018"/>
    </row>
    <row r="5019" spans="2:6" x14ac:dyDescent="0.3">
      <c r="B5019"/>
      <c r="C5019"/>
      <c r="D5019"/>
      <c r="E5019"/>
      <c r="F5019"/>
    </row>
    <row r="5020" spans="2:6" x14ac:dyDescent="0.3">
      <c r="B5020"/>
      <c r="C5020"/>
      <c r="D5020"/>
      <c r="E5020"/>
      <c r="F5020"/>
    </row>
    <row r="5021" spans="2:6" x14ac:dyDescent="0.3">
      <c r="B5021"/>
      <c r="C5021"/>
      <c r="D5021"/>
      <c r="E5021"/>
      <c r="F5021"/>
    </row>
    <row r="5022" spans="2:6" x14ac:dyDescent="0.3">
      <c r="B5022"/>
      <c r="C5022"/>
      <c r="D5022"/>
      <c r="E5022"/>
      <c r="F5022"/>
    </row>
    <row r="5023" spans="2:6" x14ac:dyDescent="0.3">
      <c r="B5023"/>
      <c r="C5023"/>
      <c r="D5023"/>
      <c r="E5023"/>
      <c r="F5023"/>
    </row>
    <row r="5024" spans="2:6" x14ac:dyDescent="0.3">
      <c r="B5024"/>
      <c r="C5024"/>
      <c r="D5024"/>
      <c r="E5024"/>
      <c r="F5024"/>
    </row>
    <row r="5025" spans="2:6" x14ac:dyDescent="0.3">
      <c r="B5025"/>
      <c r="C5025"/>
      <c r="D5025"/>
      <c r="E5025"/>
      <c r="F5025"/>
    </row>
    <row r="5026" spans="2:6" x14ac:dyDescent="0.3">
      <c r="B5026"/>
      <c r="C5026"/>
      <c r="D5026"/>
      <c r="E5026"/>
      <c r="F5026"/>
    </row>
    <row r="5027" spans="2:6" x14ac:dyDescent="0.3">
      <c r="B5027"/>
      <c r="C5027"/>
      <c r="D5027"/>
      <c r="E5027"/>
      <c r="F5027"/>
    </row>
    <row r="5028" spans="2:6" x14ac:dyDescent="0.3">
      <c r="B5028"/>
      <c r="C5028"/>
      <c r="D5028"/>
      <c r="E5028"/>
      <c r="F5028"/>
    </row>
    <row r="5029" spans="2:6" x14ac:dyDescent="0.3">
      <c r="B5029"/>
      <c r="C5029"/>
      <c r="D5029"/>
      <c r="E5029"/>
      <c r="F5029"/>
    </row>
    <row r="5030" spans="2:6" x14ac:dyDescent="0.3">
      <c r="B5030"/>
      <c r="C5030"/>
      <c r="D5030"/>
      <c r="E5030"/>
      <c r="F5030"/>
    </row>
    <row r="5031" spans="2:6" x14ac:dyDescent="0.3">
      <c r="B5031"/>
      <c r="C5031"/>
      <c r="D5031"/>
      <c r="E5031"/>
      <c r="F5031"/>
    </row>
    <row r="5032" spans="2:6" x14ac:dyDescent="0.3">
      <c r="B5032"/>
      <c r="C5032"/>
      <c r="D5032"/>
      <c r="E5032"/>
      <c r="F5032"/>
    </row>
    <row r="5033" spans="2:6" x14ac:dyDescent="0.3">
      <c r="B5033"/>
      <c r="C5033"/>
      <c r="D5033"/>
      <c r="E5033"/>
      <c r="F5033"/>
    </row>
    <row r="5034" spans="2:6" x14ac:dyDescent="0.3">
      <c r="B5034"/>
      <c r="C5034"/>
      <c r="D5034"/>
      <c r="E5034"/>
      <c r="F5034"/>
    </row>
    <row r="5035" spans="2:6" x14ac:dyDescent="0.3">
      <c r="B5035"/>
      <c r="C5035"/>
      <c r="D5035"/>
      <c r="E5035"/>
      <c r="F5035"/>
    </row>
    <row r="5036" spans="2:6" x14ac:dyDescent="0.3">
      <c r="B5036"/>
      <c r="C5036"/>
      <c r="D5036"/>
      <c r="E5036"/>
      <c r="F5036"/>
    </row>
    <row r="5037" spans="2:6" x14ac:dyDescent="0.3">
      <c r="B5037"/>
      <c r="C5037"/>
      <c r="D5037"/>
      <c r="E5037"/>
      <c r="F5037"/>
    </row>
    <row r="5038" spans="2:6" x14ac:dyDescent="0.3">
      <c r="B5038"/>
      <c r="C5038"/>
      <c r="D5038"/>
      <c r="E5038"/>
      <c r="F5038"/>
    </row>
    <row r="5039" spans="2:6" x14ac:dyDescent="0.3">
      <c r="B5039"/>
      <c r="C5039"/>
      <c r="D5039"/>
      <c r="E5039"/>
      <c r="F5039"/>
    </row>
    <row r="5040" spans="2:6" x14ac:dyDescent="0.3">
      <c r="B5040"/>
      <c r="C5040"/>
      <c r="D5040"/>
      <c r="E5040"/>
      <c r="F5040"/>
    </row>
    <row r="5041" spans="2:6" x14ac:dyDescent="0.3">
      <c r="B5041"/>
      <c r="C5041"/>
      <c r="D5041"/>
      <c r="E5041"/>
      <c r="F5041"/>
    </row>
    <row r="5042" spans="2:6" x14ac:dyDescent="0.3">
      <c r="B5042"/>
      <c r="C5042"/>
      <c r="D5042"/>
      <c r="E5042"/>
      <c r="F5042"/>
    </row>
    <row r="5043" spans="2:6" x14ac:dyDescent="0.3">
      <c r="B5043"/>
      <c r="C5043"/>
      <c r="D5043"/>
      <c r="E5043"/>
      <c r="F5043"/>
    </row>
    <row r="5044" spans="2:6" x14ac:dyDescent="0.3">
      <c r="B5044"/>
      <c r="C5044"/>
      <c r="D5044"/>
      <c r="E5044"/>
      <c r="F5044"/>
    </row>
    <row r="5045" spans="2:6" x14ac:dyDescent="0.3">
      <c r="B5045"/>
      <c r="C5045"/>
      <c r="D5045"/>
      <c r="E5045"/>
      <c r="F5045"/>
    </row>
    <row r="5046" spans="2:6" x14ac:dyDescent="0.3">
      <c r="B5046"/>
      <c r="C5046"/>
      <c r="D5046"/>
      <c r="E5046"/>
      <c r="F5046"/>
    </row>
    <row r="5047" spans="2:6" x14ac:dyDescent="0.3">
      <c r="B5047"/>
      <c r="C5047"/>
      <c r="D5047"/>
      <c r="E5047"/>
      <c r="F5047"/>
    </row>
    <row r="5048" spans="2:6" x14ac:dyDescent="0.3">
      <c r="B5048"/>
      <c r="C5048"/>
      <c r="D5048"/>
      <c r="E5048"/>
      <c r="F5048"/>
    </row>
    <row r="5049" spans="2:6" x14ac:dyDescent="0.3">
      <c r="B5049"/>
      <c r="C5049"/>
      <c r="D5049"/>
      <c r="E5049"/>
      <c r="F5049"/>
    </row>
    <row r="5050" spans="2:6" x14ac:dyDescent="0.3">
      <c r="B5050"/>
      <c r="C5050"/>
      <c r="D5050"/>
      <c r="E5050"/>
      <c r="F5050"/>
    </row>
    <row r="5051" spans="2:6" x14ac:dyDescent="0.3">
      <c r="B5051"/>
      <c r="C5051"/>
      <c r="D5051"/>
      <c r="E5051"/>
      <c r="F5051"/>
    </row>
    <row r="5052" spans="2:6" x14ac:dyDescent="0.3">
      <c r="B5052"/>
      <c r="C5052"/>
      <c r="D5052"/>
      <c r="E5052"/>
      <c r="F5052"/>
    </row>
    <row r="5053" spans="2:6" x14ac:dyDescent="0.3">
      <c r="B5053"/>
      <c r="C5053"/>
      <c r="D5053"/>
      <c r="E5053"/>
      <c r="F5053"/>
    </row>
    <row r="5054" spans="2:6" x14ac:dyDescent="0.3">
      <c r="B5054"/>
      <c r="C5054"/>
      <c r="D5054"/>
      <c r="E5054"/>
      <c r="F5054"/>
    </row>
    <row r="5055" spans="2:6" x14ac:dyDescent="0.3">
      <c r="B5055"/>
      <c r="C5055"/>
      <c r="D5055"/>
      <c r="E5055"/>
      <c r="F5055"/>
    </row>
    <row r="5056" spans="2:6" x14ac:dyDescent="0.3">
      <c r="B5056"/>
      <c r="C5056"/>
      <c r="D5056"/>
      <c r="E5056"/>
      <c r="F5056"/>
    </row>
    <row r="5057" spans="2:6" x14ac:dyDescent="0.3">
      <c r="B5057"/>
      <c r="C5057"/>
      <c r="D5057"/>
      <c r="E5057"/>
      <c r="F5057"/>
    </row>
    <row r="5058" spans="2:6" x14ac:dyDescent="0.3">
      <c r="B5058"/>
      <c r="C5058"/>
      <c r="D5058"/>
      <c r="E5058"/>
      <c r="F5058"/>
    </row>
    <row r="5059" spans="2:6" x14ac:dyDescent="0.3">
      <c r="B5059"/>
      <c r="C5059"/>
      <c r="D5059"/>
      <c r="E5059"/>
      <c r="F5059"/>
    </row>
    <row r="5060" spans="2:6" x14ac:dyDescent="0.3">
      <c r="B5060"/>
      <c r="C5060"/>
      <c r="D5060"/>
      <c r="E5060"/>
      <c r="F5060"/>
    </row>
    <row r="5061" spans="2:6" x14ac:dyDescent="0.3">
      <c r="B5061"/>
      <c r="C5061"/>
      <c r="D5061"/>
      <c r="E5061"/>
      <c r="F5061"/>
    </row>
    <row r="5062" spans="2:6" x14ac:dyDescent="0.3">
      <c r="B5062"/>
      <c r="C5062"/>
      <c r="D5062"/>
      <c r="E5062"/>
      <c r="F5062"/>
    </row>
    <row r="5063" spans="2:6" x14ac:dyDescent="0.3">
      <c r="B5063"/>
      <c r="C5063"/>
      <c r="D5063"/>
      <c r="E5063"/>
      <c r="F5063"/>
    </row>
    <row r="5064" spans="2:6" x14ac:dyDescent="0.3">
      <c r="B5064"/>
      <c r="C5064"/>
      <c r="D5064"/>
      <c r="E5064"/>
      <c r="F5064"/>
    </row>
    <row r="5065" spans="2:6" x14ac:dyDescent="0.3">
      <c r="B5065"/>
      <c r="C5065"/>
      <c r="D5065"/>
      <c r="E5065"/>
      <c r="F5065"/>
    </row>
    <row r="5066" spans="2:6" x14ac:dyDescent="0.3">
      <c r="B5066"/>
      <c r="C5066"/>
      <c r="D5066"/>
      <c r="E5066"/>
      <c r="F5066"/>
    </row>
    <row r="5067" spans="2:6" x14ac:dyDescent="0.3">
      <c r="B5067"/>
      <c r="C5067"/>
      <c r="D5067"/>
      <c r="E5067"/>
      <c r="F5067"/>
    </row>
    <row r="5068" spans="2:6" x14ac:dyDescent="0.3">
      <c r="B5068"/>
      <c r="C5068"/>
      <c r="D5068"/>
      <c r="E5068"/>
      <c r="F5068"/>
    </row>
    <row r="5069" spans="2:6" x14ac:dyDescent="0.3">
      <c r="B5069"/>
      <c r="C5069"/>
      <c r="D5069"/>
      <c r="E5069"/>
      <c r="F5069"/>
    </row>
    <row r="5070" spans="2:6" x14ac:dyDescent="0.3">
      <c r="B5070"/>
      <c r="C5070"/>
      <c r="D5070"/>
      <c r="E5070"/>
      <c r="F5070"/>
    </row>
    <row r="5071" spans="2:6" x14ac:dyDescent="0.3">
      <c r="B5071"/>
      <c r="C5071"/>
      <c r="D5071"/>
      <c r="E5071"/>
      <c r="F5071"/>
    </row>
    <row r="5072" spans="2:6" x14ac:dyDescent="0.3">
      <c r="B5072"/>
      <c r="C5072"/>
      <c r="D5072"/>
      <c r="E5072"/>
      <c r="F5072"/>
    </row>
    <row r="5073" spans="2:6" x14ac:dyDescent="0.3">
      <c r="B5073"/>
      <c r="C5073"/>
      <c r="D5073"/>
      <c r="E5073"/>
      <c r="F5073"/>
    </row>
    <row r="5074" spans="2:6" x14ac:dyDescent="0.3">
      <c r="B5074"/>
      <c r="C5074"/>
      <c r="D5074"/>
      <c r="E5074"/>
      <c r="F5074"/>
    </row>
    <row r="5075" spans="2:6" x14ac:dyDescent="0.3">
      <c r="B5075"/>
      <c r="C5075"/>
      <c r="D5075"/>
      <c r="E5075"/>
      <c r="F5075"/>
    </row>
    <row r="5076" spans="2:6" x14ac:dyDescent="0.3">
      <c r="B5076"/>
      <c r="C5076"/>
      <c r="D5076"/>
      <c r="E5076"/>
      <c r="F5076"/>
    </row>
    <row r="5077" spans="2:6" x14ac:dyDescent="0.3">
      <c r="B5077"/>
      <c r="C5077"/>
      <c r="D5077"/>
      <c r="E5077"/>
      <c r="F5077"/>
    </row>
    <row r="5078" spans="2:6" x14ac:dyDescent="0.3">
      <c r="B5078"/>
      <c r="C5078"/>
      <c r="D5078"/>
      <c r="E5078"/>
      <c r="F5078"/>
    </row>
    <row r="5079" spans="2:6" x14ac:dyDescent="0.3">
      <c r="B5079"/>
      <c r="C5079"/>
      <c r="D5079"/>
      <c r="E5079"/>
      <c r="F5079"/>
    </row>
    <row r="5080" spans="2:6" x14ac:dyDescent="0.3">
      <c r="B5080"/>
      <c r="C5080"/>
      <c r="D5080"/>
      <c r="E5080"/>
      <c r="F5080"/>
    </row>
    <row r="5081" spans="2:6" x14ac:dyDescent="0.3">
      <c r="B5081"/>
      <c r="C5081"/>
      <c r="D5081"/>
      <c r="E5081"/>
      <c r="F5081"/>
    </row>
    <row r="5082" spans="2:6" x14ac:dyDescent="0.3">
      <c r="B5082"/>
      <c r="C5082"/>
      <c r="D5082"/>
      <c r="E5082"/>
      <c r="F5082"/>
    </row>
    <row r="5083" spans="2:6" x14ac:dyDescent="0.3">
      <c r="B5083"/>
      <c r="C5083"/>
      <c r="D5083"/>
      <c r="E5083"/>
      <c r="F5083"/>
    </row>
    <row r="5084" spans="2:6" x14ac:dyDescent="0.3">
      <c r="B5084"/>
      <c r="C5084"/>
      <c r="D5084"/>
      <c r="E5084"/>
      <c r="F5084"/>
    </row>
    <row r="5085" spans="2:6" x14ac:dyDescent="0.3">
      <c r="B5085"/>
      <c r="C5085"/>
      <c r="D5085"/>
      <c r="E5085"/>
      <c r="F5085"/>
    </row>
    <row r="5086" spans="2:6" x14ac:dyDescent="0.3">
      <c r="B5086"/>
      <c r="C5086"/>
      <c r="D5086"/>
      <c r="E5086"/>
      <c r="F5086"/>
    </row>
    <row r="5087" spans="2:6" x14ac:dyDescent="0.3">
      <c r="B5087"/>
      <c r="C5087"/>
      <c r="D5087"/>
      <c r="E5087"/>
      <c r="F5087"/>
    </row>
    <row r="5088" spans="2:6" x14ac:dyDescent="0.3">
      <c r="B5088"/>
      <c r="C5088"/>
      <c r="D5088"/>
      <c r="E5088"/>
      <c r="F5088"/>
    </row>
    <row r="5089" spans="2:6" x14ac:dyDescent="0.3">
      <c r="B5089"/>
      <c r="C5089"/>
      <c r="D5089"/>
      <c r="E5089"/>
      <c r="F5089"/>
    </row>
    <row r="5090" spans="2:6" x14ac:dyDescent="0.3">
      <c r="B5090"/>
      <c r="C5090"/>
      <c r="D5090"/>
      <c r="E5090"/>
      <c r="F5090"/>
    </row>
    <row r="5091" spans="2:6" x14ac:dyDescent="0.3">
      <c r="B5091"/>
      <c r="C5091"/>
      <c r="D5091"/>
      <c r="E5091"/>
      <c r="F5091"/>
    </row>
    <row r="5092" spans="2:6" x14ac:dyDescent="0.3">
      <c r="B5092"/>
      <c r="C5092"/>
      <c r="D5092"/>
      <c r="E5092"/>
      <c r="F5092"/>
    </row>
    <row r="5093" spans="2:6" x14ac:dyDescent="0.3">
      <c r="B5093"/>
      <c r="C5093"/>
      <c r="D5093"/>
      <c r="E5093"/>
      <c r="F5093"/>
    </row>
    <row r="5094" spans="2:6" x14ac:dyDescent="0.3">
      <c r="B5094"/>
      <c r="C5094"/>
      <c r="D5094"/>
      <c r="E5094"/>
      <c r="F5094"/>
    </row>
    <row r="5095" spans="2:6" x14ac:dyDescent="0.3">
      <c r="B5095"/>
      <c r="C5095"/>
      <c r="D5095"/>
      <c r="E5095"/>
      <c r="F5095"/>
    </row>
    <row r="5096" spans="2:6" x14ac:dyDescent="0.3">
      <c r="B5096"/>
      <c r="C5096"/>
      <c r="D5096"/>
      <c r="E5096"/>
      <c r="F5096"/>
    </row>
    <row r="5097" spans="2:6" x14ac:dyDescent="0.3">
      <c r="B5097"/>
      <c r="C5097"/>
      <c r="D5097"/>
      <c r="E5097"/>
      <c r="F5097"/>
    </row>
    <row r="5098" spans="2:6" x14ac:dyDescent="0.3">
      <c r="B5098"/>
      <c r="C5098"/>
      <c r="D5098"/>
      <c r="E5098"/>
      <c r="F5098"/>
    </row>
    <row r="5099" spans="2:6" x14ac:dyDescent="0.3">
      <c r="B5099"/>
      <c r="C5099"/>
      <c r="D5099"/>
      <c r="E5099"/>
      <c r="F5099"/>
    </row>
    <row r="5100" spans="2:6" x14ac:dyDescent="0.3">
      <c r="B5100"/>
      <c r="C5100"/>
      <c r="D5100"/>
      <c r="E5100"/>
      <c r="F5100"/>
    </row>
    <row r="5101" spans="2:6" x14ac:dyDescent="0.3">
      <c r="B5101"/>
      <c r="C5101"/>
      <c r="D5101"/>
      <c r="E5101"/>
      <c r="F5101"/>
    </row>
    <row r="5102" spans="2:6" x14ac:dyDescent="0.3">
      <c r="B5102"/>
      <c r="C5102"/>
      <c r="D5102"/>
      <c r="E5102"/>
      <c r="F5102"/>
    </row>
    <row r="5103" spans="2:6" x14ac:dyDescent="0.3">
      <c r="B5103"/>
      <c r="C5103"/>
      <c r="D5103"/>
      <c r="E5103"/>
      <c r="F5103"/>
    </row>
    <row r="5104" spans="2:6" x14ac:dyDescent="0.3">
      <c r="B5104"/>
      <c r="C5104"/>
      <c r="D5104"/>
      <c r="E5104"/>
      <c r="F5104"/>
    </row>
    <row r="5105" spans="2:6" x14ac:dyDescent="0.3">
      <c r="B5105"/>
      <c r="C5105"/>
      <c r="D5105"/>
      <c r="E5105"/>
      <c r="F5105"/>
    </row>
    <row r="5106" spans="2:6" x14ac:dyDescent="0.3">
      <c r="B5106"/>
      <c r="C5106"/>
      <c r="D5106"/>
      <c r="E5106"/>
      <c r="F5106"/>
    </row>
    <row r="5107" spans="2:6" x14ac:dyDescent="0.3">
      <c r="B5107"/>
      <c r="C5107"/>
      <c r="D5107"/>
      <c r="E5107"/>
      <c r="F5107"/>
    </row>
    <row r="5108" spans="2:6" x14ac:dyDescent="0.3">
      <c r="B5108"/>
      <c r="C5108"/>
      <c r="D5108"/>
      <c r="E5108"/>
      <c r="F5108"/>
    </row>
    <row r="5109" spans="2:6" x14ac:dyDescent="0.3">
      <c r="B5109"/>
      <c r="C5109"/>
      <c r="D5109"/>
      <c r="E5109"/>
      <c r="F5109"/>
    </row>
    <row r="5110" spans="2:6" x14ac:dyDescent="0.3">
      <c r="B5110"/>
      <c r="C5110"/>
      <c r="D5110"/>
      <c r="E5110"/>
      <c r="F5110"/>
    </row>
    <row r="5111" spans="2:6" x14ac:dyDescent="0.3">
      <c r="B5111"/>
      <c r="C5111"/>
      <c r="D5111"/>
      <c r="E5111"/>
      <c r="F5111"/>
    </row>
    <row r="5112" spans="2:6" x14ac:dyDescent="0.3">
      <c r="B5112"/>
      <c r="C5112"/>
      <c r="D5112"/>
      <c r="E5112"/>
      <c r="F5112"/>
    </row>
    <row r="5113" spans="2:6" x14ac:dyDescent="0.3">
      <c r="B5113"/>
      <c r="C5113"/>
      <c r="D5113"/>
      <c r="E5113"/>
      <c r="F5113"/>
    </row>
    <row r="5114" spans="2:6" x14ac:dyDescent="0.3">
      <c r="B5114"/>
      <c r="C5114"/>
      <c r="D5114"/>
      <c r="E5114"/>
      <c r="F5114"/>
    </row>
    <row r="5115" spans="2:6" x14ac:dyDescent="0.3">
      <c r="B5115"/>
      <c r="C5115"/>
      <c r="D5115"/>
      <c r="E5115"/>
      <c r="F5115"/>
    </row>
    <row r="5116" spans="2:6" x14ac:dyDescent="0.3">
      <c r="B5116"/>
      <c r="C5116"/>
      <c r="D5116"/>
      <c r="E5116"/>
      <c r="F5116"/>
    </row>
    <row r="5117" spans="2:6" x14ac:dyDescent="0.3">
      <c r="B5117"/>
      <c r="C5117"/>
      <c r="D5117"/>
      <c r="E5117"/>
      <c r="F5117"/>
    </row>
    <row r="5118" spans="2:6" x14ac:dyDescent="0.3">
      <c r="B5118"/>
      <c r="C5118"/>
      <c r="D5118"/>
      <c r="E5118"/>
      <c r="F5118"/>
    </row>
    <row r="5119" spans="2:6" x14ac:dyDescent="0.3">
      <c r="B5119"/>
      <c r="C5119"/>
      <c r="D5119"/>
      <c r="E5119"/>
      <c r="F5119"/>
    </row>
    <row r="5120" spans="2:6" x14ac:dyDescent="0.3">
      <c r="B5120"/>
      <c r="C5120"/>
      <c r="D5120"/>
      <c r="E5120"/>
      <c r="F5120"/>
    </row>
    <row r="5121" spans="2:6" x14ac:dyDescent="0.3">
      <c r="B5121"/>
      <c r="C5121"/>
      <c r="D5121"/>
      <c r="E5121"/>
      <c r="F5121"/>
    </row>
    <row r="5122" spans="2:6" x14ac:dyDescent="0.3">
      <c r="B5122"/>
      <c r="C5122"/>
      <c r="D5122"/>
      <c r="E5122"/>
      <c r="F5122"/>
    </row>
    <row r="5123" spans="2:6" x14ac:dyDescent="0.3">
      <c r="B5123"/>
      <c r="C5123"/>
      <c r="D5123"/>
      <c r="E5123"/>
      <c r="F5123"/>
    </row>
    <row r="5124" spans="2:6" x14ac:dyDescent="0.3">
      <c r="B5124"/>
      <c r="C5124"/>
      <c r="D5124"/>
      <c r="E5124"/>
      <c r="F5124"/>
    </row>
    <row r="5125" spans="2:6" x14ac:dyDescent="0.3">
      <c r="B5125"/>
      <c r="C5125"/>
      <c r="D5125"/>
      <c r="E5125"/>
      <c r="F5125"/>
    </row>
    <row r="5126" spans="2:6" x14ac:dyDescent="0.3">
      <c r="B5126"/>
      <c r="C5126"/>
      <c r="D5126"/>
      <c r="E5126"/>
      <c r="F5126"/>
    </row>
    <row r="5127" spans="2:6" x14ac:dyDescent="0.3">
      <c r="B5127"/>
      <c r="C5127"/>
      <c r="D5127"/>
      <c r="E5127"/>
      <c r="F5127"/>
    </row>
    <row r="5128" spans="2:6" x14ac:dyDescent="0.3">
      <c r="B5128"/>
      <c r="C5128"/>
      <c r="D5128"/>
      <c r="E5128"/>
      <c r="F5128"/>
    </row>
    <row r="5129" spans="2:6" x14ac:dyDescent="0.3">
      <c r="B5129"/>
      <c r="C5129"/>
      <c r="D5129"/>
      <c r="E5129"/>
      <c r="F5129"/>
    </row>
    <row r="5130" spans="2:6" x14ac:dyDescent="0.3">
      <c r="B5130"/>
      <c r="C5130"/>
      <c r="D5130"/>
      <c r="E5130"/>
      <c r="F5130"/>
    </row>
    <row r="5131" spans="2:6" x14ac:dyDescent="0.3">
      <c r="B5131"/>
      <c r="C5131"/>
      <c r="D5131"/>
      <c r="E5131"/>
      <c r="F5131"/>
    </row>
    <row r="5132" spans="2:6" x14ac:dyDescent="0.3">
      <c r="B5132"/>
      <c r="C5132"/>
      <c r="D5132"/>
      <c r="E5132"/>
      <c r="F5132"/>
    </row>
    <row r="5133" spans="2:6" x14ac:dyDescent="0.3">
      <c r="B5133"/>
      <c r="C5133"/>
      <c r="D5133"/>
      <c r="E5133"/>
      <c r="F5133"/>
    </row>
    <row r="5134" spans="2:6" x14ac:dyDescent="0.3">
      <c r="B5134"/>
      <c r="C5134"/>
      <c r="D5134"/>
      <c r="E5134"/>
      <c r="F5134"/>
    </row>
    <row r="5135" spans="2:6" x14ac:dyDescent="0.3">
      <c r="B5135"/>
      <c r="C5135"/>
      <c r="D5135"/>
      <c r="E5135"/>
      <c r="F5135"/>
    </row>
    <row r="5136" spans="2:6" x14ac:dyDescent="0.3">
      <c r="B5136"/>
      <c r="C5136"/>
      <c r="D5136"/>
      <c r="E5136"/>
      <c r="F5136"/>
    </row>
    <row r="5137" spans="2:6" x14ac:dyDescent="0.3">
      <c r="B5137"/>
      <c r="C5137"/>
      <c r="D5137"/>
      <c r="E5137"/>
      <c r="F5137"/>
    </row>
    <row r="5138" spans="2:6" x14ac:dyDescent="0.3">
      <c r="B5138"/>
      <c r="C5138"/>
      <c r="D5138"/>
      <c r="E5138"/>
      <c r="F5138"/>
    </row>
    <row r="5139" spans="2:6" x14ac:dyDescent="0.3">
      <c r="B5139"/>
      <c r="C5139"/>
      <c r="D5139"/>
      <c r="E5139"/>
      <c r="F5139"/>
    </row>
    <row r="5140" spans="2:6" x14ac:dyDescent="0.3">
      <c r="B5140"/>
      <c r="C5140"/>
      <c r="D5140"/>
      <c r="E5140"/>
      <c r="F5140"/>
    </row>
    <row r="5141" spans="2:6" x14ac:dyDescent="0.3">
      <c r="B5141"/>
      <c r="C5141"/>
      <c r="D5141"/>
      <c r="E5141"/>
      <c r="F5141"/>
    </row>
    <row r="5142" spans="2:6" x14ac:dyDescent="0.3">
      <c r="B5142"/>
      <c r="C5142"/>
      <c r="D5142"/>
      <c r="E5142"/>
      <c r="F5142"/>
    </row>
    <row r="5143" spans="2:6" x14ac:dyDescent="0.3">
      <c r="B5143"/>
      <c r="C5143"/>
      <c r="D5143"/>
      <c r="E5143"/>
      <c r="F5143"/>
    </row>
    <row r="5144" spans="2:6" x14ac:dyDescent="0.3">
      <c r="B5144"/>
      <c r="C5144"/>
      <c r="D5144"/>
      <c r="E5144"/>
      <c r="F5144"/>
    </row>
    <row r="5145" spans="2:6" x14ac:dyDescent="0.3">
      <c r="B5145"/>
      <c r="C5145"/>
      <c r="D5145"/>
      <c r="E5145"/>
      <c r="F5145"/>
    </row>
    <row r="5146" spans="2:6" x14ac:dyDescent="0.3">
      <c r="B5146"/>
      <c r="C5146"/>
      <c r="D5146"/>
      <c r="E5146"/>
      <c r="F5146"/>
    </row>
    <row r="5147" spans="2:6" x14ac:dyDescent="0.3">
      <c r="B5147"/>
      <c r="C5147"/>
      <c r="D5147"/>
      <c r="E5147"/>
      <c r="F5147"/>
    </row>
    <row r="5148" spans="2:6" x14ac:dyDescent="0.3">
      <c r="B5148"/>
      <c r="C5148"/>
      <c r="D5148"/>
      <c r="E5148"/>
      <c r="F5148"/>
    </row>
    <row r="5149" spans="2:6" x14ac:dyDescent="0.3">
      <c r="B5149"/>
      <c r="C5149"/>
      <c r="D5149"/>
      <c r="E5149"/>
      <c r="F5149"/>
    </row>
    <row r="5150" spans="2:6" x14ac:dyDescent="0.3">
      <c r="B5150"/>
      <c r="C5150"/>
      <c r="D5150"/>
      <c r="E5150"/>
      <c r="F5150"/>
    </row>
    <row r="5151" spans="2:6" x14ac:dyDescent="0.3">
      <c r="B5151"/>
      <c r="C5151"/>
      <c r="D5151"/>
      <c r="E5151"/>
      <c r="F5151"/>
    </row>
    <row r="5152" spans="2:6" x14ac:dyDescent="0.3">
      <c r="B5152"/>
      <c r="C5152"/>
      <c r="D5152"/>
      <c r="E5152"/>
      <c r="F5152"/>
    </row>
    <row r="5153" spans="2:6" x14ac:dyDescent="0.3">
      <c r="B5153"/>
      <c r="C5153"/>
      <c r="D5153"/>
      <c r="E5153"/>
      <c r="F5153"/>
    </row>
    <row r="5154" spans="2:6" x14ac:dyDescent="0.3">
      <c r="B5154"/>
      <c r="C5154"/>
      <c r="D5154"/>
      <c r="E5154"/>
      <c r="F5154"/>
    </row>
    <row r="5155" spans="2:6" x14ac:dyDescent="0.3">
      <c r="B5155"/>
      <c r="C5155"/>
      <c r="D5155"/>
      <c r="E5155"/>
      <c r="F5155"/>
    </row>
    <row r="5156" spans="2:6" x14ac:dyDescent="0.3">
      <c r="B5156"/>
      <c r="C5156"/>
      <c r="D5156"/>
      <c r="E5156"/>
      <c r="F5156"/>
    </row>
    <row r="5157" spans="2:6" x14ac:dyDescent="0.3">
      <c r="B5157"/>
      <c r="C5157"/>
      <c r="D5157"/>
      <c r="E5157"/>
      <c r="F5157"/>
    </row>
    <row r="5158" spans="2:6" x14ac:dyDescent="0.3">
      <c r="B5158"/>
      <c r="C5158"/>
      <c r="D5158"/>
      <c r="E5158"/>
      <c r="F5158"/>
    </row>
    <row r="5159" spans="2:6" x14ac:dyDescent="0.3">
      <c r="B5159"/>
      <c r="C5159"/>
      <c r="D5159"/>
      <c r="E5159"/>
      <c r="F5159"/>
    </row>
    <row r="5160" spans="2:6" x14ac:dyDescent="0.3">
      <c r="B5160"/>
      <c r="C5160"/>
      <c r="D5160"/>
      <c r="E5160"/>
      <c r="F5160"/>
    </row>
    <row r="5161" spans="2:6" x14ac:dyDescent="0.3">
      <c r="B5161"/>
      <c r="C5161"/>
      <c r="D5161"/>
      <c r="E5161"/>
      <c r="F5161"/>
    </row>
    <row r="5162" spans="2:6" x14ac:dyDescent="0.3">
      <c r="B5162"/>
      <c r="C5162"/>
      <c r="D5162"/>
      <c r="E5162"/>
      <c r="F5162"/>
    </row>
    <row r="5163" spans="2:6" x14ac:dyDescent="0.3">
      <c r="B5163"/>
      <c r="C5163"/>
      <c r="D5163"/>
      <c r="E5163"/>
      <c r="F5163"/>
    </row>
    <row r="5164" spans="2:6" x14ac:dyDescent="0.3">
      <c r="B5164"/>
      <c r="C5164"/>
      <c r="D5164"/>
      <c r="E5164"/>
      <c r="F5164"/>
    </row>
    <row r="5165" spans="2:6" x14ac:dyDescent="0.3">
      <c r="B5165"/>
      <c r="C5165"/>
      <c r="D5165"/>
      <c r="E5165"/>
      <c r="F5165"/>
    </row>
    <row r="5166" spans="2:6" x14ac:dyDescent="0.3">
      <c r="B5166"/>
      <c r="C5166"/>
      <c r="D5166"/>
      <c r="E5166"/>
      <c r="F5166"/>
    </row>
    <row r="5167" spans="2:6" x14ac:dyDescent="0.3">
      <c r="B5167"/>
      <c r="C5167"/>
      <c r="D5167"/>
      <c r="E5167"/>
      <c r="F5167"/>
    </row>
    <row r="5168" spans="2:6" x14ac:dyDescent="0.3">
      <c r="B5168"/>
      <c r="C5168"/>
      <c r="D5168"/>
      <c r="E5168"/>
      <c r="F5168"/>
    </row>
    <row r="5169" spans="2:6" x14ac:dyDescent="0.3">
      <c r="B5169"/>
      <c r="C5169"/>
      <c r="D5169"/>
      <c r="E5169"/>
      <c r="F5169"/>
    </row>
    <row r="5170" spans="2:6" x14ac:dyDescent="0.3">
      <c r="B5170"/>
      <c r="C5170"/>
      <c r="D5170"/>
      <c r="E5170"/>
      <c r="F5170"/>
    </row>
    <row r="5171" spans="2:6" x14ac:dyDescent="0.3">
      <c r="B5171"/>
      <c r="C5171"/>
      <c r="D5171"/>
      <c r="E5171"/>
      <c r="F5171"/>
    </row>
    <row r="5172" spans="2:6" x14ac:dyDescent="0.3">
      <c r="B5172"/>
      <c r="C5172"/>
      <c r="D5172"/>
      <c r="E5172"/>
      <c r="F5172"/>
    </row>
    <row r="5173" spans="2:6" x14ac:dyDescent="0.3">
      <c r="B5173"/>
      <c r="C5173"/>
      <c r="D5173"/>
      <c r="E5173"/>
      <c r="F5173"/>
    </row>
    <row r="5174" spans="2:6" x14ac:dyDescent="0.3">
      <c r="B5174"/>
      <c r="C5174"/>
      <c r="D5174"/>
      <c r="E5174"/>
      <c r="F5174"/>
    </row>
    <row r="5175" spans="2:6" x14ac:dyDescent="0.3">
      <c r="B5175"/>
      <c r="C5175"/>
      <c r="D5175"/>
      <c r="E5175"/>
      <c r="F5175"/>
    </row>
    <row r="5176" spans="2:6" x14ac:dyDescent="0.3">
      <c r="B5176"/>
      <c r="C5176"/>
      <c r="D5176"/>
      <c r="E5176"/>
      <c r="F5176"/>
    </row>
    <row r="5177" spans="2:6" x14ac:dyDescent="0.3">
      <c r="B5177"/>
      <c r="C5177"/>
      <c r="D5177"/>
      <c r="E5177"/>
      <c r="F5177"/>
    </row>
    <row r="5178" spans="2:6" x14ac:dyDescent="0.3">
      <c r="B5178"/>
      <c r="C5178"/>
      <c r="D5178"/>
      <c r="E5178"/>
      <c r="F5178"/>
    </row>
    <row r="5179" spans="2:6" x14ac:dyDescent="0.3">
      <c r="B5179"/>
      <c r="C5179"/>
      <c r="D5179"/>
      <c r="E5179"/>
      <c r="F5179"/>
    </row>
    <row r="5180" spans="2:6" x14ac:dyDescent="0.3">
      <c r="B5180"/>
      <c r="C5180"/>
      <c r="D5180"/>
      <c r="E5180"/>
      <c r="F5180"/>
    </row>
    <row r="5181" spans="2:6" x14ac:dyDescent="0.3">
      <c r="B5181"/>
      <c r="C5181"/>
      <c r="D5181"/>
      <c r="E5181"/>
      <c r="F5181"/>
    </row>
    <row r="5182" spans="2:6" x14ac:dyDescent="0.3">
      <c r="B5182"/>
      <c r="C5182"/>
      <c r="D5182"/>
      <c r="E5182"/>
      <c r="F5182"/>
    </row>
    <row r="5183" spans="2:6" x14ac:dyDescent="0.3">
      <c r="B5183"/>
      <c r="C5183"/>
      <c r="D5183"/>
      <c r="E5183"/>
      <c r="F5183"/>
    </row>
    <row r="5184" spans="2:6" x14ac:dyDescent="0.3">
      <c r="B5184"/>
      <c r="C5184"/>
      <c r="D5184"/>
      <c r="E5184"/>
      <c r="F5184"/>
    </row>
    <row r="5185" spans="2:6" x14ac:dyDescent="0.3">
      <c r="B5185"/>
      <c r="C5185"/>
      <c r="D5185"/>
      <c r="E5185"/>
      <c r="F5185"/>
    </row>
    <row r="5186" spans="2:6" x14ac:dyDescent="0.3">
      <c r="B5186"/>
      <c r="C5186"/>
      <c r="D5186"/>
      <c r="E5186"/>
      <c r="F5186"/>
    </row>
    <row r="5187" spans="2:6" x14ac:dyDescent="0.3">
      <c r="B5187"/>
      <c r="C5187"/>
      <c r="D5187"/>
      <c r="E5187"/>
      <c r="F5187"/>
    </row>
    <row r="5188" spans="2:6" x14ac:dyDescent="0.3">
      <c r="B5188"/>
      <c r="C5188"/>
      <c r="D5188"/>
      <c r="E5188"/>
      <c r="F5188"/>
    </row>
    <row r="5189" spans="2:6" x14ac:dyDescent="0.3">
      <c r="B5189"/>
      <c r="C5189"/>
      <c r="D5189"/>
      <c r="E5189"/>
      <c r="F5189"/>
    </row>
    <row r="5190" spans="2:6" x14ac:dyDescent="0.3">
      <c r="B5190"/>
      <c r="C5190"/>
      <c r="D5190"/>
      <c r="E5190"/>
      <c r="F5190"/>
    </row>
    <row r="5191" spans="2:6" x14ac:dyDescent="0.3">
      <c r="B5191"/>
      <c r="C5191"/>
      <c r="D5191"/>
      <c r="E5191"/>
      <c r="F5191"/>
    </row>
    <row r="5192" spans="2:6" x14ac:dyDescent="0.3">
      <c r="B5192"/>
      <c r="C5192"/>
      <c r="D5192"/>
      <c r="E5192"/>
      <c r="F5192"/>
    </row>
    <row r="5193" spans="2:6" x14ac:dyDescent="0.3">
      <c r="B5193"/>
      <c r="C5193"/>
      <c r="D5193"/>
      <c r="E5193"/>
      <c r="F5193"/>
    </row>
    <row r="5194" spans="2:6" x14ac:dyDescent="0.3">
      <c r="B5194"/>
      <c r="C5194"/>
      <c r="D5194"/>
      <c r="E5194"/>
      <c r="F5194"/>
    </row>
    <row r="5195" spans="2:6" x14ac:dyDescent="0.3">
      <c r="B5195"/>
      <c r="C5195"/>
      <c r="D5195"/>
      <c r="E5195"/>
      <c r="F5195"/>
    </row>
    <row r="5196" spans="2:6" x14ac:dyDescent="0.3">
      <c r="B5196"/>
      <c r="C5196"/>
      <c r="D5196"/>
      <c r="E5196"/>
      <c r="F5196"/>
    </row>
    <row r="5197" spans="2:6" x14ac:dyDescent="0.3">
      <c r="B5197"/>
      <c r="C5197"/>
      <c r="D5197"/>
      <c r="E5197"/>
      <c r="F5197"/>
    </row>
    <row r="5198" spans="2:6" x14ac:dyDescent="0.3">
      <c r="B5198"/>
      <c r="C5198"/>
      <c r="D5198"/>
      <c r="E5198"/>
      <c r="F5198"/>
    </row>
    <row r="5199" spans="2:6" x14ac:dyDescent="0.3">
      <c r="B5199"/>
      <c r="C5199"/>
      <c r="D5199"/>
      <c r="E5199"/>
      <c r="F5199"/>
    </row>
    <row r="5200" spans="2:6" x14ac:dyDescent="0.3">
      <c r="B5200"/>
      <c r="C5200"/>
      <c r="D5200"/>
      <c r="E5200"/>
      <c r="F5200"/>
    </row>
    <row r="5201" spans="2:6" x14ac:dyDescent="0.3">
      <c r="B5201"/>
      <c r="C5201"/>
      <c r="D5201"/>
      <c r="E5201"/>
      <c r="F5201"/>
    </row>
    <row r="5202" spans="2:6" x14ac:dyDescent="0.3">
      <c r="B5202"/>
      <c r="C5202"/>
      <c r="D5202"/>
      <c r="E5202"/>
      <c r="F5202"/>
    </row>
    <row r="5203" spans="2:6" x14ac:dyDescent="0.3">
      <c r="B5203"/>
      <c r="C5203"/>
      <c r="D5203"/>
      <c r="E5203"/>
      <c r="F5203"/>
    </row>
    <row r="5204" spans="2:6" x14ac:dyDescent="0.3">
      <c r="B5204"/>
      <c r="C5204"/>
      <c r="D5204"/>
      <c r="E5204"/>
      <c r="F5204"/>
    </row>
    <row r="5205" spans="2:6" x14ac:dyDescent="0.3">
      <c r="B5205"/>
      <c r="C5205"/>
      <c r="D5205"/>
      <c r="E5205"/>
      <c r="F5205"/>
    </row>
    <row r="5206" spans="2:6" x14ac:dyDescent="0.3">
      <c r="B5206"/>
      <c r="C5206"/>
      <c r="D5206"/>
      <c r="E5206"/>
      <c r="F5206"/>
    </row>
    <row r="5207" spans="2:6" x14ac:dyDescent="0.3">
      <c r="B5207"/>
      <c r="C5207"/>
      <c r="D5207"/>
      <c r="E5207"/>
      <c r="F5207"/>
    </row>
    <row r="5208" spans="2:6" x14ac:dyDescent="0.3">
      <c r="B5208"/>
      <c r="C5208"/>
      <c r="D5208"/>
      <c r="E5208"/>
      <c r="F5208"/>
    </row>
    <row r="5209" spans="2:6" x14ac:dyDescent="0.3">
      <c r="B5209"/>
      <c r="C5209"/>
      <c r="D5209"/>
      <c r="E5209"/>
      <c r="F5209"/>
    </row>
    <row r="5210" spans="2:6" x14ac:dyDescent="0.3">
      <c r="B5210"/>
      <c r="C5210"/>
      <c r="D5210"/>
      <c r="E5210"/>
      <c r="F5210"/>
    </row>
    <row r="5211" spans="2:6" x14ac:dyDescent="0.3">
      <c r="B5211"/>
      <c r="C5211"/>
      <c r="D5211"/>
      <c r="E5211"/>
      <c r="F5211"/>
    </row>
    <row r="5212" spans="2:6" x14ac:dyDescent="0.3">
      <c r="B5212"/>
      <c r="C5212"/>
      <c r="D5212"/>
      <c r="E5212"/>
      <c r="F5212"/>
    </row>
    <row r="5213" spans="2:6" x14ac:dyDescent="0.3">
      <c r="B5213"/>
      <c r="C5213"/>
      <c r="D5213"/>
      <c r="E5213"/>
      <c r="F5213"/>
    </row>
    <row r="5214" spans="2:6" x14ac:dyDescent="0.3">
      <c r="B5214"/>
      <c r="C5214"/>
      <c r="D5214"/>
      <c r="E5214"/>
      <c r="F5214"/>
    </row>
    <row r="5215" spans="2:6" x14ac:dyDescent="0.3">
      <c r="B5215"/>
      <c r="C5215"/>
      <c r="D5215"/>
      <c r="E5215"/>
      <c r="F5215"/>
    </row>
    <row r="5216" spans="2:6" x14ac:dyDescent="0.3">
      <c r="B5216"/>
      <c r="C5216"/>
      <c r="D5216"/>
      <c r="E5216"/>
      <c r="F5216"/>
    </row>
    <row r="5217" spans="2:6" x14ac:dyDescent="0.3">
      <c r="B5217"/>
      <c r="C5217"/>
      <c r="D5217"/>
      <c r="E5217"/>
      <c r="F5217"/>
    </row>
    <row r="5218" spans="2:6" x14ac:dyDescent="0.3">
      <c r="B5218"/>
      <c r="C5218"/>
      <c r="D5218"/>
      <c r="E5218"/>
      <c r="F5218"/>
    </row>
    <row r="5219" spans="2:6" x14ac:dyDescent="0.3">
      <c r="B5219"/>
      <c r="C5219"/>
      <c r="D5219"/>
      <c r="E5219"/>
      <c r="F5219"/>
    </row>
    <row r="5220" spans="2:6" x14ac:dyDescent="0.3">
      <c r="B5220"/>
      <c r="C5220"/>
      <c r="D5220"/>
      <c r="E5220"/>
      <c r="F5220"/>
    </row>
    <row r="5221" spans="2:6" x14ac:dyDescent="0.3">
      <c r="B5221"/>
      <c r="C5221"/>
      <c r="D5221"/>
      <c r="E5221"/>
      <c r="F5221"/>
    </row>
    <row r="5222" spans="2:6" x14ac:dyDescent="0.3">
      <c r="B5222"/>
      <c r="C5222"/>
      <c r="D5222"/>
      <c r="E5222"/>
      <c r="F5222"/>
    </row>
    <row r="5223" spans="2:6" x14ac:dyDescent="0.3">
      <c r="B5223"/>
      <c r="C5223"/>
      <c r="D5223"/>
      <c r="E5223"/>
      <c r="F5223"/>
    </row>
    <row r="5224" spans="2:6" x14ac:dyDescent="0.3">
      <c r="B5224"/>
      <c r="C5224"/>
      <c r="D5224"/>
      <c r="E5224"/>
      <c r="F5224"/>
    </row>
    <row r="5225" spans="2:6" x14ac:dyDescent="0.3">
      <c r="B5225"/>
      <c r="C5225"/>
      <c r="D5225"/>
      <c r="E5225"/>
      <c r="F5225"/>
    </row>
    <row r="5226" spans="2:6" x14ac:dyDescent="0.3">
      <c r="B5226"/>
      <c r="C5226"/>
      <c r="D5226"/>
      <c r="E5226"/>
      <c r="F5226"/>
    </row>
    <row r="5227" spans="2:6" x14ac:dyDescent="0.3">
      <c r="B5227"/>
      <c r="C5227"/>
      <c r="D5227"/>
      <c r="E5227"/>
      <c r="F5227"/>
    </row>
    <row r="5228" spans="2:6" x14ac:dyDescent="0.3">
      <c r="B5228"/>
      <c r="C5228"/>
      <c r="D5228"/>
      <c r="E5228"/>
      <c r="F5228"/>
    </row>
    <row r="5229" spans="2:6" x14ac:dyDescent="0.3">
      <c r="B5229"/>
      <c r="C5229"/>
      <c r="D5229"/>
      <c r="E5229"/>
      <c r="F5229"/>
    </row>
    <row r="5230" spans="2:6" x14ac:dyDescent="0.3">
      <c r="B5230"/>
      <c r="C5230"/>
      <c r="D5230"/>
      <c r="E5230"/>
      <c r="F5230"/>
    </row>
    <row r="5231" spans="2:6" x14ac:dyDescent="0.3">
      <c r="B5231"/>
      <c r="C5231"/>
      <c r="D5231"/>
      <c r="E5231"/>
      <c r="F5231"/>
    </row>
    <row r="5232" spans="2:6" x14ac:dyDescent="0.3">
      <c r="B5232"/>
      <c r="C5232"/>
      <c r="D5232"/>
      <c r="E5232"/>
      <c r="F5232"/>
    </row>
    <row r="5233" spans="2:6" x14ac:dyDescent="0.3">
      <c r="B5233"/>
      <c r="C5233"/>
      <c r="D5233"/>
      <c r="E5233"/>
      <c r="F5233"/>
    </row>
    <row r="5234" spans="2:6" x14ac:dyDescent="0.3">
      <c r="B5234"/>
      <c r="C5234"/>
      <c r="D5234"/>
      <c r="E5234"/>
      <c r="F5234"/>
    </row>
    <row r="5235" spans="2:6" x14ac:dyDescent="0.3">
      <c r="B5235"/>
      <c r="C5235"/>
      <c r="D5235"/>
      <c r="E5235"/>
      <c r="F5235"/>
    </row>
    <row r="5236" spans="2:6" x14ac:dyDescent="0.3">
      <c r="B5236"/>
      <c r="C5236"/>
      <c r="D5236"/>
      <c r="E5236"/>
      <c r="F5236"/>
    </row>
    <row r="5237" spans="2:6" x14ac:dyDescent="0.3">
      <c r="B5237"/>
      <c r="C5237"/>
      <c r="D5237"/>
      <c r="E5237"/>
      <c r="F5237"/>
    </row>
    <row r="5238" spans="2:6" x14ac:dyDescent="0.3">
      <c r="B5238"/>
      <c r="C5238"/>
      <c r="D5238"/>
      <c r="E5238"/>
      <c r="F5238"/>
    </row>
    <row r="5239" spans="2:6" x14ac:dyDescent="0.3">
      <c r="B5239"/>
      <c r="C5239"/>
      <c r="D5239"/>
      <c r="E5239"/>
      <c r="F5239"/>
    </row>
    <row r="5240" spans="2:6" x14ac:dyDescent="0.3">
      <c r="B5240"/>
      <c r="C5240"/>
      <c r="D5240"/>
      <c r="E5240"/>
      <c r="F5240"/>
    </row>
    <row r="5241" spans="2:6" x14ac:dyDescent="0.3">
      <c r="B5241"/>
      <c r="C5241"/>
      <c r="D5241"/>
      <c r="E5241"/>
      <c r="F5241"/>
    </row>
    <row r="5242" spans="2:6" x14ac:dyDescent="0.3">
      <c r="B5242"/>
      <c r="C5242"/>
      <c r="D5242"/>
      <c r="E5242"/>
      <c r="F5242"/>
    </row>
    <row r="5243" spans="2:6" x14ac:dyDescent="0.3">
      <c r="B5243"/>
      <c r="C5243"/>
      <c r="D5243"/>
      <c r="E5243"/>
      <c r="F5243"/>
    </row>
    <row r="5244" spans="2:6" x14ac:dyDescent="0.3">
      <c r="B5244"/>
      <c r="C5244"/>
      <c r="D5244"/>
      <c r="E5244"/>
      <c r="F5244"/>
    </row>
    <row r="5245" spans="2:6" x14ac:dyDescent="0.3">
      <c r="B5245"/>
      <c r="C5245"/>
      <c r="D5245"/>
      <c r="E5245"/>
      <c r="F5245"/>
    </row>
    <row r="5246" spans="2:6" x14ac:dyDescent="0.3">
      <c r="B5246"/>
      <c r="C5246"/>
      <c r="D5246"/>
      <c r="E5246"/>
      <c r="F5246"/>
    </row>
    <row r="5247" spans="2:6" x14ac:dyDescent="0.3">
      <c r="B5247"/>
      <c r="C5247"/>
      <c r="D5247"/>
      <c r="E5247"/>
      <c r="F5247"/>
    </row>
    <row r="5248" spans="2:6" x14ac:dyDescent="0.3">
      <c r="B5248"/>
      <c r="C5248"/>
      <c r="D5248"/>
      <c r="E5248"/>
      <c r="F5248"/>
    </row>
    <row r="5249" spans="2:6" x14ac:dyDescent="0.3">
      <c r="B5249"/>
      <c r="C5249"/>
      <c r="D5249"/>
      <c r="E5249"/>
      <c r="F5249"/>
    </row>
    <row r="5250" spans="2:6" x14ac:dyDescent="0.3">
      <c r="B5250"/>
      <c r="C5250"/>
      <c r="D5250"/>
      <c r="E5250"/>
      <c r="F5250"/>
    </row>
    <row r="5251" spans="2:6" x14ac:dyDescent="0.3">
      <c r="B5251"/>
      <c r="C5251"/>
      <c r="D5251"/>
      <c r="E5251"/>
      <c r="F5251"/>
    </row>
    <row r="5252" spans="2:6" x14ac:dyDescent="0.3">
      <c r="B5252"/>
      <c r="C5252"/>
      <c r="D5252"/>
      <c r="E5252"/>
      <c r="F5252"/>
    </row>
    <row r="5253" spans="2:6" x14ac:dyDescent="0.3">
      <c r="B5253"/>
      <c r="C5253"/>
      <c r="D5253"/>
      <c r="E5253"/>
      <c r="F5253"/>
    </row>
    <row r="5254" spans="2:6" x14ac:dyDescent="0.3">
      <c r="B5254"/>
      <c r="C5254"/>
      <c r="D5254"/>
      <c r="E5254"/>
      <c r="F5254"/>
    </row>
    <row r="5255" spans="2:6" x14ac:dyDescent="0.3">
      <c r="B5255"/>
      <c r="C5255"/>
      <c r="D5255"/>
      <c r="E5255"/>
      <c r="F5255"/>
    </row>
    <row r="5256" spans="2:6" x14ac:dyDescent="0.3">
      <c r="B5256"/>
      <c r="C5256"/>
      <c r="D5256"/>
      <c r="E5256"/>
      <c r="F5256"/>
    </row>
    <row r="5257" spans="2:6" x14ac:dyDescent="0.3">
      <c r="B5257"/>
      <c r="C5257"/>
      <c r="D5257"/>
      <c r="E5257"/>
      <c r="F5257"/>
    </row>
    <row r="5258" spans="2:6" x14ac:dyDescent="0.3">
      <c r="B5258"/>
      <c r="C5258"/>
      <c r="D5258"/>
      <c r="E5258"/>
      <c r="F5258"/>
    </row>
    <row r="5259" spans="2:6" x14ac:dyDescent="0.3">
      <c r="B5259"/>
      <c r="C5259"/>
      <c r="D5259"/>
      <c r="E5259"/>
      <c r="F5259"/>
    </row>
    <row r="5260" spans="2:6" x14ac:dyDescent="0.3">
      <c r="B5260"/>
      <c r="C5260"/>
      <c r="D5260"/>
      <c r="E5260"/>
      <c r="F5260"/>
    </row>
    <row r="5261" spans="2:6" x14ac:dyDescent="0.3">
      <c r="B5261"/>
      <c r="C5261"/>
      <c r="D5261"/>
      <c r="E5261"/>
      <c r="F5261"/>
    </row>
    <row r="5262" spans="2:6" x14ac:dyDescent="0.3">
      <c r="B5262"/>
      <c r="C5262"/>
      <c r="D5262"/>
      <c r="E5262"/>
      <c r="F5262"/>
    </row>
    <row r="5263" spans="2:6" x14ac:dyDescent="0.3">
      <c r="B5263"/>
      <c r="C5263"/>
      <c r="D5263"/>
      <c r="E5263"/>
      <c r="F5263"/>
    </row>
    <row r="5264" spans="2:6" x14ac:dyDescent="0.3">
      <c r="B5264"/>
      <c r="C5264"/>
      <c r="D5264"/>
      <c r="E5264"/>
      <c r="F5264"/>
    </row>
    <row r="5265" spans="2:6" x14ac:dyDescent="0.3">
      <c r="B5265"/>
      <c r="C5265"/>
      <c r="D5265"/>
      <c r="E5265"/>
      <c r="F5265"/>
    </row>
    <row r="5266" spans="2:6" x14ac:dyDescent="0.3">
      <c r="B5266"/>
      <c r="C5266"/>
      <c r="D5266"/>
      <c r="E5266"/>
      <c r="F5266"/>
    </row>
    <row r="5267" spans="2:6" x14ac:dyDescent="0.3">
      <c r="B5267"/>
      <c r="C5267"/>
      <c r="D5267"/>
      <c r="E5267"/>
      <c r="F5267"/>
    </row>
    <row r="5268" spans="2:6" x14ac:dyDescent="0.3">
      <c r="B5268"/>
      <c r="C5268"/>
      <c r="D5268"/>
      <c r="E5268"/>
      <c r="F5268"/>
    </row>
    <row r="5269" spans="2:6" x14ac:dyDescent="0.3">
      <c r="B5269"/>
      <c r="C5269"/>
      <c r="D5269"/>
      <c r="E5269"/>
      <c r="F5269"/>
    </row>
    <row r="5270" spans="2:6" x14ac:dyDescent="0.3">
      <c r="B5270"/>
      <c r="C5270"/>
      <c r="D5270"/>
      <c r="E5270"/>
      <c r="F5270"/>
    </row>
    <row r="5271" spans="2:6" x14ac:dyDescent="0.3">
      <c r="B5271"/>
      <c r="C5271"/>
      <c r="D5271"/>
      <c r="E5271"/>
      <c r="F5271"/>
    </row>
    <row r="5272" spans="2:6" x14ac:dyDescent="0.3">
      <c r="B5272"/>
      <c r="C5272"/>
      <c r="D5272"/>
      <c r="E5272"/>
      <c r="F5272"/>
    </row>
    <row r="5273" spans="2:6" x14ac:dyDescent="0.3">
      <c r="B5273"/>
      <c r="C5273"/>
      <c r="D5273"/>
      <c r="E5273"/>
      <c r="F5273"/>
    </row>
    <row r="5274" spans="2:6" x14ac:dyDescent="0.3">
      <c r="B5274"/>
      <c r="C5274"/>
      <c r="D5274"/>
      <c r="E5274"/>
      <c r="F5274"/>
    </row>
    <row r="5275" spans="2:6" x14ac:dyDescent="0.3">
      <c r="B5275"/>
      <c r="C5275"/>
      <c r="D5275"/>
      <c r="E5275"/>
      <c r="F5275"/>
    </row>
    <row r="5276" spans="2:6" x14ac:dyDescent="0.3">
      <c r="B5276"/>
      <c r="C5276"/>
      <c r="D5276"/>
      <c r="E5276"/>
      <c r="F5276"/>
    </row>
    <row r="5277" spans="2:6" x14ac:dyDescent="0.3">
      <c r="B5277"/>
      <c r="C5277"/>
      <c r="D5277"/>
      <c r="E5277"/>
      <c r="F5277"/>
    </row>
    <row r="5278" spans="2:6" x14ac:dyDescent="0.3">
      <c r="B5278"/>
      <c r="C5278"/>
      <c r="D5278"/>
      <c r="E5278"/>
      <c r="F5278"/>
    </row>
    <row r="5279" spans="2:6" x14ac:dyDescent="0.3">
      <c r="B5279"/>
      <c r="C5279"/>
      <c r="D5279"/>
      <c r="E5279"/>
      <c r="F5279"/>
    </row>
    <row r="5280" spans="2:6" x14ac:dyDescent="0.3">
      <c r="B5280"/>
      <c r="C5280"/>
      <c r="D5280"/>
      <c r="E5280"/>
      <c r="F5280"/>
    </row>
    <row r="5281" spans="2:6" x14ac:dyDescent="0.3">
      <c r="B5281"/>
      <c r="C5281"/>
      <c r="D5281"/>
      <c r="E5281"/>
      <c r="F5281"/>
    </row>
    <row r="5282" spans="2:6" x14ac:dyDescent="0.3">
      <c r="B5282"/>
      <c r="C5282"/>
      <c r="D5282"/>
      <c r="E5282"/>
      <c r="F5282"/>
    </row>
    <row r="5283" spans="2:6" x14ac:dyDescent="0.3">
      <c r="B5283"/>
      <c r="C5283"/>
      <c r="D5283"/>
      <c r="E5283"/>
      <c r="F5283"/>
    </row>
    <row r="5284" spans="2:6" x14ac:dyDescent="0.3">
      <c r="B5284"/>
      <c r="C5284"/>
      <c r="D5284"/>
      <c r="E5284"/>
      <c r="F5284"/>
    </row>
    <row r="5285" spans="2:6" x14ac:dyDescent="0.3">
      <c r="B5285"/>
      <c r="C5285"/>
      <c r="D5285"/>
      <c r="E5285"/>
      <c r="F5285"/>
    </row>
    <row r="5286" spans="2:6" x14ac:dyDescent="0.3">
      <c r="B5286"/>
      <c r="C5286"/>
      <c r="D5286"/>
      <c r="E5286"/>
      <c r="F5286"/>
    </row>
    <row r="5287" spans="2:6" x14ac:dyDescent="0.3">
      <c r="B5287"/>
      <c r="C5287"/>
      <c r="D5287"/>
      <c r="E5287"/>
      <c r="F5287"/>
    </row>
    <row r="5288" spans="2:6" x14ac:dyDescent="0.3">
      <c r="B5288"/>
      <c r="C5288"/>
      <c r="D5288"/>
      <c r="E5288"/>
      <c r="F5288"/>
    </row>
    <row r="5289" spans="2:6" x14ac:dyDescent="0.3">
      <c r="B5289"/>
      <c r="C5289"/>
      <c r="D5289"/>
      <c r="E5289"/>
      <c r="F5289"/>
    </row>
    <row r="5290" spans="2:6" x14ac:dyDescent="0.3">
      <c r="B5290"/>
      <c r="C5290"/>
      <c r="D5290"/>
      <c r="E5290"/>
      <c r="F5290"/>
    </row>
    <row r="5291" spans="2:6" x14ac:dyDescent="0.3">
      <c r="B5291"/>
      <c r="C5291"/>
      <c r="D5291"/>
      <c r="E5291"/>
      <c r="F5291"/>
    </row>
    <row r="5292" spans="2:6" x14ac:dyDescent="0.3">
      <c r="B5292"/>
      <c r="C5292"/>
      <c r="D5292"/>
      <c r="E5292"/>
      <c r="F5292"/>
    </row>
    <row r="5293" spans="2:6" x14ac:dyDescent="0.3">
      <c r="B5293"/>
      <c r="C5293"/>
      <c r="D5293"/>
      <c r="E5293"/>
      <c r="F5293"/>
    </row>
    <row r="5294" spans="2:6" x14ac:dyDescent="0.3">
      <c r="B5294"/>
      <c r="C5294"/>
      <c r="D5294"/>
      <c r="E5294"/>
      <c r="F5294"/>
    </row>
    <row r="5295" spans="2:6" x14ac:dyDescent="0.3">
      <c r="B5295"/>
      <c r="C5295"/>
      <c r="D5295"/>
      <c r="E5295"/>
      <c r="F5295"/>
    </row>
    <row r="5296" spans="2:6" x14ac:dyDescent="0.3">
      <c r="B5296"/>
      <c r="C5296"/>
      <c r="D5296"/>
      <c r="E5296"/>
      <c r="F5296"/>
    </row>
    <row r="5297" spans="2:6" x14ac:dyDescent="0.3">
      <c r="B5297"/>
      <c r="C5297"/>
      <c r="D5297"/>
      <c r="E5297"/>
      <c r="F5297"/>
    </row>
    <row r="5298" spans="2:6" x14ac:dyDescent="0.3">
      <c r="B5298"/>
      <c r="C5298"/>
      <c r="D5298"/>
      <c r="E5298"/>
      <c r="F5298"/>
    </row>
    <row r="5299" spans="2:6" x14ac:dyDescent="0.3">
      <c r="B5299"/>
      <c r="C5299"/>
      <c r="D5299"/>
      <c r="E5299"/>
      <c r="F5299"/>
    </row>
    <row r="5300" spans="2:6" x14ac:dyDescent="0.3">
      <c r="B5300"/>
      <c r="C5300"/>
      <c r="D5300"/>
      <c r="E5300"/>
      <c r="F5300"/>
    </row>
    <row r="5301" spans="2:6" x14ac:dyDescent="0.3">
      <c r="B5301"/>
      <c r="C5301"/>
      <c r="D5301"/>
      <c r="E5301"/>
      <c r="F5301"/>
    </row>
    <row r="5302" spans="2:6" x14ac:dyDescent="0.3">
      <c r="B5302"/>
      <c r="C5302"/>
      <c r="D5302"/>
      <c r="E5302"/>
      <c r="F5302"/>
    </row>
    <row r="5303" spans="2:6" x14ac:dyDescent="0.3">
      <c r="B5303"/>
      <c r="C5303"/>
      <c r="D5303"/>
      <c r="E5303"/>
      <c r="F5303"/>
    </row>
    <row r="5304" spans="2:6" x14ac:dyDescent="0.3">
      <c r="B5304"/>
      <c r="C5304"/>
      <c r="D5304"/>
      <c r="E5304"/>
      <c r="F5304"/>
    </row>
    <row r="5305" spans="2:6" x14ac:dyDescent="0.3">
      <c r="B5305"/>
      <c r="C5305"/>
      <c r="D5305"/>
      <c r="E5305"/>
      <c r="F5305"/>
    </row>
    <row r="5306" spans="2:6" x14ac:dyDescent="0.3">
      <c r="B5306"/>
      <c r="C5306"/>
      <c r="D5306"/>
      <c r="E5306"/>
      <c r="F5306"/>
    </row>
    <row r="5307" spans="2:6" x14ac:dyDescent="0.3">
      <c r="B5307"/>
      <c r="C5307"/>
      <c r="D5307"/>
      <c r="E5307"/>
      <c r="F5307"/>
    </row>
    <row r="5308" spans="2:6" x14ac:dyDescent="0.3">
      <c r="B5308"/>
      <c r="C5308"/>
      <c r="D5308"/>
      <c r="E5308"/>
      <c r="F5308"/>
    </row>
    <row r="5309" spans="2:6" x14ac:dyDescent="0.3">
      <c r="B5309"/>
      <c r="C5309"/>
      <c r="D5309"/>
      <c r="E5309"/>
      <c r="F5309"/>
    </row>
    <row r="5310" spans="2:6" x14ac:dyDescent="0.3">
      <c r="B5310"/>
      <c r="C5310"/>
      <c r="D5310"/>
      <c r="E5310"/>
      <c r="F5310"/>
    </row>
    <row r="5311" spans="2:6" x14ac:dyDescent="0.3">
      <c r="B5311"/>
      <c r="C5311"/>
      <c r="D5311"/>
      <c r="E5311"/>
      <c r="F5311"/>
    </row>
    <row r="5312" spans="2:6" x14ac:dyDescent="0.3">
      <c r="B5312"/>
      <c r="C5312"/>
      <c r="D5312"/>
      <c r="E5312"/>
      <c r="F5312"/>
    </row>
    <row r="5313" spans="2:6" x14ac:dyDescent="0.3">
      <c r="B5313"/>
      <c r="C5313"/>
      <c r="D5313"/>
      <c r="E5313"/>
      <c r="F5313"/>
    </row>
    <row r="5314" spans="2:6" x14ac:dyDescent="0.3">
      <c r="B5314"/>
      <c r="C5314"/>
      <c r="D5314"/>
      <c r="E5314"/>
      <c r="F5314"/>
    </row>
    <row r="5315" spans="2:6" x14ac:dyDescent="0.3">
      <c r="B5315"/>
      <c r="C5315"/>
      <c r="D5315"/>
      <c r="E5315"/>
      <c r="F5315"/>
    </row>
    <row r="5316" spans="2:6" x14ac:dyDescent="0.3">
      <c r="B5316"/>
      <c r="C5316"/>
      <c r="D5316"/>
      <c r="E5316"/>
      <c r="F5316"/>
    </row>
    <row r="5317" spans="2:6" x14ac:dyDescent="0.3">
      <c r="B5317"/>
      <c r="C5317"/>
      <c r="D5317"/>
      <c r="E5317"/>
      <c r="F5317"/>
    </row>
    <row r="5318" spans="2:6" x14ac:dyDescent="0.3">
      <c r="B5318"/>
      <c r="C5318"/>
      <c r="D5318"/>
      <c r="E5318"/>
      <c r="F5318"/>
    </row>
    <row r="5319" spans="2:6" x14ac:dyDescent="0.3">
      <c r="B5319"/>
      <c r="C5319"/>
      <c r="D5319"/>
      <c r="E5319"/>
      <c r="F5319"/>
    </row>
    <row r="5320" spans="2:6" x14ac:dyDescent="0.3">
      <c r="B5320"/>
      <c r="C5320"/>
      <c r="D5320"/>
      <c r="E5320"/>
      <c r="F5320"/>
    </row>
    <row r="5321" spans="2:6" x14ac:dyDescent="0.3">
      <c r="B5321"/>
      <c r="C5321"/>
      <c r="D5321"/>
      <c r="E5321"/>
      <c r="F5321"/>
    </row>
    <row r="5322" spans="2:6" x14ac:dyDescent="0.3">
      <c r="B5322"/>
      <c r="C5322"/>
      <c r="D5322"/>
      <c r="E5322"/>
      <c r="F5322"/>
    </row>
    <row r="5323" spans="2:6" x14ac:dyDescent="0.3">
      <c r="B5323"/>
      <c r="C5323"/>
      <c r="D5323"/>
      <c r="E5323"/>
      <c r="F5323"/>
    </row>
    <row r="5324" spans="2:6" x14ac:dyDescent="0.3">
      <c r="B5324"/>
      <c r="C5324"/>
      <c r="D5324"/>
      <c r="E5324"/>
      <c r="F5324"/>
    </row>
    <row r="5325" spans="2:6" x14ac:dyDescent="0.3">
      <c r="B5325"/>
      <c r="C5325"/>
      <c r="D5325"/>
      <c r="E5325"/>
      <c r="F5325"/>
    </row>
    <row r="5326" spans="2:6" x14ac:dyDescent="0.3">
      <c r="B5326"/>
      <c r="C5326"/>
      <c r="D5326"/>
      <c r="E5326"/>
      <c r="F5326"/>
    </row>
    <row r="5327" spans="2:6" x14ac:dyDescent="0.3">
      <c r="B5327"/>
      <c r="C5327"/>
      <c r="D5327"/>
      <c r="E5327"/>
      <c r="F5327"/>
    </row>
    <row r="5328" spans="2:6" x14ac:dyDescent="0.3">
      <c r="B5328"/>
      <c r="C5328"/>
      <c r="D5328"/>
      <c r="E5328"/>
      <c r="F5328"/>
    </row>
    <row r="5329" spans="2:6" x14ac:dyDescent="0.3">
      <c r="B5329"/>
      <c r="C5329"/>
      <c r="D5329"/>
      <c r="E5329"/>
      <c r="F5329"/>
    </row>
    <row r="5330" spans="2:6" x14ac:dyDescent="0.3">
      <c r="B5330"/>
      <c r="C5330"/>
      <c r="D5330"/>
      <c r="E5330"/>
      <c r="F5330"/>
    </row>
    <row r="5331" spans="2:6" x14ac:dyDescent="0.3">
      <c r="B5331"/>
      <c r="C5331"/>
      <c r="D5331"/>
      <c r="E5331"/>
      <c r="F5331"/>
    </row>
    <row r="5332" spans="2:6" x14ac:dyDescent="0.3">
      <c r="B5332"/>
      <c r="C5332"/>
      <c r="D5332"/>
      <c r="E5332"/>
      <c r="F5332"/>
    </row>
    <row r="5333" spans="2:6" x14ac:dyDescent="0.3">
      <c r="B5333"/>
      <c r="C5333"/>
      <c r="D5333"/>
      <c r="E5333"/>
      <c r="F5333"/>
    </row>
    <row r="5334" spans="2:6" x14ac:dyDescent="0.3">
      <c r="B5334"/>
      <c r="C5334"/>
      <c r="D5334"/>
      <c r="E5334"/>
      <c r="F5334"/>
    </row>
    <row r="5335" spans="2:6" x14ac:dyDescent="0.3">
      <c r="B5335"/>
      <c r="C5335"/>
      <c r="D5335"/>
      <c r="E5335"/>
      <c r="F5335"/>
    </row>
    <row r="5336" spans="2:6" x14ac:dyDescent="0.3">
      <c r="B5336"/>
      <c r="C5336"/>
      <c r="D5336"/>
      <c r="E5336"/>
      <c r="F5336"/>
    </row>
    <row r="5337" spans="2:6" x14ac:dyDescent="0.3">
      <c r="B5337"/>
      <c r="C5337"/>
      <c r="D5337"/>
      <c r="E5337"/>
      <c r="F5337"/>
    </row>
    <row r="5338" spans="2:6" x14ac:dyDescent="0.3">
      <c r="B5338"/>
      <c r="C5338"/>
      <c r="D5338"/>
      <c r="E5338"/>
      <c r="F5338"/>
    </row>
    <row r="5339" spans="2:6" x14ac:dyDescent="0.3">
      <c r="B5339"/>
      <c r="C5339"/>
      <c r="D5339"/>
      <c r="E5339"/>
      <c r="F5339"/>
    </row>
    <row r="5340" spans="2:6" x14ac:dyDescent="0.3">
      <c r="B5340"/>
      <c r="C5340"/>
      <c r="D5340"/>
      <c r="E5340"/>
      <c r="F5340"/>
    </row>
    <row r="5341" spans="2:6" x14ac:dyDescent="0.3">
      <c r="B5341"/>
      <c r="C5341"/>
      <c r="D5341"/>
      <c r="E5341"/>
      <c r="F5341"/>
    </row>
    <row r="5342" spans="2:6" x14ac:dyDescent="0.3">
      <c r="B5342"/>
      <c r="C5342"/>
      <c r="D5342"/>
      <c r="E5342"/>
      <c r="F5342"/>
    </row>
    <row r="5343" spans="2:6" x14ac:dyDescent="0.3">
      <c r="B5343"/>
      <c r="C5343"/>
      <c r="D5343"/>
      <c r="E5343"/>
      <c r="F5343"/>
    </row>
    <row r="5344" spans="2:6" x14ac:dyDescent="0.3">
      <c r="B5344"/>
      <c r="C5344"/>
      <c r="D5344"/>
      <c r="E5344"/>
      <c r="F5344"/>
    </row>
    <row r="5345" spans="2:6" x14ac:dyDescent="0.3">
      <c r="B5345"/>
      <c r="C5345"/>
      <c r="D5345"/>
      <c r="E5345"/>
      <c r="F5345"/>
    </row>
    <row r="5346" spans="2:6" x14ac:dyDescent="0.3">
      <c r="B5346"/>
      <c r="C5346"/>
      <c r="D5346"/>
      <c r="E5346"/>
      <c r="F5346"/>
    </row>
    <row r="5347" spans="2:6" x14ac:dyDescent="0.3">
      <c r="B5347"/>
      <c r="C5347"/>
      <c r="D5347"/>
      <c r="E5347"/>
      <c r="F5347"/>
    </row>
    <row r="5348" spans="2:6" x14ac:dyDescent="0.3">
      <c r="B5348"/>
      <c r="C5348"/>
      <c r="D5348"/>
      <c r="E5348"/>
      <c r="F5348"/>
    </row>
    <row r="5349" spans="2:6" x14ac:dyDescent="0.3">
      <c r="B5349"/>
      <c r="C5349"/>
      <c r="D5349"/>
      <c r="E5349"/>
      <c r="F5349"/>
    </row>
    <row r="5350" spans="2:6" x14ac:dyDescent="0.3">
      <c r="B5350"/>
      <c r="C5350"/>
      <c r="D5350"/>
      <c r="E5350"/>
      <c r="F5350"/>
    </row>
    <row r="5351" spans="2:6" x14ac:dyDescent="0.3">
      <c r="B5351"/>
      <c r="C5351"/>
      <c r="D5351"/>
      <c r="E5351"/>
      <c r="F5351"/>
    </row>
    <row r="5352" spans="2:6" x14ac:dyDescent="0.3">
      <c r="B5352"/>
      <c r="C5352"/>
      <c r="D5352"/>
      <c r="E5352"/>
      <c r="F5352"/>
    </row>
    <row r="5353" spans="2:6" x14ac:dyDescent="0.3">
      <c r="B5353"/>
      <c r="C5353"/>
      <c r="D5353"/>
      <c r="E5353"/>
      <c r="F5353"/>
    </row>
    <row r="5354" spans="2:6" x14ac:dyDescent="0.3">
      <c r="B5354"/>
      <c r="C5354"/>
      <c r="D5354"/>
      <c r="E5354"/>
      <c r="F5354"/>
    </row>
    <row r="5355" spans="2:6" x14ac:dyDescent="0.3">
      <c r="B5355"/>
      <c r="C5355"/>
      <c r="D5355"/>
      <c r="E5355"/>
      <c r="F5355"/>
    </row>
    <row r="5356" spans="2:6" x14ac:dyDescent="0.3">
      <c r="B5356"/>
      <c r="C5356"/>
      <c r="D5356"/>
      <c r="E5356"/>
      <c r="F5356"/>
    </row>
    <row r="5357" spans="2:6" x14ac:dyDescent="0.3">
      <c r="B5357"/>
      <c r="C5357"/>
      <c r="D5357"/>
      <c r="E5357"/>
      <c r="F5357"/>
    </row>
    <row r="5358" spans="2:6" x14ac:dyDescent="0.3">
      <c r="B5358"/>
      <c r="C5358"/>
      <c r="D5358"/>
      <c r="E5358"/>
      <c r="F5358"/>
    </row>
    <row r="5359" spans="2:6" x14ac:dyDescent="0.3">
      <c r="B5359"/>
      <c r="C5359"/>
      <c r="D5359"/>
      <c r="E5359"/>
      <c r="F5359"/>
    </row>
    <row r="5360" spans="2:6" x14ac:dyDescent="0.3">
      <c r="B5360"/>
      <c r="C5360"/>
      <c r="D5360"/>
      <c r="E5360"/>
      <c r="F5360"/>
    </row>
    <row r="5361" spans="2:6" x14ac:dyDescent="0.3">
      <c r="B5361"/>
      <c r="C5361"/>
      <c r="D5361"/>
      <c r="E5361"/>
      <c r="F5361"/>
    </row>
    <row r="5362" spans="2:6" x14ac:dyDescent="0.3">
      <c r="B5362"/>
      <c r="C5362"/>
      <c r="D5362"/>
      <c r="E5362"/>
      <c r="F5362"/>
    </row>
    <row r="5363" spans="2:6" x14ac:dyDescent="0.3">
      <c r="B5363"/>
      <c r="C5363"/>
      <c r="D5363"/>
      <c r="E5363"/>
      <c r="F5363"/>
    </row>
    <row r="5364" spans="2:6" x14ac:dyDescent="0.3">
      <c r="B5364"/>
      <c r="C5364"/>
      <c r="D5364"/>
      <c r="E5364"/>
      <c r="F5364"/>
    </row>
    <row r="5365" spans="2:6" x14ac:dyDescent="0.3">
      <c r="B5365"/>
      <c r="C5365"/>
      <c r="D5365"/>
      <c r="E5365"/>
      <c r="F5365"/>
    </row>
    <row r="5366" spans="2:6" x14ac:dyDescent="0.3">
      <c r="B5366"/>
      <c r="C5366"/>
      <c r="D5366"/>
      <c r="E5366"/>
      <c r="F5366"/>
    </row>
    <row r="5367" spans="2:6" x14ac:dyDescent="0.3">
      <c r="B5367"/>
      <c r="C5367"/>
      <c r="D5367"/>
      <c r="E5367"/>
      <c r="F5367"/>
    </row>
    <row r="5368" spans="2:6" x14ac:dyDescent="0.3">
      <c r="B5368"/>
      <c r="C5368"/>
      <c r="D5368"/>
      <c r="E5368"/>
      <c r="F5368"/>
    </row>
    <row r="5369" spans="2:6" x14ac:dyDescent="0.3">
      <c r="B5369"/>
      <c r="C5369"/>
      <c r="D5369"/>
      <c r="E5369"/>
      <c r="F5369"/>
    </row>
    <row r="5370" spans="2:6" x14ac:dyDescent="0.3">
      <c r="B5370"/>
      <c r="C5370"/>
      <c r="D5370"/>
      <c r="E5370"/>
      <c r="F5370"/>
    </row>
    <row r="5371" spans="2:6" x14ac:dyDescent="0.3">
      <c r="B5371"/>
      <c r="C5371"/>
      <c r="D5371"/>
      <c r="E5371"/>
      <c r="F5371"/>
    </row>
    <row r="5372" spans="2:6" x14ac:dyDescent="0.3">
      <c r="B5372"/>
      <c r="C5372"/>
      <c r="D5372"/>
      <c r="E5372"/>
      <c r="F5372"/>
    </row>
    <row r="5373" spans="2:6" x14ac:dyDescent="0.3">
      <c r="B5373"/>
      <c r="C5373"/>
      <c r="D5373"/>
      <c r="E5373"/>
      <c r="F5373"/>
    </row>
    <row r="5374" spans="2:6" x14ac:dyDescent="0.3">
      <c r="B5374"/>
      <c r="C5374"/>
      <c r="D5374"/>
      <c r="E5374"/>
      <c r="F5374"/>
    </row>
    <row r="5375" spans="2:6" x14ac:dyDescent="0.3">
      <c r="B5375"/>
      <c r="C5375"/>
      <c r="D5375"/>
      <c r="E5375"/>
      <c r="F5375"/>
    </row>
    <row r="5376" spans="2:6" x14ac:dyDescent="0.3">
      <c r="B5376"/>
      <c r="C5376"/>
      <c r="D5376"/>
      <c r="E5376"/>
      <c r="F5376"/>
    </row>
    <row r="5377" spans="2:6" x14ac:dyDescent="0.3">
      <c r="B5377"/>
      <c r="C5377"/>
      <c r="D5377"/>
      <c r="E5377"/>
      <c r="F5377"/>
    </row>
    <row r="5378" spans="2:6" x14ac:dyDescent="0.3">
      <c r="B5378"/>
      <c r="C5378"/>
      <c r="D5378"/>
      <c r="E5378"/>
      <c r="F5378"/>
    </row>
    <row r="5379" spans="2:6" x14ac:dyDescent="0.3">
      <c r="B5379"/>
      <c r="C5379"/>
      <c r="D5379"/>
      <c r="E5379"/>
      <c r="F5379"/>
    </row>
    <row r="5380" spans="2:6" x14ac:dyDescent="0.3">
      <c r="B5380"/>
      <c r="C5380"/>
      <c r="D5380"/>
      <c r="E5380"/>
      <c r="F5380"/>
    </row>
    <row r="5381" spans="2:6" x14ac:dyDescent="0.3">
      <c r="B5381"/>
      <c r="C5381"/>
      <c r="D5381"/>
      <c r="E5381"/>
      <c r="F5381"/>
    </row>
    <row r="5382" spans="2:6" x14ac:dyDescent="0.3">
      <c r="B5382"/>
      <c r="C5382"/>
      <c r="D5382"/>
      <c r="E5382"/>
      <c r="F5382"/>
    </row>
    <row r="5383" spans="2:6" x14ac:dyDescent="0.3">
      <c r="B5383"/>
      <c r="C5383"/>
      <c r="D5383"/>
      <c r="E5383"/>
      <c r="F5383"/>
    </row>
    <row r="5384" spans="2:6" x14ac:dyDescent="0.3">
      <c r="B5384"/>
      <c r="C5384"/>
      <c r="D5384"/>
      <c r="E5384"/>
      <c r="F5384"/>
    </row>
    <row r="5385" spans="2:6" x14ac:dyDescent="0.3">
      <c r="B5385"/>
      <c r="C5385"/>
      <c r="D5385"/>
      <c r="E5385"/>
      <c r="F5385"/>
    </row>
    <row r="5386" spans="2:6" x14ac:dyDescent="0.3">
      <c r="B5386"/>
      <c r="C5386"/>
      <c r="D5386"/>
      <c r="E5386"/>
      <c r="F5386"/>
    </row>
    <row r="5387" spans="2:6" x14ac:dyDescent="0.3">
      <c r="B5387"/>
      <c r="C5387"/>
      <c r="D5387"/>
      <c r="E5387"/>
      <c r="F5387"/>
    </row>
    <row r="5388" spans="2:6" x14ac:dyDescent="0.3">
      <c r="B5388"/>
      <c r="C5388"/>
      <c r="D5388"/>
      <c r="E5388"/>
      <c r="F5388"/>
    </row>
    <row r="5389" spans="2:6" x14ac:dyDescent="0.3">
      <c r="B5389"/>
      <c r="C5389"/>
      <c r="D5389"/>
      <c r="E5389"/>
      <c r="F5389"/>
    </row>
    <row r="5390" spans="2:6" x14ac:dyDescent="0.3">
      <c r="B5390"/>
      <c r="C5390"/>
      <c r="D5390"/>
      <c r="E5390"/>
      <c r="F5390"/>
    </row>
    <row r="5391" spans="2:6" x14ac:dyDescent="0.3">
      <c r="B5391"/>
      <c r="C5391"/>
      <c r="D5391"/>
      <c r="E5391"/>
      <c r="F5391"/>
    </row>
    <row r="5392" spans="2:6" x14ac:dyDescent="0.3">
      <c r="B5392"/>
      <c r="C5392"/>
      <c r="D5392"/>
      <c r="E5392"/>
      <c r="F5392"/>
    </row>
    <row r="5393" spans="2:6" x14ac:dyDescent="0.3">
      <c r="B5393"/>
      <c r="C5393"/>
      <c r="D5393"/>
      <c r="E5393"/>
      <c r="F5393"/>
    </row>
    <row r="5394" spans="2:6" x14ac:dyDescent="0.3">
      <c r="B5394"/>
      <c r="C5394"/>
      <c r="D5394"/>
      <c r="E5394"/>
      <c r="F5394"/>
    </row>
    <row r="5395" spans="2:6" x14ac:dyDescent="0.3">
      <c r="B5395"/>
      <c r="C5395"/>
      <c r="D5395"/>
      <c r="E5395"/>
      <c r="F5395"/>
    </row>
    <row r="5396" spans="2:6" x14ac:dyDescent="0.3">
      <c r="B5396"/>
      <c r="C5396"/>
      <c r="D5396"/>
      <c r="E5396"/>
      <c r="F5396"/>
    </row>
    <row r="5397" spans="2:6" x14ac:dyDescent="0.3">
      <c r="B5397"/>
      <c r="C5397"/>
      <c r="D5397"/>
      <c r="E5397"/>
      <c r="F5397"/>
    </row>
    <row r="5398" spans="2:6" x14ac:dyDescent="0.3">
      <c r="B5398"/>
      <c r="C5398"/>
      <c r="D5398"/>
      <c r="E5398"/>
      <c r="F5398"/>
    </row>
    <row r="5399" spans="2:6" x14ac:dyDescent="0.3">
      <c r="B5399"/>
      <c r="C5399"/>
      <c r="D5399"/>
      <c r="E5399"/>
      <c r="F5399"/>
    </row>
    <row r="5400" spans="2:6" x14ac:dyDescent="0.3">
      <c r="B5400"/>
      <c r="C5400"/>
      <c r="D5400"/>
      <c r="E5400"/>
      <c r="F5400"/>
    </row>
    <row r="5401" spans="2:6" x14ac:dyDescent="0.3">
      <c r="B5401"/>
      <c r="C5401"/>
      <c r="D5401"/>
      <c r="E5401"/>
      <c r="F5401"/>
    </row>
    <row r="5402" spans="2:6" x14ac:dyDescent="0.3">
      <c r="B5402"/>
      <c r="C5402"/>
      <c r="D5402"/>
      <c r="E5402"/>
      <c r="F5402"/>
    </row>
    <row r="5403" spans="2:6" x14ac:dyDescent="0.3">
      <c r="B5403"/>
      <c r="C5403"/>
      <c r="D5403"/>
      <c r="E5403"/>
      <c r="F5403"/>
    </row>
    <row r="5404" spans="2:6" x14ac:dyDescent="0.3">
      <c r="B5404"/>
      <c r="C5404"/>
      <c r="D5404"/>
      <c r="E5404"/>
      <c r="F5404"/>
    </row>
    <row r="5405" spans="2:6" x14ac:dyDescent="0.3">
      <c r="B5405"/>
      <c r="C5405"/>
      <c r="D5405"/>
      <c r="E5405"/>
      <c r="F5405"/>
    </row>
    <row r="5406" spans="2:6" x14ac:dyDescent="0.3">
      <c r="B5406"/>
      <c r="C5406"/>
      <c r="D5406"/>
      <c r="E5406"/>
      <c r="F5406"/>
    </row>
    <row r="5407" spans="2:6" x14ac:dyDescent="0.3">
      <c r="B5407"/>
      <c r="C5407"/>
      <c r="D5407"/>
      <c r="E5407"/>
      <c r="F5407"/>
    </row>
    <row r="5408" spans="2:6" x14ac:dyDescent="0.3">
      <c r="B5408"/>
      <c r="C5408"/>
      <c r="D5408"/>
      <c r="E5408"/>
      <c r="F5408"/>
    </row>
    <row r="5409" spans="2:6" x14ac:dyDescent="0.3">
      <c r="B5409"/>
      <c r="C5409"/>
      <c r="D5409"/>
      <c r="E5409"/>
      <c r="F5409"/>
    </row>
    <row r="5410" spans="2:6" x14ac:dyDescent="0.3">
      <c r="B5410"/>
      <c r="C5410"/>
      <c r="D5410"/>
      <c r="E5410"/>
      <c r="F5410"/>
    </row>
    <row r="5411" spans="2:6" x14ac:dyDescent="0.3">
      <c r="B5411"/>
      <c r="C5411"/>
      <c r="D5411"/>
      <c r="E5411"/>
      <c r="F5411"/>
    </row>
    <row r="5412" spans="2:6" x14ac:dyDescent="0.3">
      <c r="B5412"/>
      <c r="C5412"/>
      <c r="D5412"/>
      <c r="E5412"/>
      <c r="F5412"/>
    </row>
    <row r="5413" spans="2:6" x14ac:dyDescent="0.3">
      <c r="B5413"/>
      <c r="C5413"/>
      <c r="D5413"/>
      <c r="E5413"/>
      <c r="F5413"/>
    </row>
    <row r="5414" spans="2:6" x14ac:dyDescent="0.3">
      <c r="B5414"/>
      <c r="C5414"/>
      <c r="D5414"/>
      <c r="E5414"/>
      <c r="F5414"/>
    </row>
    <row r="5415" spans="2:6" x14ac:dyDescent="0.3">
      <c r="B5415"/>
      <c r="C5415"/>
      <c r="D5415"/>
      <c r="E5415"/>
      <c r="F5415"/>
    </row>
    <row r="5416" spans="2:6" x14ac:dyDescent="0.3">
      <c r="B5416"/>
      <c r="C5416"/>
      <c r="D5416"/>
      <c r="E5416"/>
      <c r="F5416"/>
    </row>
    <row r="5417" spans="2:6" x14ac:dyDescent="0.3">
      <c r="B5417"/>
      <c r="C5417"/>
      <c r="D5417"/>
      <c r="E5417"/>
      <c r="F5417"/>
    </row>
    <row r="5418" spans="2:6" x14ac:dyDescent="0.3">
      <c r="B5418"/>
      <c r="C5418"/>
      <c r="D5418"/>
      <c r="E5418"/>
      <c r="F5418"/>
    </row>
    <row r="5419" spans="2:6" x14ac:dyDescent="0.3">
      <c r="B5419"/>
      <c r="C5419"/>
      <c r="D5419"/>
      <c r="E5419"/>
      <c r="F5419"/>
    </row>
    <row r="5420" spans="2:6" x14ac:dyDescent="0.3">
      <c r="B5420"/>
      <c r="C5420"/>
      <c r="D5420"/>
      <c r="E5420"/>
      <c r="F5420"/>
    </row>
    <row r="5421" spans="2:6" x14ac:dyDescent="0.3">
      <c r="B5421"/>
      <c r="C5421"/>
      <c r="D5421"/>
      <c r="E5421"/>
      <c r="F5421"/>
    </row>
    <row r="5422" spans="2:6" x14ac:dyDescent="0.3">
      <c r="B5422"/>
      <c r="C5422"/>
      <c r="D5422"/>
      <c r="E5422"/>
      <c r="F5422"/>
    </row>
    <row r="5423" spans="2:6" x14ac:dyDescent="0.3">
      <c r="B5423"/>
      <c r="C5423"/>
      <c r="D5423"/>
      <c r="E5423"/>
      <c r="F5423"/>
    </row>
    <row r="5424" spans="2:6" x14ac:dyDescent="0.3">
      <c r="B5424"/>
      <c r="C5424"/>
      <c r="D5424"/>
      <c r="E5424"/>
      <c r="F5424"/>
    </row>
    <row r="5425" spans="2:6" x14ac:dyDescent="0.3">
      <c r="B5425"/>
      <c r="C5425"/>
      <c r="D5425"/>
      <c r="E5425"/>
      <c r="F5425"/>
    </row>
    <row r="5426" spans="2:6" x14ac:dyDescent="0.3">
      <c r="B5426"/>
      <c r="C5426"/>
      <c r="D5426"/>
      <c r="E5426"/>
      <c r="F5426"/>
    </row>
    <row r="5427" spans="2:6" x14ac:dyDescent="0.3">
      <c r="B5427"/>
      <c r="C5427"/>
      <c r="D5427"/>
      <c r="E5427"/>
      <c r="F5427"/>
    </row>
    <row r="5428" spans="2:6" x14ac:dyDescent="0.3">
      <c r="B5428"/>
      <c r="C5428"/>
      <c r="D5428"/>
      <c r="E5428"/>
      <c r="F5428"/>
    </row>
    <row r="5429" spans="2:6" x14ac:dyDescent="0.3">
      <c r="B5429"/>
      <c r="C5429"/>
      <c r="D5429"/>
      <c r="E5429"/>
      <c r="F5429"/>
    </row>
    <row r="5430" spans="2:6" x14ac:dyDescent="0.3">
      <c r="B5430"/>
      <c r="C5430"/>
      <c r="D5430"/>
      <c r="E5430"/>
      <c r="F5430"/>
    </row>
    <row r="5431" spans="2:6" x14ac:dyDescent="0.3">
      <c r="B5431"/>
      <c r="C5431"/>
      <c r="D5431"/>
      <c r="E5431"/>
      <c r="F5431"/>
    </row>
    <row r="5432" spans="2:6" x14ac:dyDescent="0.3">
      <c r="B5432"/>
      <c r="C5432"/>
      <c r="D5432"/>
      <c r="E5432"/>
      <c r="F5432"/>
    </row>
    <row r="5433" spans="2:6" x14ac:dyDescent="0.3">
      <c r="B5433"/>
      <c r="C5433"/>
      <c r="D5433"/>
      <c r="E5433"/>
      <c r="F5433"/>
    </row>
    <row r="5434" spans="2:6" x14ac:dyDescent="0.3">
      <c r="B5434"/>
      <c r="C5434"/>
      <c r="D5434"/>
      <c r="E5434"/>
      <c r="F5434"/>
    </row>
    <row r="5435" spans="2:6" x14ac:dyDescent="0.3">
      <c r="B5435"/>
      <c r="C5435"/>
      <c r="D5435"/>
      <c r="E5435"/>
      <c r="F5435"/>
    </row>
    <row r="5436" spans="2:6" x14ac:dyDescent="0.3">
      <c r="B5436"/>
      <c r="C5436"/>
      <c r="D5436"/>
      <c r="E5436"/>
      <c r="F5436"/>
    </row>
    <row r="5437" spans="2:6" x14ac:dyDescent="0.3">
      <c r="B5437"/>
      <c r="C5437"/>
      <c r="D5437"/>
      <c r="E5437"/>
      <c r="F5437"/>
    </row>
    <row r="5438" spans="2:6" x14ac:dyDescent="0.3">
      <c r="B5438"/>
      <c r="C5438"/>
      <c r="D5438"/>
      <c r="E5438"/>
      <c r="F5438"/>
    </row>
    <row r="5439" spans="2:6" x14ac:dyDescent="0.3">
      <c r="B5439"/>
      <c r="C5439"/>
      <c r="D5439"/>
      <c r="E5439"/>
      <c r="F5439"/>
    </row>
    <row r="5440" spans="2:6" x14ac:dyDescent="0.3">
      <c r="B5440"/>
      <c r="C5440"/>
      <c r="D5440"/>
      <c r="E5440"/>
      <c r="F5440"/>
    </row>
    <row r="5441" spans="2:6" x14ac:dyDescent="0.3">
      <c r="B5441"/>
      <c r="C5441"/>
      <c r="D5441"/>
      <c r="E5441"/>
      <c r="F5441"/>
    </row>
    <row r="5442" spans="2:6" x14ac:dyDescent="0.3">
      <c r="B5442"/>
      <c r="C5442"/>
      <c r="D5442"/>
      <c r="E5442"/>
      <c r="F5442"/>
    </row>
    <row r="5443" spans="2:6" x14ac:dyDescent="0.3">
      <c r="B5443"/>
      <c r="C5443"/>
      <c r="D5443"/>
      <c r="E5443"/>
      <c r="F5443"/>
    </row>
    <row r="5444" spans="2:6" x14ac:dyDescent="0.3">
      <c r="B5444"/>
      <c r="C5444"/>
      <c r="D5444"/>
      <c r="E5444"/>
      <c r="F5444"/>
    </row>
    <row r="5445" spans="2:6" x14ac:dyDescent="0.3">
      <c r="B5445"/>
      <c r="C5445"/>
      <c r="D5445"/>
      <c r="E5445"/>
      <c r="F5445"/>
    </row>
    <row r="5446" spans="2:6" x14ac:dyDescent="0.3">
      <c r="B5446"/>
      <c r="C5446"/>
      <c r="D5446"/>
      <c r="E5446"/>
      <c r="F5446"/>
    </row>
    <row r="5447" spans="2:6" x14ac:dyDescent="0.3">
      <c r="B5447"/>
      <c r="C5447"/>
      <c r="D5447"/>
      <c r="E5447"/>
      <c r="F5447"/>
    </row>
    <row r="5448" spans="2:6" x14ac:dyDescent="0.3">
      <c r="B5448"/>
      <c r="C5448"/>
      <c r="D5448"/>
      <c r="E5448"/>
      <c r="F5448"/>
    </row>
    <row r="5449" spans="2:6" x14ac:dyDescent="0.3">
      <c r="B5449"/>
      <c r="C5449"/>
      <c r="D5449"/>
      <c r="E5449"/>
      <c r="F5449"/>
    </row>
    <row r="5450" spans="2:6" x14ac:dyDescent="0.3">
      <c r="B5450"/>
      <c r="C5450"/>
      <c r="D5450"/>
      <c r="E5450"/>
      <c r="F5450"/>
    </row>
    <row r="5451" spans="2:6" x14ac:dyDescent="0.3">
      <c r="B5451"/>
      <c r="C5451"/>
      <c r="D5451"/>
      <c r="E5451"/>
      <c r="F5451"/>
    </row>
    <row r="5452" spans="2:6" x14ac:dyDescent="0.3">
      <c r="B5452"/>
      <c r="C5452"/>
      <c r="D5452"/>
      <c r="E5452"/>
      <c r="F5452"/>
    </row>
    <row r="5453" spans="2:6" x14ac:dyDescent="0.3">
      <c r="B5453"/>
      <c r="C5453"/>
      <c r="D5453"/>
      <c r="E5453"/>
      <c r="F5453"/>
    </row>
    <row r="5454" spans="2:6" x14ac:dyDescent="0.3">
      <c r="B5454"/>
      <c r="C5454"/>
      <c r="D5454"/>
      <c r="E5454"/>
      <c r="F5454"/>
    </row>
    <row r="5455" spans="2:6" x14ac:dyDescent="0.3">
      <c r="B5455"/>
      <c r="C5455"/>
      <c r="D5455"/>
      <c r="E5455"/>
      <c r="F5455"/>
    </row>
    <row r="5456" spans="2:6" x14ac:dyDescent="0.3">
      <c r="B5456"/>
      <c r="C5456"/>
      <c r="D5456"/>
      <c r="E5456"/>
      <c r="F5456"/>
    </row>
    <row r="5457" spans="2:6" x14ac:dyDescent="0.3">
      <c r="B5457"/>
      <c r="C5457"/>
      <c r="D5457"/>
      <c r="E5457"/>
      <c r="F5457"/>
    </row>
    <row r="5458" spans="2:6" x14ac:dyDescent="0.3">
      <c r="B5458"/>
      <c r="C5458"/>
      <c r="D5458"/>
      <c r="E5458"/>
      <c r="F5458"/>
    </row>
    <row r="5459" spans="2:6" x14ac:dyDescent="0.3">
      <c r="B5459"/>
      <c r="C5459"/>
      <c r="D5459"/>
      <c r="E5459"/>
      <c r="F5459"/>
    </row>
    <row r="5460" spans="2:6" x14ac:dyDescent="0.3">
      <c r="B5460"/>
      <c r="C5460"/>
      <c r="D5460"/>
      <c r="E5460"/>
      <c r="F5460"/>
    </row>
    <row r="5461" spans="2:6" x14ac:dyDescent="0.3">
      <c r="B5461"/>
      <c r="C5461"/>
      <c r="D5461"/>
      <c r="E5461"/>
      <c r="F5461"/>
    </row>
    <row r="5462" spans="2:6" x14ac:dyDescent="0.3">
      <c r="B5462"/>
      <c r="C5462"/>
      <c r="D5462"/>
      <c r="E5462"/>
      <c r="F5462"/>
    </row>
    <row r="5463" spans="2:6" x14ac:dyDescent="0.3">
      <c r="B5463"/>
      <c r="C5463"/>
      <c r="D5463"/>
      <c r="E5463"/>
      <c r="F5463"/>
    </row>
    <row r="5464" spans="2:6" x14ac:dyDescent="0.3">
      <c r="B5464"/>
      <c r="C5464"/>
      <c r="D5464"/>
      <c r="E5464"/>
      <c r="F5464"/>
    </row>
    <row r="5465" spans="2:6" x14ac:dyDescent="0.3">
      <c r="B5465"/>
      <c r="C5465"/>
      <c r="D5465"/>
      <c r="E5465"/>
      <c r="F5465"/>
    </row>
    <row r="5466" spans="2:6" x14ac:dyDescent="0.3">
      <c r="B5466"/>
      <c r="C5466"/>
      <c r="D5466"/>
      <c r="E5466"/>
      <c r="F5466"/>
    </row>
    <row r="5467" spans="2:6" x14ac:dyDescent="0.3">
      <c r="B5467"/>
      <c r="C5467"/>
      <c r="D5467"/>
      <c r="E5467"/>
      <c r="F5467"/>
    </row>
    <row r="5468" spans="2:6" x14ac:dyDescent="0.3">
      <c r="B5468"/>
      <c r="C5468"/>
      <c r="D5468"/>
      <c r="E5468"/>
      <c r="F5468"/>
    </row>
    <row r="5469" spans="2:6" x14ac:dyDescent="0.3">
      <c r="B5469"/>
      <c r="C5469"/>
      <c r="D5469"/>
      <c r="E5469"/>
      <c r="F5469"/>
    </row>
    <row r="5470" spans="2:6" x14ac:dyDescent="0.3">
      <c r="B5470"/>
      <c r="C5470"/>
      <c r="D5470"/>
      <c r="E5470"/>
      <c r="F5470"/>
    </row>
    <row r="5471" spans="2:6" x14ac:dyDescent="0.3">
      <c r="B5471"/>
      <c r="C5471"/>
      <c r="D5471"/>
      <c r="E5471"/>
      <c r="F5471"/>
    </row>
    <row r="5472" spans="2:6" x14ac:dyDescent="0.3">
      <c r="B5472"/>
      <c r="C5472"/>
      <c r="D5472"/>
      <c r="E5472"/>
      <c r="F5472"/>
    </row>
    <row r="5473" spans="2:6" x14ac:dyDescent="0.3">
      <c r="B5473"/>
      <c r="C5473"/>
      <c r="D5473"/>
      <c r="E5473"/>
      <c r="F5473"/>
    </row>
    <row r="5474" spans="2:6" x14ac:dyDescent="0.3">
      <c r="B5474"/>
      <c r="C5474"/>
      <c r="D5474"/>
      <c r="E5474"/>
      <c r="F5474"/>
    </row>
    <row r="5475" spans="2:6" x14ac:dyDescent="0.3">
      <c r="B5475"/>
      <c r="C5475"/>
      <c r="D5475"/>
      <c r="E5475"/>
      <c r="F5475"/>
    </row>
    <row r="5476" spans="2:6" x14ac:dyDescent="0.3">
      <c r="B5476"/>
      <c r="C5476"/>
      <c r="D5476"/>
      <c r="E5476"/>
      <c r="F5476"/>
    </row>
    <row r="5477" spans="2:6" x14ac:dyDescent="0.3">
      <c r="B5477"/>
      <c r="C5477"/>
      <c r="D5477"/>
      <c r="E5477"/>
      <c r="F5477"/>
    </row>
    <row r="5478" spans="2:6" x14ac:dyDescent="0.3">
      <c r="B5478"/>
      <c r="C5478"/>
      <c r="D5478"/>
      <c r="E5478"/>
      <c r="F5478"/>
    </row>
    <row r="5479" spans="2:6" x14ac:dyDescent="0.3">
      <c r="B5479"/>
      <c r="C5479"/>
      <c r="D5479"/>
      <c r="E5479"/>
      <c r="F5479"/>
    </row>
    <row r="5480" spans="2:6" x14ac:dyDescent="0.3">
      <c r="B5480"/>
      <c r="C5480"/>
      <c r="D5480"/>
      <c r="E5480"/>
      <c r="F5480"/>
    </row>
    <row r="5481" spans="2:6" x14ac:dyDescent="0.3">
      <c r="B5481"/>
      <c r="C5481"/>
      <c r="D5481"/>
      <c r="E5481"/>
      <c r="F5481"/>
    </row>
    <row r="5482" spans="2:6" x14ac:dyDescent="0.3">
      <c r="B5482"/>
      <c r="C5482"/>
      <c r="D5482"/>
      <c r="E5482"/>
      <c r="F5482"/>
    </row>
    <row r="5483" spans="2:6" x14ac:dyDescent="0.3">
      <c r="B5483"/>
      <c r="C5483"/>
      <c r="D5483"/>
      <c r="E5483"/>
      <c r="F5483"/>
    </row>
    <row r="5484" spans="2:6" x14ac:dyDescent="0.3">
      <c r="B5484"/>
      <c r="C5484"/>
      <c r="D5484"/>
      <c r="E5484"/>
      <c r="F5484"/>
    </row>
    <row r="5485" spans="2:6" x14ac:dyDescent="0.3">
      <c r="B5485"/>
      <c r="C5485"/>
      <c r="D5485"/>
      <c r="E5485"/>
      <c r="F5485"/>
    </row>
    <row r="5486" spans="2:6" x14ac:dyDescent="0.3">
      <c r="B5486"/>
      <c r="C5486"/>
      <c r="D5486"/>
      <c r="E5486"/>
      <c r="F5486"/>
    </row>
    <row r="5487" spans="2:6" x14ac:dyDescent="0.3">
      <c r="B5487"/>
      <c r="C5487"/>
      <c r="D5487"/>
      <c r="E5487"/>
      <c r="F5487"/>
    </row>
    <row r="5488" spans="2:6" x14ac:dyDescent="0.3">
      <c r="B5488"/>
      <c r="C5488"/>
      <c r="D5488"/>
      <c r="E5488"/>
      <c r="F5488"/>
    </row>
    <row r="5489" spans="2:6" x14ac:dyDescent="0.3">
      <c r="B5489"/>
      <c r="C5489"/>
      <c r="D5489"/>
      <c r="E5489"/>
      <c r="F5489"/>
    </row>
    <row r="5490" spans="2:6" x14ac:dyDescent="0.3">
      <c r="B5490"/>
      <c r="C5490"/>
      <c r="D5490"/>
      <c r="E5490"/>
      <c r="F5490"/>
    </row>
    <row r="5491" spans="2:6" x14ac:dyDescent="0.3">
      <c r="B5491"/>
      <c r="C5491"/>
      <c r="D5491"/>
      <c r="E5491"/>
      <c r="F5491"/>
    </row>
    <row r="5492" spans="2:6" x14ac:dyDescent="0.3">
      <c r="B5492"/>
      <c r="C5492"/>
      <c r="D5492"/>
      <c r="E5492"/>
      <c r="F5492"/>
    </row>
    <row r="5493" spans="2:6" x14ac:dyDescent="0.3">
      <c r="B5493"/>
      <c r="C5493"/>
      <c r="D5493"/>
      <c r="E5493"/>
      <c r="F5493"/>
    </row>
    <row r="5494" spans="2:6" x14ac:dyDescent="0.3">
      <c r="B5494"/>
      <c r="C5494"/>
      <c r="D5494"/>
      <c r="E5494"/>
      <c r="F5494"/>
    </row>
    <row r="5495" spans="2:6" x14ac:dyDescent="0.3">
      <c r="B5495"/>
      <c r="C5495"/>
      <c r="D5495"/>
      <c r="E5495"/>
      <c r="F5495"/>
    </row>
    <row r="5496" spans="2:6" x14ac:dyDescent="0.3">
      <c r="B5496"/>
      <c r="C5496"/>
      <c r="D5496"/>
      <c r="E5496"/>
      <c r="F5496"/>
    </row>
    <row r="5497" spans="2:6" x14ac:dyDescent="0.3">
      <c r="B5497"/>
      <c r="C5497"/>
      <c r="D5497"/>
      <c r="E5497"/>
      <c r="F5497"/>
    </row>
    <row r="5498" spans="2:6" x14ac:dyDescent="0.3">
      <c r="B5498"/>
      <c r="C5498"/>
      <c r="D5498"/>
      <c r="E5498"/>
      <c r="F5498"/>
    </row>
    <row r="5499" spans="2:6" x14ac:dyDescent="0.3">
      <c r="B5499"/>
      <c r="C5499"/>
      <c r="D5499"/>
      <c r="E5499"/>
      <c r="F5499"/>
    </row>
    <row r="5500" spans="2:6" x14ac:dyDescent="0.3">
      <c r="B5500"/>
      <c r="C5500"/>
      <c r="D5500"/>
      <c r="E5500"/>
      <c r="F5500"/>
    </row>
    <row r="5501" spans="2:6" x14ac:dyDescent="0.3">
      <c r="B5501"/>
      <c r="C5501"/>
      <c r="D5501"/>
      <c r="E5501"/>
      <c r="F5501"/>
    </row>
    <row r="5502" spans="2:6" x14ac:dyDescent="0.3">
      <c r="B5502"/>
      <c r="C5502"/>
      <c r="D5502"/>
      <c r="E5502"/>
      <c r="F5502"/>
    </row>
    <row r="5503" spans="2:6" x14ac:dyDescent="0.3">
      <c r="B5503"/>
      <c r="C5503"/>
      <c r="D5503"/>
      <c r="E5503"/>
      <c r="F5503"/>
    </row>
    <row r="5504" spans="2:6" x14ac:dyDescent="0.3">
      <c r="B5504"/>
      <c r="C5504"/>
      <c r="D5504"/>
      <c r="E5504"/>
      <c r="F5504"/>
    </row>
    <row r="5505" spans="2:6" x14ac:dyDescent="0.3">
      <c r="B5505"/>
      <c r="C5505"/>
      <c r="D5505"/>
      <c r="E5505"/>
      <c r="F5505"/>
    </row>
    <row r="5506" spans="2:6" x14ac:dyDescent="0.3">
      <c r="B5506"/>
      <c r="C5506"/>
      <c r="D5506"/>
      <c r="E5506"/>
      <c r="F5506"/>
    </row>
    <row r="5507" spans="2:6" x14ac:dyDescent="0.3">
      <c r="B5507"/>
      <c r="C5507"/>
      <c r="D5507"/>
      <c r="E5507"/>
      <c r="F5507"/>
    </row>
    <row r="5508" spans="2:6" x14ac:dyDescent="0.3">
      <c r="B5508"/>
      <c r="C5508"/>
      <c r="D5508"/>
      <c r="E5508"/>
      <c r="F5508"/>
    </row>
    <row r="5509" spans="2:6" x14ac:dyDescent="0.3">
      <c r="B5509"/>
      <c r="C5509"/>
      <c r="D5509"/>
      <c r="E5509"/>
      <c r="F5509"/>
    </row>
    <row r="5510" spans="2:6" x14ac:dyDescent="0.3">
      <c r="B5510"/>
      <c r="C5510"/>
      <c r="D5510"/>
      <c r="E5510"/>
      <c r="F5510"/>
    </row>
    <row r="5511" spans="2:6" x14ac:dyDescent="0.3">
      <c r="B5511"/>
      <c r="C5511"/>
      <c r="D5511"/>
      <c r="E5511"/>
      <c r="F5511"/>
    </row>
    <row r="5512" spans="2:6" x14ac:dyDescent="0.3">
      <c r="B5512"/>
      <c r="C5512"/>
      <c r="D5512"/>
      <c r="E5512"/>
      <c r="F5512"/>
    </row>
    <row r="5513" spans="2:6" x14ac:dyDescent="0.3">
      <c r="B5513"/>
      <c r="C5513"/>
      <c r="D5513"/>
      <c r="E5513"/>
      <c r="F5513"/>
    </row>
    <row r="5514" spans="2:6" x14ac:dyDescent="0.3">
      <c r="B5514"/>
      <c r="C5514"/>
      <c r="D5514"/>
      <c r="E5514"/>
      <c r="F5514"/>
    </row>
    <row r="5515" spans="2:6" x14ac:dyDescent="0.3">
      <c r="B5515"/>
      <c r="C5515"/>
      <c r="D5515"/>
      <c r="E5515"/>
      <c r="F5515"/>
    </row>
    <row r="5516" spans="2:6" x14ac:dyDescent="0.3">
      <c r="B5516"/>
      <c r="C5516"/>
      <c r="D5516"/>
      <c r="E5516"/>
      <c r="F5516"/>
    </row>
    <row r="5517" spans="2:6" x14ac:dyDescent="0.3">
      <c r="B5517"/>
      <c r="C5517"/>
      <c r="D5517"/>
      <c r="E5517"/>
      <c r="F5517"/>
    </row>
    <row r="5518" spans="2:6" x14ac:dyDescent="0.3">
      <c r="B5518"/>
      <c r="C5518"/>
      <c r="D5518"/>
      <c r="E5518"/>
      <c r="F5518"/>
    </row>
    <row r="5519" spans="2:6" x14ac:dyDescent="0.3">
      <c r="B5519"/>
      <c r="C5519"/>
      <c r="D5519"/>
      <c r="E5519"/>
      <c r="F5519"/>
    </row>
    <row r="5520" spans="2:6" x14ac:dyDescent="0.3">
      <c r="B5520"/>
      <c r="C5520"/>
      <c r="D5520"/>
      <c r="E5520"/>
      <c r="F5520"/>
    </row>
    <row r="5521" spans="2:6" x14ac:dyDescent="0.3">
      <c r="B5521"/>
      <c r="C5521"/>
      <c r="D5521"/>
      <c r="E5521"/>
      <c r="F5521"/>
    </row>
    <row r="5522" spans="2:6" x14ac:dyDescent="0.3">
      <c r="B5522"/>
      <c r="C5522"/>
      <c r="D5522"/>
      <c r="E5522"/>
      <c r="F5522"/>
    </row>
    <row r="5523" spans="2:6" x14ac:dyDescent="0.3">
      <c r="B5523"/>
      <c r="C5523"/>
      <c r="D5523"/>
      <c r="E5523"/>
      <c r="F5523"/>
    </row>
    <row r="5524" spans="2:6" x14ac:dyDescent="0.3">
      <c r="B5524"/>
      <c r="C5524"/>
      <c r="D5524"/>
      <c r="E5524"/>
      <c r="F5524"/>
    </row>
    <row r="5525" spans="2:6" x14ac:dyDescent="0.3">
      <c r="B5525"/>
      <c r="C5525"/>
      <c r="D5525"/>
      <c r="E5525"/>
      <c r="F5525"/>
    </row>
    <row r="5526" spans="2:6" x14ac:dyDescent="0.3">
      <c r="B5526"/>
      <c r="C5526"/>
      <c r="D5526"/>
      <c r="E5526"/>
      <c r="F5526"/>
    </row>
    <row r="5527" spans="2:6" x14ac:dyDescent="0.3">
      <c r="B5527"/>
      <c r="C5527"/>
      <c r="D5527"/>
      <c r="E5527"/>
      <c r="F5527"/>
    </row>
    <row r="5528" spans="2:6" x14ac:dyDescent="0.3">
      <c r="B5528"/>
      <c r="C5528"/>
      <c r="D5528"/>
      <c r="E5528"/>
      <c r="F5528"/>
    </row>
    <row r="5529" spans="2:6" x14ac:dyDescent="0.3">
      <c r="B5529"/>
      <c r="C5529"/>
      <c r="D5529"/>
      <c r="E5529"/>
      <c r="F5529"/>
    </row>
    <row r="5530" spans="2:6" x14ac:dyDescent="0.3">
      <c r="B5530"/>
      <c r="C5530"/>
      <c r="D5530"/>
      <c r="E5530"/>
      <c r="F5530"/>
    </row>
    <row r="5531" spans="2:6" x14ac:dyDescent="0.3">
      <c r="B5531"/>
      <c r="C5531"/>
      <c r="D5531"/>
      <c r="E5531"/>
      <c r="F5531"/>
    </row>
    <row r="5532" spans="2:6" x14ac:dyDescent="0.3">
      <c r="B5532"/>
      <c r="C5532"/>
      <c r="D5532"/>
      <c r="E5532"/>
      <c r="F5532"/>
    </row>
    <row r="5533" spans="2:6" x14ac:dyDescent="0.3">
      <c r="B5533"/>
      <c r="C5533"/>
      <c r="D5533"/>
      <c r="E5533"/>
      <c r="F5533"/>
    </row>
    <row r="5534" spans="2:6" x14ac:dyDescent="0.3">
      <c r="B5534"/>
      <c r="C5534"/>
      <c r="D5534"/>
      <c r="E5534"/>
      <c r="F5534"/>
    </row>
    <row r="5535" spans="2:6" x14ac:dyDescent="0.3">
      <c r="B5535"/>
      <c r="C5535"/>
      <c r="D5535"/>
      <c r="E5535"/>
      <c r="F5535"/>
    </row>
    <row r="5536" spans="2:6" x14ac:dyDescent="0.3">
      <c r="B5536"/>
      <c r="C5536"/>
      <c r="D5536"/>
      <c r="E5536"/>
      <c r="F5536"/>
    </row>
    <row r="5537" spans="2:6" x14ac:dyDescent="0.3">
      <c r="B5537"/>
      <c r="C5537"/>
      <c r="D5537"/>
      <c r="E5537"/>
      <c r="F5537"/>
    </row>
    <row r="5538" spans="2:6" x14ac:dyDescent="0.3">
      <c r="B5538"/>
      <c r="C5538"/>
      <c r="D5538"/>
      <c r="E5538"/>
      <c r="F5538"/>
    </row>
    <row r="5539" spans="2:6" x14ac:dyDescent="0.3">
      <c r="B5539"/>
      <c r="C5539"/>
      <c r="D5539"/>
      <c r="E5539"/>
      <c r="F5539"/>
    </row>
    <row r="5540" spans="2:6" x14ac:dyDescent="0.3">
      <c r="B5540"/>
      <c r="C5540"/>
      <c r="D5540"/>
      <c r="E5540"/>
      <c r="F5540"/>
    </row>
    <row r="5541" spans="2:6" x14ac:dyDescent="0.3">
      <c r="B5541"/>
      <c r="C5541"/>
      <c r="D5541"/>
      <c r="E5541"/>
      <c r="F5541"/>
    </row>
    <row r="5542" spans="2:6" x14ac:dyDescent="0.3">
      <c r="B5542"/>
      <c r="C5542"/>
      <c r="D5542"/>
      <c r="E5542"/>
      <c r="F5542"/>
    </row>
    <row r="5543" spans="2:6" x14ac:dyDescent="0.3">
      <c r="B5543"/>
      <c r="C5543"/>
      <c r="D5543"/>
      <c r="E5543"/>
      <c r="F5543"/>
    </row>
    <row r="5544" spans="2:6" x14ac:dyDescent="0.3">
      <c r="B5544"/>
      <c r="C5544"/>
      <c r="D5544"/>
      <c r="E5544"/>
      <c r="F5544"/>
    </row>
    <row r="5545" spans="2:6" x14ac:dyDescent="0.3">
      <c r="B5545"/>
      <c r="C5545"/>
      <c r="D5545"/>
      <c r="E5545"/>
      <c r="F5545"/>
    </row>
    <row r="5546" spans="2:6" x14ac:dyDescent="0.3">
      <c r="B5546"/>
      <c r="C5546"/>
      <c r="D5546"/>
      <c r="E5546"/>
      <c r="F5546"/>
    </row>
    <row r="5547" spans="2:6" x14ac:dyDescent="0.3">
      <c r="B5547"/>
      <c r="C5547"/>
      <c r="D5547"/>
      <c r="E5547"/>
      <c r="F5547"/>
    </row>
    <row r="5548" spans="2:6" x14ac:dyDescent="0.3">
      <c r="B5548"/>
      <c r="C5548"/>
      <c r="D5548"/>
      <c r="E5548"/>
      <c r="F5548"/>
    </row>
    <row r="5549" spans="2:6" x14ac:dyDescent="0.3">
      <c r="B5549"/>
      <c r="C5549"/>
      <c r="D5549"/>
      <c r="E5549"/>
      <c r="F5549"/>
    </row>
    <row r="5550" spans="2:6" x14ac:dyDescent="0.3">
      <c r="B5550"/>
      <c r="C5550"/>
      <c r="D5550"/>
      <c r="E5550"/>
      <c r="F5550"/>
    </row>
    <row r="5551" spans="2:6" x14ac:dyDescent="0.3">
      <c r="B5551"/>
      <c r="C5551"/>
      <c r="D5551"/>
      <c r="E5551"/>
      <c r="F5551"/>
    </row>
    <row r="5552" spans="2:6" x14ac:dyDescent="0.3">
      <c r="B5552"/>
      <c r="C5552"/>
      <c r="D5552"/>
      <c r="E5552"/>
      <c r="F5552"/>
    </row>
    <row r="5553" spans="2:6" x14ac:dyDescent="0.3">
      <c r="B5553"/>
      <c r="C5553"/>
      <c r="D5553"/>
      <c r="E5553"/>
      <c r="F5553"/>
    </row>
    <row r="5554" spans="2:6" x14ac:dyDescent="0.3">
      <c r="B5554"/>
      <c r="C5554"/>
      <c r="D5554"/>
      <c r="E5554"/>
      <c r="F5554"/>
    </row>
    <row r="5555" spans="2:6" x14ac:dyDescent="0.3">
      <c r="B5555"/>
      <c r="C5555"/>
      <c r="D5555"/>
      <c r="E5555"/>
      <c r="F5555"/>
    </row>
    <row r="5556" spans="2:6" x14ac:dyDescent="0.3">
      <c r="B5556"/>
      <c r="C5556"/>
      <c r="D5556"/>
      <c r="E5556"/>
      <c r="F5556"/>
    </row>
    <row r="5557" spans="2:6" x14ac:dyDescent="0.3">
      <c r="B5557"/>
      <c r="C5557"/>
      <c r="D5557"/>
      <c r="E5557"/>
      <c r="F5557"/>
    </row>
    <row r="5558" spans="2:6" x14ac:dyDescent="0.3">
      <c r="B5558"/>
      <c r="C5558"/>
      <c r="D5558"/>
      <c r="E5558"/>
      <c r="F5558"/>
    </row>
    <row r="5559" spans="2:6" x14ac:dyDescent="0.3">
      <c r="B5559"/>
      <c r="C5559"/>
      <c r="D5559"/>
      <c r="E5559"/>
      <c r="F5559"/>
    </row>
    <row r="5560" spans="2:6" x14ac:dyDescent="0.3">
      <c r="B5560"/>
      <c r="C5560"/>
      <c r="D5560"/>
      <c r="E5560"/>
      <c r="F5560"/>
    </row>
    <row r="5561" spans="2:6" x14ac:dyDescent="0.3">
      <c r="B5561"/>
      <c r="C5561"/>
      <c r="D5561"/>
      <c r="E5561"/>
      <c r="F5561"/>
    </row>
    <row r="5562" spans="2:6" x14ac:dyDescent="0.3">
      <c r="B5562"/>
      <c r="C5562"/>
      <c r="D5562"/>
      <c r="E5562"/>
      <c r="F5562"/>
    </row>
    <row r="5563" spans="2:6" x14ac:dyDescent="0.3">
      <c r="B5563"/>
      <c r="C5563"/>
      <c r="D5563"/>
      <c r="E5563"/>
      <c r="F5563"/>
    </row>
    <row r="5564" spans="2:6" x14ac:dyDescent="0.3">
      <c r="B5564"/>
      <c r="C5564"/>
      <c r="D5564"/>
      <c r="E5564"/>
      <c r="F5564"/>
    </row>
    <row r="5565" spans="2:6" x14ac:dyDescent="0.3">
      <c r="B5565"/>
      <c r="C5565"/>
      <c r="D5565"/>
      <c r="E5565"/>
      <c r="F5565"/>
    </row>
    <row r="5566" spans="2:6" x14ac:dyDescent="0.3">
      <c r="B5566"/>
      <c r="C5566"/>
      <c r="D5566"/>
      <c r="E5566"/>
      <c r="F5566"/>
    </row>
    <row r="5567" spans="2:6" x14ac:dyDescent="0.3">
      <c r="B5567"/>
      <c r="C5567"/>
      <c r="D5567"/>
      <c r="E5567"/>
      <c r="F5567"/>
    </row>
    <row r="5568" spans="2:6" x14ac:dyDescent="0.3">
      <c r="B5568"/>
      <c r="C5568"/>
      <c r="D5568"/>
      <c r="E5568"/>
      <c r="F5568"/>
    </row>
    <row r="5569" spans="2:6" x14ac:dyDescent="0.3">
      <c r="B5569"/>
      <c r="C5569"/>
      <c r="D5569"/>
      <c r="E5569"/>
      <c r="F5569"/>
    </row>
    <row r="5570" spans="2:6" x14ac:dyDescent="0.3">
      <c r="B5570"/>
      <c r="C5570"/>
      <c r="D5570"/>
      <c r="E5570"/>
      <c r="F5570"/>
    </row>
    <row r="5571" spans="2:6" x14ac:dyDescent="0.3">
      <c r="B5571"/>
      <c r="C5571"/>
      <c r="D5571"/>
      <c r="E5571"/>
      <c r="F5571"/>
    </row>
    <row r="5572" spans="2:6" x14ac:dyDescent="0.3">
      <c r="B5572"/>
      <c r="C5572"/>
      <c r="D5572"/>
      <c r="E5572"/>
      <c r="F5572"/>
    </row>
    <row r="5573" spans="2:6" x14ac:dyDescent="0.3">
      <c r="B5573"/>
      <c r="C5573"/>
      <c r="D5573"/>
      <c r="E5573"/>
      <c r="F5573"/>
    </row>
    <row r="5574" spans="2:6" x14ac:dyDescent="0.3">
      <c r="B5574"/>
      <c r="C5574"/>
      <c r="D5574"/>
      <c r="E5574"/>
      <c r="F5574"/>
    </row>
    <row r="5575" spans="2:6" x14ac:dyDescent="0.3">
      <c r="B5575"/>
      <c r="C5575"/>
      <c r="D5575"/>
      <c r="E5575"/>
      <c r="F5575"/>
    </row>
    <row r="5576" spans="2:6" x14ac:dyDescent="0.3">
      <c r="B5576"/>
      <c r="C5576"/>
      <c r="D5576"/>
      <c r="E5576"/>
      <c r="F5576"/>
    </row>
    <row r="5577" spans="2:6" x14ac:dyDescent="0.3">
      <c r="B5577"/>
      <c r="C5577"/>
      <c r="D5577"/>
      <c r="E5577"/>
      <c r="F5577"/>
    </row>
    <row r="5578" spans="2:6" x14ac:dyDescent="0.3">
      <c r="B5578"/>
      <c r="C5578"/>
      <c r="D5578"/>
      <c r="E5578"/>
      <c r="F5578"/>
    </row>
    <row r="5579" spans="2:6" x14ac:dyDescent="0.3">
      <c r="B5579"/>
      <c r="C5579"/>
      <c r="D5579"/>
      <c r="E5579"/>
      <c r="F5579"/>
    </row>
    <row r="5580" spans="2:6" x14ac:dyDescent="0.3">
      <c r="B5580"/>
      <c r="C5580"/>
      <c r="D5580"/>
      <c r="E5580"/>
      <c r="F5580"/>
    </row>
    <row r="5581" spans="2:6" x14ac:dyDescent="0.3">
      <c r="B5581"/>
      <c r="C5581"/>
      <c r="D5581"/>
      <c r="E5581"/>
      <c r="F5581"/>
    </row>
    <row r="5582" spans="2:6" x14ac:dyDescent="0.3">
      <c r="B5582"/>
      <c r="C5582"/>
      <c r="D5582"/>
      <c r="E5582"/>
      <c r="F5582"/>
    </row>
    <row r="5583" spans="2:6" x14ac:dyDescent="0.3">
      <c r="B5583"/>
      <c r="C5583"/>
      <c r="D5583"/>
      <c r="E5583"/>
      <c r="F5583"/>
    </row>
    <row r="5584" spans="2:6" x14ac:dyDescent="0.3">
      <c r="B5584"/>
      <c r="C5584"/>
      <c r="D5584"/>
      <c r="E5584"/>
      <c r="F5584"/>
    </row>
    <row r="5585" spans="2:6" x14ac:dyDescent="0.3">
      <c r="B5585"/>
      <c r="C5585"/>
      <c r="D5585"/>
      <c r="E5585"/>
      <c r="F5585"/>
    </row>
    <row r="5586" spans="2:6" x14ac:dyDescent="0.3">
      <c r="B5586"/>
      <c r="C5586"/>
      <c r="D5586"/>
      <c r="E5586"/>
      <c r="F5586"/>
    </row>
    <row r="5587" spans="2:6" x14ac:dyDescent="0.3">
      <c r="B5587"/>
      <c r="C5587"/>
      <c r="D5587"/>
      <c r="E5587"/>
      <c r="F5587"/>
    </row>
    <row r="5588" spans="2:6" x14ac:dyDescent="0.3">
      <c r="B5588"/>
      <c r="C5588"/>
      <c r="D5588"/>
      <c r="E5588"/>
      <c r="F5588"/>
    </row>
    <row r="5589" spans="2:6" x14ac:dyDescent="0.3">
      <c r="B5589"/>
      <c r="C5589"/>
      <c r="D5589"/>
      <c r="E5589"/>
      <c r="F5589"/>
    </row>
    <row r="5590" spans="2:6" x14ac:dyDescent="0.3">
      <c r="B5590"/>
      <c r="C5590"/>
      <c r="D5590"/>
      <c r="E5590"/>
      <c r="F5590"/>
    </row>
    <row r="5591" spans="2:6" x14ac:dyDescent="0.3">
      <c r="B5591"/>
      <c r="C5591"/>
      <c r="D5591"/>
      <c r="E5591"/>
      <c r="F5591"/>
    </row>
    <row r="5592" spans="2:6" x14ac:dyDescent="0.3">
      <c r="B5592"/>
      <c r="C5592"/>
      <c r="D5592"/>
      <c r="E5592"/>
      <c r="F5592"/>
    </row>
    <row r="5593" spans="2:6" x14ac:dyDescent="0.3">
      <c r="B5593"/>
      <c r="C5593"/>
      <c r="D5593"/>
      <c r="E5593"/>
      <c r="F5593"/>
    </row>
    <row r="5594" spans="2:6" x14ac:dyDescent="0.3">
      <c r="B5594"/>
      <c r="C5594"/>
      <c r="D5594"/>
      <c r="E5594"/>
      <c r="F5594"/>
    </row>
    <row r="5595" spans="2:6" x14ac:dyDescent="0.3">
      <c r="B5595"/>
      <c r="C5595"/>
      <c r="D5595"/>
      <c r="E5595"/>
      <c r="F5595"/>
    </row>
    <row r="5596" spans="2:6" x14ac:dyDescent="0.3">
      <c r="B5596"/>
      <c r="C5596"/>
      <c r="D5596"/>
      <c r="E5596"/>
      <c r="F5596"/>
    </row>
    <row r="5597" spans="2:6" x14ac:dyDescent="0.3">
      <c r="B5597"/>
      <c r="C5597"/>
      <c r="D5597"/>
      <c r="E5597"/>
      <c r="F5597"/>
    </row>
    <row r="5598" spans="2:6" x14ac:dyDescent="0.3">
      <c r="B5598"/>
      <c r="C5598"/>
      <c r="D5598"/>
      <c r="E5598"/>
      <c r="F5598"/>
    </row>
    <row r="5599" spans="2:6" x14ac:dyDescent="0.3">
      <c r="B5599"/>
      <c r="C5599"/>
      <c r="D5599"/>
      <c r="E5599"/>
      <c r="F5599"/>
    </row>
    <row r="5600" spans="2:6" x14ac:dyDescent="0.3">
      <c r="B5600"/>
      <c r="C5600"/>
      <c r="D5600"/>
      <c r="E5600"/>
      <c r="F5600"/>
    </row>
    <row r="5601" spans="2:6" x14ac:dyDescent="0.3">
      <c r="B5601"/>
      <c r="C5601"/>
      <c r="D5601"/>
      <c r="E5601"/>
      <c r="F5601"/>
    </row>
    <row r="5602" spans="2:6" x14ac:dyDescent="0.3">
      <c r="B5602"/>
      <c r="C5602"/>
      <c r="D5602"/>
      <c r="E5602"/>
      <c r="F5602"/>
    </row>
    <row r="5603" spans="2:6" x14ac:dyDescent="0.3">
      <c r="B5603"/>
      <c r="C5603"/>
      <c r="D5603"/>
      <c r="E5603"/>
      <c r="F5603"/>
    </row>
    <row r="5604" spans="2:6" x14ac:dyDescent="0.3">
      <c r="B5604"/>
      <c r="C5604"/>
      <c r="D5604"/>
      <c r="E5604"/>
      <c r="F5604"/>
    </row>
    <row r="5605" spans="2:6" x14ac:dyDescent="0.3">
      <c r="B5605"/>
      <c r="C5605"/>
      <c r="D5605"/>
      <c r="E5605"/>
      <c r="F5605"/>
    </row>
    <row r="5606" spans="2:6" x14ac:dyDescent="0.3">
      <c r="B5606"/>
      <c r="C5606"/>
      <c r="D5606"/>
      <c r="E5606"/>
      <c r="F5606"/>
    </row>
    <row r="5607" spans="2:6" x14ac:dyDescent="0.3">
      <c r="B5607"/>
      <c r="C5607"/>
      <c r="D5607"/>
      <c r="E5607"/>
      <c r="F5607"/>
    </row>
    <row r="5608" spans="2:6" x14ac:dyDescent="0.3">
      <c r="B5608"/>
      <c r="C5608"/>
      <c r="D5608"/>
      <c r="E5608"/>
      <c r="F5608"/>
    </row>
    <row r="5609" spans="2:6" x14ac:dyDescent="0.3">
      <c r="B5609"/>
      <c r="C5609"/>
      <c r="D5609"/>
      <c r="E5609"/>
      <c r="F5609"/>
    </row>
    <row r="5610" spans="2:6" x14ac:dyDescent="0.3">
      <c r="B5610"/>
      <c r="C5610"/>
      <c r="D5610"/>
      <c r="E5610"/>
      <c r="F5610"/>
    </row>
    <row r="5611" spans="2:6" x14ac:dyDescent="0.3">
      <c r="B5611"/>
      <c r="C5611"/>
      <c r="D5611"/>
      <c r="E5611"/>
      <c r="F5611"/>
    </row>
    <row r="5612" spans="2:6" x14ac:dyDescent="0.3">
      <c r="B5612"/>
      <c r="C5612"/>
      <c r="D5612"/>
      <c r="E5612"/>
      <c r="F5612"/>
    </row>
    <row r="5613" spans="2:6" x14ac:dyDescent="0.3">
      <c r="B5613"/>
      <c r="C5613"/>
      <c r="D5613"/>
      <c r="E5613"/>
      <c r="F5613"/>
    </row>
    <row r="5614" spans="2:6" x14ac:dyDescent="0.3">
      <c r="B5614"/>
      <c r="C5614"/>
      <c r="D5614"/>
      <c r="E5614"/>
      <c r="F5614"/>
    </row>
    <row r="5615" spans="2:6" x14ac:dyDescent="0.3">
      <c r="B5615"/>
      <c r="C5615"/>
      <c r="D5615"/>
      <c r="E5615"/>
      <c r="F5615"/>
    </row>
    <row r="5616" spans="2:6" x14ac:dyDescent="0.3">
      <c r="B5616"/>
      <c r="C5616"/>
      <c r="D5616"/>
      <c r="E5616"/>
      <c r="F5616"/>
    </row>
    <row r="5617" spans="2:6" x14ac:dyDescent="0.3">
      <c r="B5617"/>
      <c r="C5617"/>
      <c r="D5617"/>
      <c r="E5617"/>
      <c r="F5617"/>
    </row>
    <row r="5618" spans="2:6" x14ac:dyDescent="0.3">
      <c r="B5618"/>
      <c r="C5618"/>
      <c r="D5618"/>
      <c r="E5618"/>
      <c r="F5618"/>
    </row>
    <row r="5619" spans="2:6" x14ac:dyDescent="0.3">
      <c r="B5619"/>
      <c r="C5619"/>
      <c r="D5619"/>
      <c r="E5619"/>
      <c r="F5619"/>
    </row>
    <row r="5620" spans="2:6" x14ac:dyDescent="0.3">
      <c r="B5620"/>
      <c r="C5620"/>
      <c r="D5620"/>
      <c r="E5620"/>
      <c r="F5620"/>
    </row>
    <row r="5621" spans="2:6" x14ac:dyDescent="0.3">
      <c r="B5621"/>
      <c r="C5621"/>
      <c r="D5621"/>
      <c r="E5621"/>
      <c r="F5621"/>
    </row>
    <row r="5622" spans="2:6" x14ac:dyDescent="0.3">
      <c r="B5622"/>
      <c r="C5622"/>
      <c r="D5622"/>
      <c r="E5622"/>
      <c r="F5622"/>
    </row>
    <row r="5623" spans="2:6" x14ac:dyDescent="0.3">
      <c r="B5623"/>
      <c r="C5623"/>
      <c r="D5623"/>
      <c r="E5623"/>
      <c r="F5623"/>
    </row>
    <row r="5624" spans="2:6" x14ac:dyDescent="0.3">
      <c r="B5624"/>
      <c r="C5624"/>
      <c r="D5624"/>
      <c r="E5624"/>
      <c r="F5624"/>
    </row>
    <row r="5625" spans="2:6" x14ac:dyDescent="0.3">
      <c r="B5625"/>
      <c r="C5625"/>
      <c r="D5625"/>
      <c r="E5625"/>
      <c r="F5625"/>
    </row>
    <row r="5626" spans="2:6" x14ac:dyDescent="0.3">
      <c r="B5626"/>
      <c r="C5626"/>
      <c r="D5626"/>
      <c r="E5626"/>
      <c r="F5626"/>
    </row>
    <row r="5627" spans="2:6" x14ac:dyDescent="0.3">
      <c r="B5627"/>
      <c r="C5627"/>
      <c r="D5627"/>
      <c r="E5627"/>
      <c r="F5627"/>
    </row>
    <row r="5628" spans="2:6" x14ac:dyDescent="0.3">
      <c r="B5628"/>
      <c r="C5628"/>
      <c r="D5628"/>
      <c r="E5628"/>
      <c r="F5628"/>
    </row>
    <row r="5629" spans="2:6" x14ac:dyDescent="0.3">
      <c r="B5629"/>
      <c r="C5629"/>
      <c r="D5629"/>
      <c r="E5629"/>
      <c r="F5629"/>
    </row>
    <row r="5630" spans="2:6" x14ac:dyDescent="0.3">
      <c r="B5630"/>
      <c r="C5630"/>
      <c r="D5630"/>
      <c r="E5630"/>
      <c r="F5630"/>
    </row>
    <row r="5631" spans="2:6" x14ac:dyDescent="0.3">
      <c r="B5631"/>
      <c r="C5631"/>
      <c r="D5631"/>
      <c r="E5631"/>
      <c r="F5631"/>
    </row>
    <row r="5632" spans="2:6" x14ac:dyDescent="0.3">
      <c r="B5632"/>
      <c r="C5632"/>
      <c r="D5632"/>
      <c r="E5632"/>
      <c r="F5632"/>
    </row>
    <row r="5633" spans="2:6" x14ac:dyDescent="0.3">
      <c r="B5633"/>
      <c r="C5633"/>
      <c r="D5633"/>
      <c r="E5633"/>
      <c r="F5633"/>
    </row>
    <row r="5634" spans="2:6" x14ac:dyDescent="0.3">
      <c r="B5634"/>
      <c r="C5634"/>
      <c r="D5634"/>
      <c r="E5634"/>
      <c r="F5634"/>
    </row>
    <row r="5635" spans="2:6" x14ac:dyDescent="0.3">
      <c r="B5635"/>
      <c r="C5635"/>
      <c r="D5635"/>
      <c r="E5635"/>
      <c r="F5635"/>
    </row>
    <row r="5636" spans="2:6" x14ac:dyDescent="0.3">
      <c r="B5636"/>
      <c r="C5636"/>
      <c r="D5636"/>
      <c r="E5636"/>
      <c r="F5636"/>
    </row>
    <row r="5637" spans="2:6" x14ac:dyDescent="0.3">
      <c r="B5637"/>
      <c r="C5637"/>
      <c r="D5637"/>
      <c r="E5637"/>
      <c r="F5637"/>
    </row>
    <row r="5638" spans="2:6" x14ac:dyDescent="0.3">
      <c r="B5638"/>
      <c r="C5638"/>
      <c r="D5638"/>
      <c r="E5638"/>
      <c r="F5638"/>
    </row>
    <row r="5639" spans="2:6" x14ac:dyDescent="0.3">
      <c r="B5639"/>
      <c r="C5639"/>
      <c r="D5639"/>
      <c r="E5639"/>
      <c r="F5639"/>
    </row>
    <row r="5640" spans="2:6" x14ac:dyDescent="0.3">
      <c r="B5640"/>
      <c r="C5640"/>
      <c r="D5640"/>
      <c r="E5640"/>
      <c r="F5640"/>
    </row>
    <row r="5641" spans="2:6" x14ac:dyDescent="0.3">
      <c r="B5641"/>
      <c r="C5641"/>
      <c r="D5641"/>
      <c r="E5641"/>
      <c r="F5641"/>
    </row>
    <row r="5642" spans="2:6" x14ac:dyDescent="0.3">
      <c r="B5642"/>
      <c r="C5642"/>
      <c r="D5642"/>
      <c r="E5642"/>
      <c r="F5642"/>
    </row>
    <row r="5643" spans="2:6" x14ac:dyDescent="0.3">
      <c r="B5643"/>
      <c r="C5643"/>
      <c r="D5643"/>
      <c r="E5643"/>
      <c r="F5643"/>
    </row>
    <row r="5644" spans="2:6" x14ac:dyDescent="0.3">
      <c r="B5644"/>
      <c r="C5644"/>
      <c r="D5644"/>
      <c r="E5644"/>
      <c r="F5644"/>
    </row>
    <row r="5645" spans="2:6" x14ac:dyDescent="0.3">
      <c r="B5645"/>
      <c r="C5645"/>
      <c r="D5645"/>
      <c r="E5645"/>
      <c r="F5645"/>
    </row>
    <row r="5646" spans="2:6" x14ac:dyDescent="0.3">
      <c r="B5646"/>
      <c r="C5646"/>
      <c r="D5646"/>
      <c r="E5646"/>
      <c r="F5646"/>
    </row>
    <row r="5647" spans="2:6" x14ac:dyDescent="0.3">
      <c r="B5647"/>
      <c r="C5647"/>
      <c r="D5647"/>
      <c r="E5647"/>
      <c r="F5647"/>
    </row>
    <row r="5648" spans="2:6" x14ac:dyDescent="0.3">
      <c r="B5648"/>
      <c r="C5648"/>
      <c r="D5648"/>
      <c r="E5648"/>
      <c r="F5648"/>
    </row>
    <row r="5649" spans="2:6" x14ac:dyDescent="0.3">
      <c r="B5649"/>
      <c r="C5649"/>
      <c r="D5649"/>
      <c r="E5649"/>
      <c r="F5649"/>
    </row>
    <row r="5650" spans="2:6" x14ac:dyDescent="0.3">
      <c r="B5650"/>
      <c r="C5650"/>
      <c r="D5650"/>
      <c r="E5650"/>
      <c r="F5650"/>
    </row>
    <row r="5651" spans="2:6" x14ac:dyDescent="0.3">
      <c r="B5651"/>
      <c r="C5651"/>
      <c r="D5651"/>
      <c r="E5651"/>
      <c r="F5651"/>
    </row>
    <row r="5652" spans="2:6" x14ac:dyDescent="0.3">
      <c r="B5652"/>
      <c r="C5652"/>
      <c r="D5652"/>
      <c r="E5652"/>
      <c r="F5652"/>
    </row>
    <row r="5653" spans="2:6" x14ac:dyDescent="0.3">
      <c r="B5653"/>
      <c r="C5653"/>
      <c r="D5653"/>
      <c r="E5653"/>
      <c r="F5653"/>
    </row>
    <row r="5654" spans="2:6" x14ac:dyDescent="0.3">
      <c r="B5654"/>
      <c r="C5654"/>
      <c r="D5654"/>
      <c r="E5654"/>
      <c r="F5654"/>
    </row>
    <row r="5655" spans="2:6" x14ac:dyDescent="0.3">
      <c r="B5655"/>
      <c r="C5655"/>
      <c r="D5655"/>
      <c r="E5655"/>
      <c r="F5655"/>
    </row>
    <row r="5656" spans="2:6" x14ac:dyDescent="0.3">
      <c r="B5656"/>
      <c r="C5656"/>
      <c r="D5656"/>
      <c r="E5656"/>
      <c r="F5656"/>
    </row>
    <row r="5657" spans="2:6" x14ac:dyDescent="0.3">
      <c r="B5657"/>
      <c r="C5657"/>
      <c r="D5657"/>
      <c r="E5657"/>
      <c r="F5657"/>
    </row>
    <row r="5658" spans="2:6" x14ac:dyDescent="0.3">
      <c r="B5658"/>
      <c r="C5658"/>
      <c r="D5658"/>
      <c r="E5658"/>
      <c r="F5658"/>
    </row>
    <row r="5659" spans="2:6" x14ac:dyDescent="0.3">
      <c r="B5659"/>
      <c r="C5659"/>
      <c r="D5659"/>
      <c r="E5659"/>
      <c r="F5659"/>
    </row>
    <row r="5660" spans="2:6" x14ac:dyDescent="0.3">
      <c r="B5660"/>
      <c r="C5660"/>
      <c r="D5660"/>
      <c r="E5660"/>
      <c r="F5660"/>
    </row>
    <row r="5661" spans="2:6" x14ac:dyDescent="0.3">
      <c r="B5661"/>
      <c r="C5661"/>
      <c r="D5661"/>
      <c r="E5661"/>
      <c r="F5661"/>
    </row>
    <row r="5662" spans="2:6" x14ac:dyDescent="0.3">
      <c r="B5662"/>
      <c r="C5662"/>
      <c r="D5662"/>
      <c r="E5662"/>
      <c r="F5662"/>
    </row>
    <row r="5663" spans="2:6" x14ac:dyDescent="0.3">
      <c r="B5663"/>
      <c r="C5663"/>
      <c r="D5663"/>
      <c r="E5663"/>
      <c r="F5663"/>
    </row>
    <row r="5664" spans="2:6" x14ac:dyDescent="0.3">
      <c r="B5664"/>
      <c r="C5664"/>
      <c r="D5664"/>
      <c r="E5664"/>
      <c r="F5664"/>
    </row>
    <row r="5665" spans="2:6" x14ac:dyDescent="0.3">
      <c r="B5665"/>
      <c r="C5665"/>
      <c r="D5665"/>
      <c r="E5665"/>
      <c r="F5665"/>
    </row>
    <row r="5666" spans="2:6" x14ac:dyDescent="0.3">
      <c r="B5666"/>
      <c r="C5666"/>
      <c r="D5666"/>
      <c r="E5666"/>
      <c r="F5666"/>
    </row>
    <row r="5667" spans="2:6" x14ac:dyDescent="0.3">
      <c r="B5667"/>
      <c r="C5667"/>
      <c r="D5667"/>
      <c r="E5667"/>
      <c r="F5667"/>
    </row>
    <row r="5668" spans="2:6" x14ac:dyDescent="0.3">
      <c r="B5668"/>
      <c r="C5668"/>
      <c r="D5668"/>
      <c r="E5668"/>
      <c r="F5668"/>
    </row>
    <row r="5669" spans="2:6" x14ac:dyDescent="0.3">
      <c r="B5669"/>
      <c r="C5669"/>
      <c r="D5669"/>
      <c r="E5669"/>
      <c r="F5669"/>
    </row>
    <row r="5670" spans="2:6" x14ac:dyDescent="0.3">
      <c r="B5670"/>
      <c r="C5670"/>
      <c r="D5670"/>
      <c r="E5670"/>
      <c r="F5670"/>
    </row>
    <row r="5671" spans="2:6" x14ac:dyDescent="0.3">
      <c r="B5671"/>
      <c r="C5671"/>
      <c r="D5671"/>
      <c r="E5671"/>
      <c r="F5671"/>
    </row>
    <row r="5672" spans="2:6" x14ac:dyDescent="0.3">
      <c r="B5672"/>
      <c r="C5672"/>
      <c r="D5672"/>
      <c r="E5672"/>
      <c r="F5672"/>
    </row>
    <row r="5673" spans="2:6" x14ac:dyDescent="0.3">
      <c r="B5673"/>
      <c r="C5673"/>
      <c r="D5673"/>
      <c r="E5673"/>
      <c r="F5673"/>
    </row>
    <row r="5674" spans="2:6" x14ac:dyDescent="0.3">
      <c r="B5674"/>
      <c r="C5674"/>
      <c r="D5674"/>
      <c r="E5674"/>
      <c r="F5674"/>
    </row>
    <row r="5675" spans="2:6" x14ac:dyDescent="0.3">
      <c r="B5675"/>
      <c r="C5675"/>
      <c r="D5675"/>
      <c r="E5675"/>
      <c r="F5675"/>
    </row>
    <row r="5676" spans="2:6" x14ac:dyDescent="0.3">
      <c r="B5676"/>
      <c r="C5676"/>
      <c r="D5676"/>
      <c r="E5676"/>
      <c r="F5676"/>
    </row>
    <row r="5677" spans="2:6" x14ac:dyDescent="0.3">
      <c r="B5677"/>
      <c r="C5677"/>
      <c r="D5677"/>
      <c r="E5677"/>
      <c r="F5677"/>
    </row>
    <row r="5678" spans="2:6" x14ac:dyDescent="0.3">
      <c r="B5678"/>
      <c r="C5678"/>
      <c r="D5678"/>
      <c r="E5678"/>
      <c r="F5678"/>
    </row>
    <row r="5679" spans="2:6" x14ac:dyDescent="0.3">
      <c r="B5679"/>
      <c r="C5679"/>
      <c r="D5679"/>
      <c r="E5679"/>
      <c r="F5679"/>
    </row>
    <row r="5680" spans="2:6" x14ac:dyDescent="0.3">
      <c r="B5680"/>
      <c r="C5680"/>
      <c r="D5680"/>
      <c r="E5680"/>
      <c r="F5680"/>
    </row>
    <row r="5681" spans="2:6" x14ac:dyDescent="0.3">
      <c r="B5681"/>
      <c r="C5681"/>
      <c r="D5681"/>
      <c r="E5681"/>
      <c r="F5681"/>
    </row>
    <row r="5682" spans="2:6" x14ac:dyDescent="0.3">
      <c r="B5682"/>
      <c r="C5682"/>
      <c r="D5682"/>
      <c r="E5682"/>
      <c r="F5682"/>
    </row>
    <row r="5683" spans="2:6" x14ac:dyDescent="0.3">
      <c r="B5683"/>
      <c r="C5683"/>
      <c r="D5683"/>
      <c r="E5683"/>
      <c r="F5683"/>
    </row>
    <row r="5684" spans="2:6" x14ac:dyDescent="0.3">
      <c r="B5684"/>
      <c r="C5684"/>
      <c r="D5684"/>
      <c r="E5684"/>
      <c r="F5684"/>
    </row>
    <row r="5685" spans="2:6" x14ac:dyDescent="0.3">
      <c r="B5685"/>
      <c r="C5685"/>
      <c r="D5685"/>
      <c r="E5685"/>
      <c r="F5685"/>
    </row>
    <row r="5686" spans="2:6" x14ac:dyDescent="0.3">
      <c r="B5686"/>
      <c r="C5686"/>
      <c r="D5686"/>
      <c r="E5686"/>
      <c r="F5686"/>
    </row>
    <row r="5687" spans="2:6" x14ac:dyDescent="0.3">
      <c r="B5687"/>
      <c r="C5687"/>
      <c r="D5687"/>
      <c r="E5687"/>
      <c r="F5687"/>
    </row>
    <row r="5688" spans="2:6" x14ac:dyDescent="0.3">
      <c r="B5688"/>
      <c r="C5688"/>
      <c r="D5688"/>
      <c r="E5688"/>
      <c r="F5688"/>
    </row>
    <row r="5689" spans="2:6" x14ac:dyDescent="0.3">
      <c r="B5689"/>
      <c r="C5689"/>
      <c r="D5689"/>
      <c r="E5689"/>
      <c r="F5689"/>
    </row>
    <row r="5690" spans="2:6" x14ac:dyDescent="0.3">
      <c r="B5690"/>
      <c r="C5690"/>
      <c r="D5690"/>
      <c r="E5690"/>
      <c r="F5690"/>
    </row>
    <row r="5691" spans="2:6" x14ac:dyDescent="0.3">
      <c r="B5691"/>
      <c r="C5691"/>
      <c r="D5691"/>
      <c r="E5691"/>
      <c r="F5691"/>
    </row>
    <row r="5692" spans="2:6" x14ac:dyDescent="0.3">
      <c r="B5692"/>
      <c r="C5692"/>
      <c r="D5692"/>
      <c r="E5692"/>
      <c r="F5692"/>
    </row>
    <row r="5693" spans="2:6" x14ac:dyDescent="0.3">
      <c r="B5693"/>
      <c r="C5693"/>
      <c r="D5693"/>
      <c r="E5693"/>
      <c r="F5693"/>
    </row>
    <row r="5694" spans="2:6" x14ac:dyDescent="0.3">
      <c r="B5694"/>
      <c r="C5694"/>
      <c r="D5694"/>
      <c r="E5694"/>
      <c r="F5694"/>
    </row>
    <row r="5695" spans="2:6" x14ac:dyDescent="0.3">
      <c r="B5695"/>
      <c r="C5695"/>
      <c r="D5695"/>
      <c r="E5695"/>
      <c r="F5695"/>
    </row>
    <row r="5696" spans="2:6" x14ac:dyDescent="0.3">
      <c r="B5696"/>
      <c r="C5696"/>
      <c r="D5696"/>
      <c r="E5696"/>
      <c r="F5696"/>
    </row>
    <row r="5697" spans="2:6" x14ac:dyDescent="0.3">
      <c r="B5697"/>
      <c r="C5697"/>
      <c r="D5697"/>
      <c r="E5697"/>
      <c r="F5697"/>
    </row>
    <row r="5698" spans="2:6" x14ac:dyDescent="0.3">
      <c r="B5698"/>
      <c r="C5698"/>
      <c r="D5698"/>
      <c r="E5698"/>
      <c r="F5698"/>
    </row>
    <row r="5699" spans="2:6" x14ac:dyDescent="0.3">
      <c r="B5699"/>
      <c r="C5699"/>
      <c r="D5699"/>
      <c r="E5699"/>
      <c r="F5699"/>
    </row>
    <row r="5700" spans="2:6" x14ac:dyDescent="0.3">
      <c r="B5700"/>
      <c r="C5700"/>
      <c r="D5700"/>
      <c r="E5700"/>
      <c r="F5700"/>
    </row>
    <row r="5701" spans="2:6" x14ac:dyDescent="0.3">
      <c r="B5701"/>
      <c r="C5701"/>
      <c r="D5701"/>
      <c r="E5701"/>
      <c r="F5701"/>
    </row>
    <row r="5702" spans="2:6" x14ac:dyDescent="0.3">
      <c r="B5702"/>
      <c r="C5702"/>
      <c r="D5702"/>
      <c r="E5702"/>
      <c r="F5702"/>
    </row>
    <row r="5703" spans="2:6" x14ac:dyDescent="0.3">
      <c r="B5703"/>
      <c r="C5703"/>
      <c r="D5703"/>
      <c r="E5703"/>
      <c r="F5703"/>
    </row>
    <row r="5704" spans="2:6" x14ac:dyDescent="0.3">
      <c r="B5704"/>
      <c r="C5704"/>
      <c r="D5704"/>
      <c r="E5704"/>
      <c r="F5704"/>
    </row>
    <row r="5705" spans="2:6" x14ac:dyDescent="0.3">
      <c r="B5705"/>
      <c r="C5705"/>
      <c r="D5705"/>
      <c r="E5705"/>
      <c r="F5705"/>
    </row>
    <row r="5706" spans="2:6" x14ac:dyDescent="0.3">
      <c r="B5706"/>
      <c r="C5706"/>
      <c r="D5706"/>
      <c r="E5706"/>
      <c r="F5706"/>
    </row>
    <row r="5707" spans="2:6" x14ac:dyDescent="0.3">
      <c r="B5707"/>
      <c r="C5707"/>
      <c r="D5707"/>
      <c r="E5707"/>
      <c r="F5707"/>
    </row>
    <row r="5708" spans="2:6" x14ac:dyDescent="0.3">
      <c r="B5708"/>
      <c r="C5708"/>
      <c r="D5708"/>
      <c r="E5708"/>
      <c r="F5708"/>
    </row>
    <row r="5709" spans="2:6" x14ac:dyDescent="0.3">
      <c r="B5709"/>
      <c r="C5709"/>
      <c r="D5709"/>
      <c r="E5709"/>
      <c r="F5709"/>
    </row>
    <row r="5710" spans="2:6" x14ac:dyDescent="0.3">
      <c r="B5710"/>
      <c r="C5710"/>
      <c r="D5710"/>
      <c r="E5710"/>
      <c r="F5710"/>
    </row>
    <row r="5711" spans="2:6" x14ac:dyDescent="0.3">
      <c r="B5711"/>
      <c r="C5711"/>
      <c r="D5711"/>
      <c r="E5711"/>
      <c r="F5711"/>
    </row>
    <row r="5712" spans="2:6" x14ac:dyDescent="0.3">
      <c r="B5712"/>
      <c r="C5712"/>
      <c r="D5712"/>
      <c r="E5712"/>
      <c r="F5712"/>
    </row>
    <row r="5713" spans="2:6" x14ac:dyDescent="0.3">
      <c r="B5713"/>
      <c r="C5713"/>
      <c r="D5713"/>
      <c r="E5713"/>
      <c r="F5713"/>
    </row>
    <row r="5714" spans="2:6" x14ac:dyDescent="0.3">
      <c r="B5714"/>
      <c r="C5714"/>
      <c r="D5714"/>
      <c r="E5714"/>
      <c r="F5714"/>
    </row>
    <row r="5715" spans="2:6" x14ac:dyDescent="0.3">
      <c r="B5715"/>
      <c r="C5715"/>
      <c r="D5715"/>
      <c r="E5715"/>
      <c r="F5715"/>
    </row>
    <row r="5716" spans="2:6" x14ac:dyDescent="0.3">
      <c r="B5716"/>
      <c r="C5716"/>
      <c r="D5716"/>
      <c r="E5716"/>
      <c r="F5716"/>
    </row>
    <row r="5717" spans="2:6" x14ac:dyDescent="0.3">
      <c r="B5717"/>
      <c r="C5717"/>
      <c r="D5717"/>
      <c r="E5717"/>
      <c r="F5717"/>
    </row>
    <row r="5718" spans="2:6" x14ac:dyDescent="0.3">
      <c r="B5718"/>
      <c r="C5718"/>
      <c r="D5718"/>
      <c r="E5718"/>
      <c r="F5718"/>
    </row>
    <row r="5719" spans="2:6" x14ac:dyDescent="0.3">
      <c r="B5719"/>
      <c r="C5719"/>
      <c r="D5719"/>
      <c r="E5719"/>
      <c r="F5719"/>
    </row>
    <row r="5720" spans="2:6" x14ac:dyDescent="0.3">
      <c r="B5720"/>
      <c r="C5720"/>
      <c r="D5720"/>
      <c r="E5720"/>
      <c r="F5720"/>
    </row>
    <row r="5721" spans="2:6" x14ac:dyDescent="0.3">
      <c r="B5721"/>
      <c r="C5721"/>
      <c r="D5721"/>
      <c r="E5721"/>
      <c r="F5721"/>
    </row>
    <row r="5722" spans="2:6" x14ac:dyDescent="0.3">
      <c r="B5722"/>
      <c r="C5722"/>
      <c r="D5722"/>
      <c r="E5722"/>
      <c r="F5722"/>
    </row>
    <row r="5723" spans="2:6" x14ac:dyDescent="0.3">
      <c r="B5723"/>
      <c r="C5723"/>
      <c r="D5723"/>
      <c r="E5723"/>
      <c r="F5723"/>
    </row>
    <row r="5724" spans="2:6" x14ac:dyDescent="0.3">
      <c r="B5724"/>
      <c r="C5724"/>
      <c r="D5724"/>
      <c r="E5724"/>
      <c r="F5724"/>
    </row>
    <row r="5725" spans="2:6" x14ac:dyDescent="0.3">
      <c r="B5725"/>
      <c r="C5725"/>
      <c r="D5725"/>
      <c r="E5725"/>
      <c r="F5725"/>
    </row>
    <row r="5726" spans="2:6" x14ac:dyDescent="0.3">
      <c r="B5726"/>
      <c r="C5726"/>
      <c r="D5726"/>
      <c r="E5726"/>
      <c r="F5726"/>
    </row>
    <row r="5727" spans="2:6" x14ac:dyDescent="0.3">
      <c r="B5727"/>
      <c r="C5727"/>
      <c r="D5727"/>
      <c r="E5727"/>
      <c r="F5727"/>
    </row>
    <row r="5728" spans="2:6" x14ac:dyDescent="0.3">
      <c r="B5728"/>
      <c r="C5728"/>
      <c r="D5728"/>
      <c r="E5728"/>
      <c r="F5728"/>
    </row>
    <row r="5729" spans="2:6" x14ac:dyDescent="0.3">
      <c r="B5729"/>
      <c r="C5729"/>
      <c r="D5729"/>
      <c r="E5729"/>
      <c r="F5729"/>
    </row>
    <row r="5730" spans="2:6" x14ac:dyDescent="0.3">
      <c r="B5730"/>
      <c r="C5730"/>
      <c r="D5730"/>
      <c r="E5730"/>
      <c r="F5730"/>
    </row>
    <row r="5731" spans="2:6" x14ac:dyDescent="0.3">
      <c r="B5731"/>
      <c r="C5731"/>
      <c r="D5731"/>
      <c r="E5731"/>
      <c r="F5731"/>
    </row>
    <row r="5732" spans="2:6" x14ac:dyDescent="0.3">
      <c r="B5732"/>
      <c r="C5732"/>
      <c r="D5732"/>
      <c r="E5732"/>
      <c r="F5732"/>
    </row>
    <row r="5733" spans="2:6" x14ac:dyDescent="0.3">
      <c r="B5733"/>
      <c r="C5733"/>
      <c r="D5733"/>
      <c r="E5733"/>
      <c r="F5733"/>
    </row>
    <row r="5734" spans="2:6" x14ac:dyDescent="0.3">
      <c r="B5734"/>
      <c r="C5734"/>
      <c r="D5734"/>
      <c r="E5734"/>
      <c r="F5734"/>
    </row>
    <row r="5735" spans="2:6" x14ac:dyDescent="0.3">
      <c r="B5735"/>
      <c r="C5735"/>
      <c r="D5735"/>
      <c r="E5735"/>
      <c r="F5735"/>
    </row>
    <row r="5736" spans="2:6" x14ac:dyDescent="0.3">
      <c r="B5736"/>
      <c r="C5736"/>
      <c r="D5736"/>
      <c r="E5736"/>
      <c r="F5736"/>
    </row>
    <row r="5737" spans="2:6" x14ac:dyDescent="0.3">
      <c r="B5737"/>
      <c r="C5737"/>
      <c r="D5737"/>
      <c r="E5737"/>
      <c r="F5737"/>
    </row>
    <row r="5738" spans="2:6" x14ac:dyDescent="0.3">
      <c r="B5738"/>
      <c r="C5738"/>
      <c r="D5738"/>
      <c r="E5738"/>
      <c r="F5738"/>
    </row>
    <row r="5739" spans="2:6" x14ac:dyDescent="0.3">
      <c r="B5739"/>
      <c r="C5739"/>
      <c r="D5739"/>
      <c r="E5739"/>
      <c r="F5739"/>
    </row>
    <row r="5740" spans="2:6" x14ac:dyDescent="0.3">
      <c r="B5740"/>
      <c r="C5740"/>
      <c r="D5740"/>
      <c r="E5740"/>
      <c r="F5740"/>
    </row>
    <row r="5741" spans="2:6" x14ac:dyDescent="0.3">
      <c r="B5741"/>
      <c r="C5741"/>
      <c r="D5741"/>
      <c r="E5741"/>
      <c r="F5741"/>
    </row>
    <row r="5742" spans="2:6" x14ac:dyDescent="0.3">
      <c r="B5742"/>
      <c r="C5742"/>
      <c r="D5742"/>
      <c r="E5742"/>
      <c r="F5742"/>
    </row>
    <row r="5743" spans="2:6" x14ac:dyDescent="0.3">
      <c r="B5743"/>
      <c r="C5743"/>
      <c r="D5743"/>
      <c r="E5743"/>
      <c r="F5743"/>
    </row>
    <row r="5744" spans="2:6" x14ac:dyDescent="0.3">
      <c r="B5744"/>
      <c r="C5744"/>
      <c r="D5744"/>
      <c r="E5744"/>
      <c r="F5744"/>
    </row>
    <row r="5745" spans="2:6" x14ac:dyDescent="0.3">
      <c r="B5745"/>
      <c r="C5745"/>
      <c r="D5745"/>
      <c r="E5745"/>
      <c r="F5745"/>
    </row>
    <row r="5746" spans="2:6" x14ac:dyDescent="0.3">
      <c r="B5746"/>
      <c r="C5746"/>
      <c r="D5746"/>
      <c r="E5746"/>
      <c r="F5746"/>
    </row>
    <row r="5747" spans="2:6" x14ac:dyDescent="0.3">
      <c r="B5747"/>
      <c r="C5747"/>
      <c r="D5747"/>
      <c r="E5747"/>
      <c r="F5747"/>
    </row>
    <row r="5748" spans="2:6" x14ac:dyDescent="0.3">
      <c r="B5748"/>
      <c r="C5748"/>
      <c r="D5748"/>
      <c r="E5748"/>
      <c r="F5748"/>
    </row>
    <row r="5749" spans="2:6" x14ac:dyDescent="0.3">
      <c r="B5749"/>
      <c r="C5749"/>
      <c r="D5749"/>
      <c r="E5749"/>
      <c r="F5749"/>
    </row>
    <row r="5750" spans="2:6" x14ac:dyDescent="0.3">
      <c r="B5750"/>
      <c r="C5750"/>
      <c r="D5750"/>
      <c r="E5750"/>
      <c r="F5750"/>
    </row>
    <row r="5751" spans="2:6" x14ac:dyDescent="0.3">
      <c r="B5751"/>
      <c r="C5751"/>
      <c r="D5751"/>
      <c r="E5751"/>
      <c r="F5751"/>
    </row>
    <row r="5752" spans="2:6" x14ac:dyDescent="0.3">
      <c r="B5752"/>
      <c r="C5752"/>
      <c r="D5752"/>
      <c r="E5752"/>
      <c r="F5752"/>
    </row>
    <row r="5753" spans="2:6" x14ac:dyDescent="0.3">
      <c r="B5753"/>
      <c r="C5753"/>
      <c r="D5753"/>
      <c r="E5753"/>
      <c r="F5753"/>
    </row>
    <row r="5754" spans="2:6" x14ac:dyDescent="0.3">
      <c r="B5754"/>
      <c r="C5754"/>
      <c r="D5754"/>
      <c r="E5754"/>
      <c r="F5754"/>
    </row>
    <row r="5755" spans="2:6" x14ac:dyDescent="0.3">
      <c r="B5755"/>
      <c r="C5755"/>
      <c r="D5755"/>
      <c r="E5755"/>
      <c r="F5755"/>
    </row>
    <row r="5756" spans="2:6" x14ac:dyDescent="0.3">
      <c r="B5756"/>
      <c r="C5756"/>
      <c r="D5756"/>
      <c r="E5756"/>
      <c r="F5756"/>
    </row>
    <row r="5757" spans="2:6" x14ac:dyDescent="0.3">
      <c r="B5757"/>
      <c r="C5757"/>
      <c r="D5757"/>
      <c r="E5757"/>
      <c r="F5757"/>
    </row>
    <row r="5758" spans="2:6" x14ac:dyDescent="0.3">
      <c r="B5758"/>
      <c r="C5758"/>
      <c r="D5758"/>
      <c r="E5758"/>
      <c r="F5758"/>
    </row>
    <row r="5759" spans="2:6" x14ac:dyDescent="0.3">
      <c r="B5759"/>
      <c r="C5759"/>
      <c r="D5759"/>
      <c r="E5759"/>
      <c r="F5759"/>
    </row>
    <row r="5760" spans="2:6" x14ac:dyDescent="0.3">
      <c r="B5760"/>
      <c r="C5760"/>
      <c r="D5760"/>
      <c r="E5760"/>
      <c r="F5760"/>
    </row>
    <row r="5761" spans="2:6" x14ac:dyDescent="0.3">
      <c r="B5761"/>
      <c r="C5761"/>
      <c r="D5761"/>
      <c r="E5761"/>
      <c r="F5761"/>
    </row>
    <row r="5762" spans="2:6" x14ac:dyDescent="0.3">
      <c r="B5762"/>
      <c r="C5762"/>
      <c r="D5762"/>
      <c r="E5762"/>
      <c r="F5762"/>
    </row>
    <row r="5763" spans="2:6" x14ac:dyDescent="0.3">
      <c r="B5763"/>
      <c r="C5763"/>
      <c r="D5763"/>
      <c r="E5763"/>
      <c r="F5763"/>
    </row>
    <row r="5764" spans="2:6" x14ac:dyDescent="0.3">
      <c r="B5764"/>
      <c r="C5764"/>
      <c r="D5764"/>
      <c r="E5764"/>
      <c r="F5764"/>
    </row>
    <row r="5765" spans="2:6" x14ac:dyDescent="0.3">
      <c r="B5765"/>
      <c r="C5765"/>
      <c r="D5765"/>
      <c r="E5765"/>
      <c r="F5765"/>
    </row>
    <row r="5766" spans="2:6" x14ac:dyDescent="0.3">
      <c r="B5766"/>
      <c r="C5766"/>
      <c r="D5766"/>
      <c r="E5766"/>
      <c r="F5766"/>
    </row>
    <row r="5767" spans="2:6" x14ac:dyDescent="0.3">
      <c r="B5767"/>
      <c r="C5767"/>
      <c r="D5767"/>
      <c r="E5767"/>
      <c r="F5767"/>
    </row>
    <row r="5768" spans="2:6" x14ac:dyDescent="0.3">
      <c r="B5768"/>
      <c r="C5768"/>
      <c r="D5768"/>
      <c r="E5768"/>
      <c r="F5768"/>
    </row>
    <row r="5769" spans="2:6" x14ac:dyDescent="0.3">
      <c r="B5769"/>
      <c r="C5769"/>
      <c r="D5769"/>
      <c r="E5769"/>
      <c r="F5769"/>
    </row>
    <row r="5770" spans="2:6" x14ac:dyDescent="0.3">
      <c r="B5770"/>
      <c r="C5770"/>
      <c r="D5770"/>
      <c r="E5770"/>
      <c r="F5770"/>
    </row>
    <row r="5771" spans="2:6" x14ac:dyDescent="0.3">
      <c r="B5771"/>
      <c r="C5771"/>
      <c r="D5771"/>
      <c r="E5771"/>
      <c r="F5771"/>
    </row>
    <row r="5772" spans="2:6" x14ac:dyDescent="0.3">
      <c r="B5772"/>
      <c r="C5772"/>
      <c r="D5772"/>
      <c r="E5772"/>
      <c r="F5772"/>
    </row>
    <row r="5773" spans="2:6" x14ac:dyDescent="0.3">
      <c r="B5773"/>
      <c r="C5773"/>
      <c r="D5773"/>
      <c r="E5773"/>
      <c r="F5773"/>
    </row>
    <row r="5774" spans="2:6" x14ac:dyDescent="0.3">
      <c r="B5774"/>
      <c r="C5774"/>
      <c r="D5774"/>
      <c r="E5774"/>
      <c r="F5774"/>
    </row>
    <row r="5775" spans="2:6" x14ac:dyDescent="0.3">
      <c r="B5775"/>
      <c r="C5775"/>
      <c r="D5775"/>
      <c r="E5775"/>
      <c r="F5775"/>
    </row>
    <row r="5776" spans="2:6" x14ac:dyDescent="0.3">
      <c r="B5776"/>
      <c r="C5776"/>
      <c r="D5776"/>
      <c r="E5776"/>
      <c r="F5776"/>
    </row>
    <row r="5777" spans="2:6" x14ac:dyDescent="0.3">
      <c r="B5777"/>
      <c r="C5777"/>
      <c r="D5777"/>
      <c r="E5777"/>
      <c r="F5777"/>
    </row>
    <row r="5778" spans="2:6" x14ac:dyDescent="0.3">
      <c r="B5778"/>
      <c r="C5778"/>
      <c r="D5778"/>
      <c r="E5778"/>
      <c r="F5778"/>
    </row>
    <row r="5779" spans="2:6" x14ac:dyDescent="0.3">
      <c r="B5779"/>
      <c r="C5779"/>
      <c r="D5779"/>
      <c r="E5779"/>
      <c r="F5779"/>
    </row>
    <row r="5780" spans="2:6" x14ac:dyDescent="0.3">
      <c r="B5780"/>
      <c r="C5780"/>
      <c r="D5780"/>
      <c r="E5780"/>
      <c r="F5780"/>
    </row>
    <row r="5781" spans="2:6" x14ac:dyDescent="0.3">
      <c r="B5781"/>
      <c r="C5781"/>
      <c r="D5781"/>
      <c r="E5781"/>
      <c r="F5781"/>
    </row>
    <row r="5782" spans="2:6" x14ac:dyDescent="0.3">
      <c r="B5782"/>
      <c r="C5782"/>
      <c r="D5782"/>
      <c r="E5782"/>
      <c r="F5782"/>
    </row>
    <row r="5783" spans="2:6" x14ac:dyDescent="0.3">
      <c r="B5783"/>
      <c r="C5783"/>
      <c r="D5783"/>
      <c r="E5783"/>
      <c r="F5783"/>
    </row>
    <row r="5784" spans="2:6" x14ac:dyDescent="0.3">
      <c r="B5784"/>
      <c r="C5784"/>
      <c r="D5784"/>
      <c r="E5784"/>
      <c r="F5784"/>
    </row>
    <row r="5785" spans="2:6" x14ac:dyDescent="0.3">
      <c r="B5785"/>
      <c r="C5785"/>
      <c r="D5785"/>
      <c r="E5785"/>
      <c r="F5785"/>
    </row>
    <row r="5786" spans="2:6" x14ac:dyDescent="0.3">
      <c r="B5786"/>
      <c r="C5786"/>
      <c r="D5786"/>
      <c r="E5786"/>
      <c r="F5786"/>
    </row>
    <row r="5787" spans="2:6" x14ac:dyDescent="0.3">
      <c r="B5787"/>
      <c r="C5787"/>
      <c r="D5787"/>
      <c r="E5787"/>
      <c r="F5787"/>
    </row>
    <row r="5788" spans="2:6" x14ac:dyDescent="0.3">
      <c r="B5788"/>
      <c r="C5788"/>
      <c r="D5788"/>
      <c r="E5788"/>
      <c r="F5788"/>
    </row>
    <row r="5789" spans="2:6" x14ac:dyDescent="0.3">
      <c r="B5789"/>
      <c r="C5789"/>
      <c r="D5789"/>
      <c r="E5789"/>
      <c r="F5789"/>
    </row>
    <row r="5790" spans="2:6" x14ac:dyDescent="0.3">
      <c r="B5790"/>
      <c r="C5790"/>
      <c r="D5790"/>
      <c r="E5790"/>
      <c r="F5790"/>
    </row>
    <row r="5791" spans="2:6" x14ac:dyDescent="0.3">
      <c r="B5791"/>
      <c r="C5791"/>
      <c r="D5791"/>
      <c r="E5791"/>
      <c r="F5791"/>
    </row>
    <row r="5792" spans="2:6" x14ac:dyDescent="0.3">
      <c r="B5792"/>
      <c r="C5792"/>
      <c r="D5792"/>
      <c r="E5792"/>
      <c r="F5792"/>
    </row>
    <row r="5793" spans="2:6" x14ac:dyDescent="0.3">
      <c r="B5793"/>
      <c r="C5793"/>
      <c r="D5793"/>
      <c r="E5793"/>
      <c r="F5793"/>
    </row>
    <row r="5794" spans="2:6" x14ac:dyDescent="0.3">
      <c r="B5794"/>
      <c r="C5794"/>
      <c r="D5794"/>
      <c r="E5794"/>
      <c r="F5794"/>
    </row>
    <row r="5795" spans="2:6" x14ac:dyDescent="0.3">
      <c r="B5795"/>
      <c r="C5795"/>
      <c r="D5795"/>
      <c r="E5795"/>
      <c r="F5795"/>
    </row>
    <row r="5796" spans="2:6" x14ac:dyDescent="0.3">
      <c r="B5796"/>
      <c r="C5796"/>
      <c r="D5796"/>
      <c r="E5796"/>
      <c r="F5796"/>
    </row>
    <row r="5797" spans="2:6" x14ac:dyDescent="0.3">
      <c r="B5797"/>
      <c r="C5797"/>
      <c r="D5797"/>
      <c r="E5797"/>
      <c r="F5797"/>
    </row>
    <row r="5798" spans="2:6" x14ac:dyDescent="0.3">
      <c r="B5798"/>
      <c r="C5798"/>
      <c r="D5798"/>
      <c r="E5798"/>
      <c r="F5798"/>
    </row>
    <row r="5799" spans="2:6" x14ac:dyDescent="0.3">
      <c r="B5799"/>
      <c r="C5799"/>
      <c r="D5799"/>
      <c r="E5799"/>
      <c r="F5799"/>
    </row>
    <row r="5800" spans="2:6" x14ac:dyDescent="0.3">
      <c r="B5800"/>
      <c r="C5800"/>
      <c r="D5800"/>
      <c r="E5800"/>
      <c r="F5800"/>
    </row>
    <row r="5801" spans="2:6" x14ac:dyDescent="0.3">
      <c r="B5801"/>
      <c r="C5801"/>
      <c r="D5801"/>
      <c r="E5801"/>
      <c r="F5801"/>
    </row>
    <row r="5802" spans="2:6" x14ac:dyDescent="0.3">
      <c r="B5802"/>
      <c r="C5802"/>
      <c r="D5802"/>
      <c r="E5802"/>
      <c r="F5802"/>
    </row>
    <row r="5803" spans="2:6" x14ac:dyDescent="0.3">
      <c r="B5803"/>
      <c r="C5803"/>
      <c r="D5803"/>
      <c r="E5803"/>
      <c r="F5803"/>
    </row>
    <row r="5804" spans="2:6" x14ac:dyDescent="0.3">
      <c r="B5804"/>
      <c r="C5804"/>
      <c r="D5804"/>
      <c r="E5804"/>
      <c r="F5804"/>
    </row>
    <row r="5805" spans="2:6" x14ac:dyDescent="0.3">
      <c r="B5805"/>
      <c r="C5805"/>
      <c r="D5805"/>
      <c r="E5805"/>
      <c r="F5805"/>
    </row>
    <row r="5806" spans="2:6" x14ac:dyDescent="0.3">
      <c r="B5806"/>
      <c r="C5806"/>
      <c r="D5806"/>
      <c r="E5806"/>
      <c r="F5806"/>
    </row>
    <row r="5807" spans="2:6" x14ac:dyDescent="0.3">
      <c r="B5807"/>
      <c r="C5807"/>
      <c r="D5807"/>
      <c r="E5807"/>
      <c r="F5807"/>
    </row>
    <row r="5808" spans="2:6" x14ac:dyDescent="0.3">
      <c r="B5808"/>
      <c r="C5808"/>
      <c r="D5808"/>
      <c r="E5808"/>
      <c r="F5808"/>
    </row>
    <row r="5809" spans="2:6" x14ac:dyDescent="0.3">
      <c r="B5809"/>
      <c r="C5809"/>
      <c r="D5809"/>
      <c r="E5809"/>
      <c r="F5809"/>
    </row>
    <row r="5810" spans="2:6" x14ac:dyDescent="0.3">
      <c r="B5810"/>
      <c r="C5810"/>
      <c r="D5810"/>
      <c r="E5810"/>
      <c r="F5810"/>
    </row>
    <row r="5811" spans="2:6" x14ac:dyDescent="0.3">
      <c r="B5811"/>
      <c r="C5811"/>
      <c r="D5811"/>
      <c r="E5811"/>
      <c r="F5811"/>
    </row>
    <row r="5812" spans="2:6" x14ac:dyDescent="0.3">
      <c r="B5812"/>
      <c r="C5812"/>
      <c r="D5812"/>
      <c r="E5812"/>
      <c r="F5812"/>
    </row>
    <row r="5813" spans="2:6" x14ac:dyDescent="0.3">
      <c r="B5813"/>
      <c r="C5813"/>
      <c r="D5813"/>
      <c r="E5813"/>
      <c r="F5813"/>
    </row>
    <row r="5814" spans="2:6" x14ac:dyDescent="0.3">
      <c r="B5814"/>
      <c r="C5814"/>
      <c r="D5814"/>
      <c r="E5814"/>
      <c r="F5814"/>
    </row>
    <row r="5815" spans="2:6" x14ac:dyDescent="0.3">
      <c r="B5815"/>
      <c r="C5815"/>
      <c r="D5815"/>
      <c r="E5815"/>
      <c r="F5815"/>
    </row>
    <row r="5816" spans="2:6" x14ac:dyDescent="0.3">
      <c r="B5816"/>
      <c r="C5816"/>
      <c r="D5816"/>
      <c r="E5816"/>
      <c r="F5816"/>
    </row>
    <row r="5817" spans="2:6" x14ac:dyDescent="0.3">
      <c r="B5817"/>
      <c r="C5817"/>
      <c r="D5817"/>
      <c r="E5817"/>
      <c r="F5817"/>
    </row>
    <row r="5818" spans="2:6" x14ac:dyDescent="0.3">
      <c r="B5818"/>
      <c r="C5818"/>
      <c r="D5818"/>
      <c r="E5818"/>
      <c r="F5818"/>
    </row>
    <row r="5819" spans="2:6" x14ac:dyDescent="0.3">
      <c r="B5819"/>
      <c r="C5819"/>
      <c r="D5819"/>
      <c r="E5819"/>
      <c r="F5819"/>
    </row>
    <row r="5820" spans="2:6" x14ac:dyDescent="0.3">
      <c r="B5820"/>
      <c r="C5820"/>
      <c r="D5820"/>
      <c r="E5820"/>
      <c r="F5820"/>
    </row>
    <row r="5821" spans="2:6" x14ac:dyDescent="0.3">
      <c r="B5821"/>
      <c r="C5821"/>
      <c r="D5821"/>
      <c r="E5821"/>
      <c r="F5821"/>
    </row>
    <row r="5822" spans="2:6" x14ac:dyDescent="0.3">
      <c r="B5822"/>
      <c r="C5822"/>
      <c r="D5822"/>
      <c r="E5822"/>
      <c r="F5822"/>
    </row>
    <row r="5823" spans="2:6" x14ac:dyDescent="0.3">
      <c r="B5823"/>
      <c r="C5823"/>
      <c r="D5823"/>
      <c r="E5823"/>
      <c r="F5823"/>
    </row>
    <row r="5824" spans="2:6" x14ac:dyDescent="0.3">
      <c r="B5824"/>
      <c r="C5824"/>
      <c r="D5824"/>
      <c r="E5824"/>
      <c r="F5824"/>
    </row>
    <row r="5825" spans="2:6" x14ac:dyDescent="0.3">
      <c r="B5825"/>
      <c r="C5825"/>
      <c r="D5825"/>
      <c r="E5825"/>
      <c r="F5825"/>
    </row>
    <row r="5826" spans="2:6" x14ac:dyDescent="0.3">
      <c r="B5826"/>
      <c r="C5826"/>
      <c r="D5826"/>
      <c r="E5826"/>
      <c r="F5826"/>
    </row>
    <row r="5827" spans="2:6" x14ac:dyDescent="0.3">
      <c r="B5827"/>
      <c r="C5827"/>
      <c r="D5827"/>
      <c r="E5827"/>
      <c r="F5827"/>
    </row>
    <row r="5828" spans="2:6" x14ac:dyDescent="0.3">
      <c r="B5828"/>
      <c r="C5828"/>
      <c r="D5828"/>
      <c r="E5828"/>
      <c r="F5828"/>
    </row>
    <row r="5829" spans="2:6" x14ac:dyDescent="0.3">
      <c r="B5829"/>
      <c r="C5829"/>
      <c r="D5829"/>
      <c r="E5829"/>
      <c r="F5829"/>
    </row>
    <row r="5830" spans="2:6" x14ac:dyDescent="0.3">
      <c r="B5830"/>
      <c r="C5830"/>
      <c r="D5830"/>
      <c r="E5830"/>
      <c r="F5830"/>
    </row>
    <row r="5831" spans="2:6" x14ac:dyDescent="0.3">
      <c r="B5831"/>
      <c r="C5831"/>
      <c r="D5831"/>
      <c r="E5831"/>
      <c r="F5831"/>
    </row>
    <row r="5832" spans="2:6" x14ac:dyDescent="0.3">
      <c r="B5832"/>
      <c r="C5832"/>
      <c r="D5832"/>
      <c r="E5832"/>
      <c r="F5832"/>
    </row>
    <row r="5833" spans="2:6" x14ac:dyDescent="0.3">
      <c r="B5833"/>
      <c r="C5833"/>
      <c r="D5833"/>
      <c r="E5833"/>
      <c r="F5833"/>
    </row>
    <row r="5834" spans="2:6" x14ac:dyDescent="0.3">
      <c r="B5834"/>
      <c r="C5834"/>
      <c r="D5834"/>
      <c r="E5834"/>
      <c r="F5834"/>
    </row>
    <row r="5835" spans="2:6" x14ac:dyDescent="0.3">
      <c r="B5835"/>
      <c r="C5835"/>
      <c r="D5835"/>
      <c r="E5835"/>
      <c r="F5835"/>
    </row>
    <row r="5836" spans="2:6" x14ac:dyDescent="0.3">
      <c r="B5836"/>
      <c r="C5836"/>
      <c r="D5836"/>
      <c r="E5836"/>
      <c r="F5836"/>
    </row>
    <row r="5837" spans="2:6" x14ac:dyDescent="0.3">
      <c r="B5837"/>
      <c r="C5837"/>
      <c r="D5837"/>
      <c r="E5837"/>
      <c r="F5837"/>
    </row>
    <row r="5838" spans="2:6" x14ac:dyDescent="0.3">
      <c r="B5838"/>
      <c r="C5838"/>
      <c r="D5838"/>
      <c r="E5838"/>
      <c r="F5838"/>
    </row>
    <row r="5839" spans="2:6" x14ac:dyDescent="0.3">
      <c r="B5839"/>
      <c r="C5839"/>
      <c r="D5839"/>
      <c r="E5839"/>
      <c r="F5839"/>
    </row>
    <row r="5840" spans="2:6" x14ac:dyDescent="0.3">
      <c r="B5840"/>
      <c r="C5840"/>
      <c r="D5840"/>
      <c r="E5840"/>
      <c r="F5840"/>
    </row>
    <row r="5841" spans="2:6" x14ac:dyDescent="0.3">
      <c r="B5841"/>
      <c r="C5841"/>
      <c r="D5841"/>
      <c r="E5841"/>
      <c r="F5841"/>
    </row>
    <row r="5842" spans="2:6" x14ac:dyDescent="0.3">
      <c r="B5842"/>
      <c r="C5842"/>
      <c r="D5842"/>
      <c r="E5842"/>
      <c r="F5842"/>
    </row>
    <row r="5843" spans="2:6" x14ac:dyDescent="0.3">
      <c r="B5843"/>
      <c r="C5843"/>
      <c r="D5843"/>
      <c r="E5843"/>
      <c r="F5843"/>
    </row>
    <row r="5844" spans="2:6" x14ac:dyDescent="0.3">
      <c r="B5844"/>
      <c r="C5844"/>
      <c r="D5844"/>
      <c r="E5844"/>
      <c r="F5844"/>
    </row>
    <row r="5845" spans="2:6" x14ac:dyDescent="0.3">
      <c r="B5845"/>
      <c r="C5845"/>
      <c r="D5845"/>
      <c r="E5845"/>
      <c r="F5845"/>
    </row>
    <row r="5846" spans="2:6" x14ac:dyDescent="0.3">
      <c r="B5846"/>
      <c r="C5846"/>
      <c r="D5846"/>
      <c r="E5846"/>
      <c r="F5846"/>
    </row>
    <row r="5847" spans="2:6" x14ac:dyDescent="0.3">
      <c r="B5847"/>
      <c r="C5847"/>
      <c r="D5847"/>
      <c r="E5847"/>
      <c r="F5847"/>
    </row>
    <row r="5848" spans="2:6" x14ac:dyDescent="0.3">
      <c r="B5848"/>
      <c r="C5848"/>
      <c r="D5848"/>
      <c r="E5848"/>
      <c r="F5848"/>
    </row>
    <row r="5849" spans="2:6" x14ac:dyDescent="0.3">
      <c r="B5849"/>
      <c r="C5849"/>
      <c r="D5849"/>
      <c r="E5849"/>
      <c r="F5849"/>
    </row>
    <row r="5850" spans="2:6" x14ac:dyDescent="0.3">
      <c r="B5850"/>
      <c r="C5850"/>
      <c r="D5850"/>
      <c r="E5850"/>
      <c r="F5850"/>
    </row>
    <row r="5851" spans="2:6" x14ac:dyDescent="0.3">
      <c r="B5851"/>
      <c r="C5851"/>
      <c r="D5851"/>
      <c r="E5851"/>
      <c r="F5851"/>
    </row>
    <row r="5852" spans="2:6" x14ac:dyDescent="0.3">
      <c r="B5852"/>
      <c r="C5852"/>
      <c r="D5852"/>
      <c r="E5852"/>
      <c r="F5852"/>
    </row>
    <row r="5853" spans="2:6" x14ac:dyDescent="0.3">
      <c r="B5853"/>
      <c r="C5853"/>
      <c r="D5853"/>
      <c r="E5853"/>
      <c r="F5853"/>
    </row>
    <row r="5854" spans="2:6" x14ac:dyDescent="0.3">
      <c r="B5854"/>
      <c r="C5854"/>
      <c r="D5854"/>
      <c r="E5854"/>
      <c r="F5854"/>
    </row>
    <row r="5855" spans="2:6" x14ac:dyDescent="0.3">
      <c r="B5855"/>
      <c r="C5855"/>
      <c r="D5855"/>
      <c r="E5855"/>
      <c r="F5855"/>
    </row>
    <row r="5856" spans="2:6" x14ac:dyDescent="0.3">
      <c r="B5856"/>
      <c r="C5856"/>
      <c r="D5856"/>
      <c r="E5856"/>
      <c r="F5856"/>
    </row>
    <row r="5857" spans="2:6" x14ac:dyDescent="0.3">
      <c r="B5857"/>
      <c r="C5857"/>
      <c r="D5857"/>
      <c r="E5857"/>
      <c r="F5857"/>
    </row>
    <row r="5858" spans="2:6" x14ac:dyDescent="0.3">
      <c r="B5858"/>
      <c r="C5858"/>
      <c r="D5858"/>
      <c r="E5858"/>
      <c r="F5858"/>
    </row>
    <row r="5859" spans="2:6" x14ac:dyDescent="0.3">
      <c r="B5859"/>
      <c r="C5859"/>
      <c r="D5859"/>
      <c r="E5859"/>
      <c r="F5859"/>
    </row>
    <row r="5860" spans="2:6" x14ac:dyDescent="0.3">
      <c r="B5860"/>
      <c r="C5860"/>
      <c r="D5860"/>
      <c r="E5860"/>
      <c r="F5860"/>
    </row>
    <row r="5861" spans="2:6" x14ac:dyDescent="0.3">
      <c r="B5861"/>
      <c r="C5861"/>
      <c r="D5861"/>
      <c r="E5861"/>
      <c r="F5861"/>
    </row>
    <row r="5862" spans="2:6" x14ac:dyDescent="0.3">
      <c r="B5862"/>
      <c r="C5862"/>
      <c r="D5862"/>
      <c r="E5862"/>
      <c r="F5862"/>
    </row>
    <row r="5863" spans="2:6" x14ac:dyDescent="0.3">
      <c r="B5863"/>
      <c r="C5863"/>
      <c r="D5863"/>
      <c r="E5863"/>
      <c r="F5863"/>
    </row>
    <row r="5864" spans="2:6" x14ac:dyDescent="0.3">
      <c r="B5864"/>
      <c r="C5864"/>
      <c r="D5864"/>
      <c r="E5864"/>
      <c r="F5864"/>
    </row>
    <row r="5865" spans="2:6" x14ac:dyDescent="0.3">
      <c r="B5865"/>
      <c r="C5865"/>
      <c r="D5865"/>
      <c r="E5865"/>
      <c r="F5865"/>
    </row>
    <row r="5866" spans="2:6" x14ac:dyDescent="0.3">
      <c r="B5866"/>
      <c r="C5866"/>
      <c r="D5866"/>
      <c r="E5866"/>
      <c r="F5866"/>
    </row>
    <row r="5867" spans="2:6" x14ac:dyDescent="0.3">
      <c r="B5867"/>
      <c r="C5867"/>
      <c r="D5867"/>
      <c r="E5867"/>
      <c r="F5867"/>
    </row>
    <row r="5868" spans="2:6" x14ac:dyDescent="0.3">
      <c r="B5868"/>
      <c r="C5868"/>
      <c r="D5868"/>
      <c r="E5868"/>
      <c r="F5868"/>
    </row>
    <row r="5869" spans="2:6" x14ac:dyDescent="0.3">
      <c r="B5869"/>
      <c r="C5869"/>
      <c r="D5869"/>
      <c r="E5869"/>
      <c r="F5869"/>
    </row>
    <row r="5870" spans="2:6" x14ac:dyDescent="0.3">
      <c r="B5870"/>
      <c r="C5870"/>
      <c r="D5870"/>
      <c r="E5870"/>
      <c r="F5870"/>
    </row>
    <row r="5871" spans="2:6" x14ac:dyDescent="0.3">
      <c r="B5871"/>
      <c r="C5871"/>
      <c r="D5871"/>
      <c r="E5871"/>
      <c r="F5871"/>
    </row>
    <row r="5872" spans="2:6" x14ac:dyDescent="0.3">
      <c r="B5872"/>
      <c r="C5872"/>
      <c r="D5872"/>
      <c r="E5872"/>
      <c r="F5872"/>
    </row>
    <row r="5873" spans="2:6" x14ac:dyDescent="0.3">
      <c r="B5873"/>
      <c r="C5873"/>
      <c r="D5873"/>
      <c r="E5873"/>
      <c r="F5873"/>
    </row>
    <row r="5874" spans="2:6" x14ac:dyDescent="0.3">
      <c r="B5874"/>
      <c r="C5874"/>
      <c r="D5874"/>
      <c r="E5874"/>
      <c r="F5874"/>
    </row>
    <row r="5875" spans="2:6" x14ac:dyDescent="0.3">
      <c r="B5875"/>
      <c r="C5875"/>
      <c r="D5875"/>
      <c r="E5875"/>
      <c r="F5875"/>
    </row>
    <row r="5876" spans="2:6" x14ac:dyDescent="0.3">
      <c r="B5876"/>
      <c r="C5876"/>
      <c r="D5876"/>
      <c r="E5876"/>
      <c r="F5876"/>
    </row>
    <row r="5877" spans="2:6" x14ac:dyDescent="0.3">
      <c r="B5877"/>
      <c r="C5877"/>
      <c r="D5877"/>
      <c r="E5877"/>
      <c r="F5877"/>
    </row>
    <row r="5878" spans="2:6" x14ac:dyDescent="0.3">
      <c r="B5878"/>
      <c r="C5878"/>
      <c r="D5878"/>
      <c r="E5878"/>
      <c r="F5878"/>
    </row>
    <row r="5879" spans="2:6" x14ac:dyDescent="0.3">
      <c r="B5879"/>
      <c r="C5879"/>
      <c r="D5879"/>
      <c r="E5879"/>
      <c r="F5879"/>
    </row>
    <row r="5880" spans="2:6" x14ac:dyDescent="0.3">
      <c r="B5880"/>
      <c r="C5880"/>
      <c r="D5880"/>
      <c r="E5880"/>
      <c r="F5880"/>
    </row>
    <row r="5881" spans="2:6" x14ac:dyDescent="0.3">
      <c r="B5881"/>
      <c r="C5881"/>
      <c r="D5881"/>
      <c r="E5881"/>
      <c r="F5881"/>
    </row>
    <row r="5882" spans="2:6" x14ac:dyDescent="0.3">
      <c r="B5882"/>
      <c r="C5882"/>
      <c r="D5882"/>
      <c r="E5882"/>
      <c r="F5882"/>
    </row>
    <row r="5883" spans="2:6" x14ac:dyDescent="0.3">
      <c r="B5883"/>
      <c r="C5883"/>
      <c r="D5883"/>
      <c r="E5883"/>
      <c r="F5883"/>
    </row>
    <row r="5884" spans="2:6" x14ac:dyDescent="0.3">
      <c r="B5884"/>
      <c r="C5884"/>
      <c r="D5884"/>
      <c r="E5884"/>
      <c r="F5884"/>
    </row>
    <row r="5885" spans="2:6" x14ac:dyDescent="0.3">
      <c r="B5885"/>
      <c r="C5885"/>
      <c r="D5885"/>
      <c r="E5885"/>
      <c r="F5885"/>
    </row>
    <row r="5886" spans="2:6" x14ac:dyDescent="0.3">
      <c r="B5886"/>
      <c r="C5886"/>
      <c r="D5886"/>
      <c r="E5886"/>
      <c r="F5886"/>
    </row>
    <row r="5887" spans="2:6" x14ac:dyDescent="0.3">
      <c r="B5887"/>
      <c r="C5887"/>
      <c r="D5887"/>
      <c r="E5887"/>
      <c r="F5887"/>
    </row>
    <row r="5888" spans="2:6" x14ac:dyDescent="0.3">
      <c r="B5888"/>
      <c r="C5888"/>
      <c r="D5888"/>
      <c r="E5888"/>
      <c r="F5888"/>
    </row>
    <row r="5889" spans="2:6" x14ac:dyDescent="0.3">
      <c r="B5889"/>
      <c r="C5889"/>
      <c r="D5889"/>
      <c r="E5889"/>
      <c r="F5889"/>
    </row>
    <row r="5890" spans="2:6" x14ac:dyDescent="0.3">
      <c r="B5890"/>
      <c r="C5890"/>
      <c r="D5890"/>
      <c r="E5890"/>
      <c r="F5890"/>
    </row>
    <row r="5891" spans="2:6" x14ac:dyDescent="0.3">
      <c r="B5891"/>
      <c r="C5891"/>
      <c r="D5891"/>
      <c r="E5891"/>
      <c r="F5891"/>
    </row>
    <row r="5892" spans="2:6" x14ac:dyDescent="0.3">
      <c r="B5892"/>
      <c r="C5892"/>
      <c r="D5892"/>
      <c r="E5892"/>
      <c r="F5892"/>
    </row>
    <row r="5893" spans="2:6" x14ac:dyDescent="0.3">
      <c r="B5893"/>
      <c r="C5893"/>
      <c r="D5893"/>
      <c r="E5893"/>
      <c r="F5893"/>
    </row>
    <row r="5894" spans="2:6" x14ac:dyDescent="0.3">
      <c r="B5894"/>
      <c r="C5894"/>
      <c r="D5894"/>
      <c r="E5894"/>
      <c r="F5894"/>
    </row>
    <row r="5895" spans="2:6" x14ac:dyDescent="0.3">
      <c r="B5895"/>
      <c r="C5895"/>
      <c r="D5895"/>
      <c r="E5895"/>
      <c r="F5895"/>
    </row>
    <row r="5896" spans="2:6" x14ac:dyDescent="0.3">
      <c r="B5896"/>
      <c r="C5896"/>
      <c r="D5896"/>
      <c r="E5896"/>
      <c r="F5896"/>
    </row>
    <row r="5897" spans="2:6" x14ac:dyDescent="0.3">
      <c r="B5897"/>
      <c r="C5897"/>
      <c r="D5897"/>
      <c r="E5897"/>
      <c r="F5897"/>
    </row>
    <row r="5898" spans="2:6" x14ac:dyDescent="0.3">
      <c r="B5898"/>
      <c r="C5898"/>
      <c r="D5898"/>
      <c r="E5898"/>
      <c r="F5898"/>
    </row>
    <row r="5899" spans="2:6" x14ac:dyDescent="0.3">
      <c r="B5899"/>
      <c r="C5899"/>
      <c r="D5899"/>
      <c r="E5899"/>
      <c r="F5899"/>
    </row>
    <row r="5900" spans="2:6" x14ac:dyDescent="0.3">
      <c r="B5900"/>
      <c r="C5900"/>
      <c r="D5900"/>
      <c r="E5900"/>
      <c r="F5900"/>
    </row>
    <row r="5901" spans="2:6" x14ac:dyDescent="0.3">
      <c r="B5901"/>
      <c r="C5901"/>
      <c r="D5901"/>
      <c r="E5901"/>
      <c r="F5901"/>
    </row>
    <row r="5902" spans="2:6" x14ac:dyDescent="0.3">
      <c r="B5902"/>
      <c r="C5902"/>
      <c r="D5902"/>
      <c r="E5902"/>
      <c r="F5902"/>
    </row>
    <row r="5903" spans="2:6" x14ac:dyDescent="0.3">
      <c r="B5903"/>
      <c r="C5903"/>
      <c r="D5903"/>
      <c r="E5903"/>
      <c r="F5903"/>
    </row>
    <row r="5904" spans="2:6" x14ac:dyDescent="0.3">
      <c r="B5904"/>
      <c r="C5904"/>
      <c r="D5904"/>
      <c r="E5904"/>
      <c r="F5904"/>
    </row>
    <row r="5905" spans="2:6" x14ac:dyDescent="0.3">
      <c r="B5905"/>
      <c r="C5905"/>
      <c r="D5905"/>
      <c r="E5905"/>
      <c r="F5905"/>
    </row>
    <row r="5906" spans="2:6" x14ac:dyDescent="0.3">
      <c r="B5906"/>
      <c r="C5906"/>
      <c r="D5906"/>
      <c r="E5906"/>
      <c r="F5906"/>
    </row>
    <row r="5907" spans="2:6" x14ac:dyDescent="0.3">
      <c r="B5907"/>
      <c r="C5907"/>
      <c r="D5907"/>
      <c r="E5907"/>
      <c r="F5907"/>
    </row>
    <row r="5908" spans="2:6" x14ac:dyDescent="0.3">
      <c r="B5908"/>
      <c r="C5908"/>
      <c r="D5908"/>
      <c r="E5908"/>
      <c r="F5908"/>
    </row>
    <row r="5909" spans="2:6" x14ac:dyDescent="0.3">
      <c r="B5909"/>
      <c r="C5909"/>
      <c r="D5909"/>
      <c r="E5909"/>
      <c r="F5909"/>
    </row>
    <row r="5910" spans="2:6" x14ac:dyDescent="0.3">
      <c r="B5910"/>
      <c r="C5910"/>
      <c r="D5910"/>
      <c r="E5910"/>
      <c r="F5910"/>
    </row>
    <row r="5911" spans="2:6" x14ac:dyDescent="0.3">
      <c r="B5911"/>
      <c r="C5911"/>
      <c r="D5911"/>
      <c r="E5911"/>
      <c r="F5911"/>
    </row>
    <row r="5912" spans="2:6" x14ac:dyDescent="0.3">
      <c r="B5912"/>
      <c r="C5912"/>
      <c r="D5912"/>
      <c r="E5912"/>
      <c r="F5912"/>
    </row>
    <row r="5913" spans="2:6" x14ac:dyDescent="0.3">
      <c r="B5913"/>
      <c r="C5913"/>
      <c r="D5913"/>
      <c r="E5913"/>
      <c r="F5913"/>
    </row>
    <row r="5914" spans="2:6" x14ac:dyDescent="0.3">
      <c r="B5914"/>
      <c r="C5914"/>
      <c r="D5914"/>
      <c r="E5914"/>
      <c r="F5914"/>
    </row>
    <row r="5915" spans="2:6" x14ac:dyDescent="0.3">
      <c r="B5915"/>
      <c r="C5915"/>
      <c r="D5915"/>
      <c r="E5915"/>
      <c r="F5915"/>
    </row>
    <row r="5916" spans="2:6" x14ac:dyDescent="0.3">
      <c r="B5916"/>
      <c r="C5916"/>
      <c r="D5916"/>
      <c r="E5916"/>
      <c r="F5916"/>
    </row>
    <row r="5917" spans="2:6" x14ac:dyDescent="0.3">
      <c r="B5917"/>
      <c r="C5917"/>
      <c r="D5917"/>
      <c r="E5917"/>
      <c r="F5917"/>
    </row>
    <row r="5918" spans="2:6" x14ac:dyDescent="0.3">
      <c r="B5918"/>
      <c r="C5918"/>
      <c r="D5918"/>
      <c r="E5918"/>
      <c r="F5918"/>
    </row>
    <row r="5919" spans="2:6" x14ac:dyDescent="0.3">
      <c r="B5919"/>
      <c r="C5919"/>
      <c r="D5919"/>
      <c r="E5919"/>
      <c r="F5919"/>
    </row>
    <row r="5920" spans="2:6" x14ac:dyDescent="0.3">
      <c r="B5920"/>
      <c r="C5920"/>
      <c r="D5920"/>
      <c r="E5920"/>
      <c r="F5920"/>
    </row>
    <row r="5921" spans="2:6" x14ac:dyDescent="0.3">
      <c r="B5921"/>
      <c r="C5921"/>
      <c r="D5921"/>
      <c r="E5921"/>
      <c r="F5921"/>
    </row>
    <row r="5922" spans="2:6" x14ac:dyDescent="0.3">
      <c r="B5922"/>
      <c r="C5922"/>
      <c r="D5922"/>
      <c r="E5922"/>
      <c r="F5922"/>
    </row>
    <row r="5923" spans="2:6" x14ac:dyDescent="0.3">
      <c r="B5923"/>
      <c r="C5923"/>
      <c r="D5923"/>
      <c r="E5923"/>
      <c r="F5923"/>
    </row>
    <row r="5924" spans="2:6" x14ac:dyDescent="0.3">
      <c r="B5924"/>
      <c r="C5924"/>
      <c r="D5924"/>
      <c r="E5924"/>
      <c r="F5924"/>
    </row>
    <row r="5925" spans="2:6" x14ac:dyDescent="0.3">
      <c r="B5925"/>
      <c r="C5925"/>
      <c r="D5925"/>
      <c r="E5925"/>
      <c r="F5925"/>
    </row>
    <row r="5926" spans="2:6" x14ac:dyDescent="0.3">
      <c r="B5926"/>
      <c r="C5926"/>
      <c r="D5926"/>
      <c r="E5926"/>
      <c r="F5926"/>
    </row>
    <row r="5927" spans="2:6" x14ac:dyDescent="0.3">
      <c r="B5927"/>
      <c r="C5927"/>
      <c r="D5927"/>
      <c r="E5927"/>
      <c r="F5927"/>
    </row>
    <row r="5928" spans="2:6" x14ac:dyDescent="0.3">
      <c r="B5928"/>
      <c r="C5928"/>
      <c r="D5928"/>
      <c r="E5928"/>
      <c r="F5928"/>
    </row>
    <row r="5929" spans="2:6" x14ac:dyDescent="0.3">
      <c r="B5929"/>
      <c r="C5929"/>
      <c r="D5929"/>
      <c r="E5929"/>
      <c r="F5929"/>
    </row>
    <row r="5930" spans="2:6" x14ac:dyDescent="0.3">
      <c r="B5930"/>
      <c r="C5930"/>
      <c r="D5930"/>
      <c r="E5930"/>
      <c r="F5930"/>
    </row>
    <row r="5931" spans="2:6" x14ac:dyDescent="0.3">
      <c r="B5931"/>
      <c r="C5931"/>
      <c r="D5931"/>
      <c r="E5931"/>
      <c r="F5931"/>
    </row>
    <row r="5932" spans="2:6" x14ac:dyDescent="0.3">
      <c r="B5932"/>
      <c r="C5932"/>
      <c r="D5932"/>
      <c r="E5932"/>
      <c r="F5932"/>
    </row>
    <row r="5933" spans="2:6" x14ac:dyDescent="0.3">
      <c r="B5933"/>
      <c r="C5933"/>
      <c r="D5933"/>
      <c r="E5933"/>
      <c r="F5933"/>
    </row>
    <row r="5934" spans="2:6" x14ac:dyDescent="0.3">
      <c r="B5934"/>
      <c r="C5934"/>
      <c r="D5934"/>
      <c r="E5934"/>
      <c r="F5934"/>
    </row>
    <row r="5935" spans="2:6" x14ac:dyDescent="0.3">
      <c r="B5935"/>
      <c r="C5935"/>
      <c r="D5935"/>
      <c r="E5935"/>
      <c r="F5935"/>
    </row>
    <row r="5936" spans="2:6" x14ac:dyDescent="0.3">
      <c r="B5936"/>
      <c r="C5936"/>
      <c r="D5936"/>
      <c r="E5936"/>
      <c r="F5936"/>
    </row>
    <row r="5937" spans="2:6" x14ac:dyDescent="0.3">
      <c r="B5937"/>
      <c r="C5937"/>
      <c r="D5937"/>
      <c r="E5937"/>
      <c r="F5937"/>
    </row>
    <row r="5938" spans="2:6" x14ac:dyDescent="0.3">
      <c r="B5938"/>
      <c r="C5938"/>
      <c r="D5938"/>
      <c r="E5938"/>
      <c r="F5938"/>
    </row>
    <row r="5939" spans="2:6" x14ac:dyDescent="0.3">
      <c r="B5939"/>
      <c r="C5939"/>
      <c r="D5939"/>
      <c r="E5939"/>
      <c r="F5939"/>
    </row>
    <row r="5940" spans="2:6" x14ac:dyDescent="0.3">
      <c r="B5940"/>
      <c r="C5940"/>
      <c r="D5940"/>
      <c r="E5940"/>
      <c r="F5940"/>
    </row>
    <row r="5941" spans="2:6" x14ac:dyDescent="0.3">
      <c r="B5941"/>
      <c r="C5941"/>
      <c r="D5941"/>
      <c r="E5941"/>
      <c r="F5941"/>
    </row>
    <row r="5942" spans="2:6" x14ac:dyDescent="0.3">
      <c r="B5942"/>
      <c r="C5942"/>
      <c r="D5942"/>
      <c r="E5942"/>
      <c r="F5942"/>
    </row>
    <row r="5943" spans="2:6" x14ac:dyDescent="0.3">
      <c r="B5943"/>
      <c r="C5943"/>
      <c r="D5943"/>
      <c r="E5943"/>
      <c r="F5943"/>
    </row>
    <row r="5944" spans="2:6" x14ac:dyDescent="0.3">
      <c r="B5944"/>
      <c r="C5944"/>
      <c r="D5944"/>
      <c r="E5944"/>
      <c r="F5944"/>
    </row>
    <row r="5945" spans="2:6" x14ac:dyDescent="0.3">
      <c r="B5945"/>
      <c r="C5945"/>
      <c r="D5945"/>
      <c r="E5945"/>
      <c r="F5945"/>
    </row>
    <row r="5946" spans="2:6" x14ac:dyDescent="0.3">
      <c r="B5946"/>
      <c r="C5946"/>
      <c r="D5946"/>
      <c r="E5946"/>
      <c r="F5946"/>
    </row>
    <row r="5947" spans="2:6" x14ac:dyDescent="0.3">
      <c r="B5947"/>
      <c r="C5947"/>
      <c r="D5947"/>
      <c r="E5947"/>
      <c r="F5947"/>
    </row>
    <row r="5948" spans="2:6" x14ac:dyDescent="0.3">
      <c r="B5948"/>
      <c r="C5948"/>
      <c r="D5948"/>
      <c r="E5948"/>
      <c r="F5948"/>
    </row>
    <row r="5949" spans="2:6" x14ac:dyDescent="0.3">
      <c r="B5949"/>
      <c r="C5949"/>
      <c r="D5949"/>
      <c r="E5949"/>
      <c r="F5949"/>
    </row>
    <row r="5950" spans="2:6" x14ac:dyDescent="0.3">
      <c r="B5950"/>
      <c r="C5950"/>
      <c r="D5950"/>
      <c r="E5950"/>
      <c r="F5950"/>
    </row>
    <row r="5951" spans="2:6" x14ac:dyDescent="0.3">
      <c r="B5951"/>
      <c r="C5951"/>
      <c r="D5951"/>
      <c r="E5951"/>
      <c r="F5951"/>
    </row>
    <row r="5952" spans="2:6" x14ac:dyDescent="0.3">
      <c r="B5952"/>
      <c r="C5952"/>
      <c r="D5952"/>
      <c r="E5952"/>
      <c r="F5952"/>
    </row>
    <row r="5953" spans="2:6" x14ac:dyDescent="0.3">
      <c r="B5953"/>
      <c r="C5953"/>
      <c r="D5953"/>
      <c r="E5953"/>
      <c r="F5953"/>
    </row>
    <row r="5954" spans="2:6" x14ac:dyDescent="0.3">
      <c r="B5954"/>
      <c r="C5954"/>
      <c r="D5954"/>
      <c r="E5954"/>
      <c r="F5954"/>
    </row>
    <row r="5955" spans="2:6" x14ac:dyDescent="0.3">
      <c r="B5955"/>
      <c r="C5955"/>
      <c r="D5955"/>
      <c r="E5955"/>
      <c r="F5955"/>
    </row>
    <row r="5956" spans="2:6" x14ac:dyDescent="0.3">
      <c r="B5956"/>
      <c r="C5956"/>
      <c r="D5956"/>
      <c r="E5956"/>
      <c r="F5956"/>
    </row>
    <row r="5957" spans="2:6" x14ac:dyDescent="0.3">
      <c r="B5957"/>
      <c r="C5957"/>
      <c r="D5957"/>
      <c r="E5957"/>
      <c r="F5957"/>
    </row>
    <row r="5958" spans="2:6" x14ac:dyDescent="0.3">
      <c r="B5958"/>
      <c r="C5958"/>
      <c r="D5958"/>
      <c r="E5958"/>
      <c r="F5958"/>
    </row>
    <row r="5959" spans="2:6" x14ac:dyDescent="0.3">
      <c r="B5959"/>
      <c r="C5959"/>
      <c r="D5959"/>
      <c r="E5959"/>
      <c r="F5959"/>
    </row>
    <row r="5960" spans="2:6" x14ac:dyDescent="0.3">
      <c r="B5960"/>
      <c r="C5960"/>
      <c r="D5960"/>
      <c r="E5960"/>
      <c r="F5960"/>
    </row>
    <row r="5961" spans="2:6" x14ac:dyDescent="0.3">
      <c r="B5961"/>
      <c r="C5961"/>
      <c r="D5961"/>
      <c r="E5961"/>
      <c r="F5961"/>
    </row>
    <row r="5962" spans="2:6" x14ac:dyDescent="0.3">
      <c r="B5962"/>
      <c r="C5962"/>
      <c r="D5962"/>
      <c r="E5962"/>
      <c r="F5962"/>
    </row>
    <row r="5963" spans="2:6" x14ac:dyDescent="0.3">
      <c r="B5963"/>
      <c r="C5963"/>
      <c r="D5963"/>
      <c r="E5963"/>
      <c r="F5963"/>
    </row>
    <row r="5964" spans="2:6" x14ac:dyDescent="0.3">
      <c r="B5964"/>
      <c r="C5964"/>
      <c r="D5964"/>
      <c r="E5964"/>
      <c r="F5964"/>
    </row>
    <row r="5965" spans="2:6" x14ac:dyDescent="0.3">
      <c r="B5965"/>
      <c r="C5965"/>
      <c r="D5965"/>
      <c r="E5965"/>
      <c r="F5965"/>
    </row>
    <row r="5966" spans="2:6" x14ac:dyDescent="0.3">
      <c r="B5966"/>
      <c r="C5966"/>
      <c r="D5966"/>
      <c r="E5966"/>
      <c r="F5966"/>
    </row>
    <row r="5967" spans="2:6" x14ac:dyDescent="0.3">
      <c r="B5967"/>
      <c r="C5967"/>
      <c r="D5967"/>
      <c r="E5967"/>
      <c r="F5967"/>
    </row>
    <row r="5968" spans="2:6" x14ac:dyDescent="0.3">
      <c r="B5968"/>
      <c r="C5968"/>
      <c r="D5968"/>
      <c r="E5968"/>
      <c r="F5968"/>
    </row>
    <row r="5969" spans="2:6" x14ac:dyDescent="0.3">
      <c r="B5969"/>
      <c r="C5969"/>
      <c r="D5969"/>
      <c r="E5969"/>
      <c r="F5969"/>
    </row>
    <row r="5970" spans="2:6" x14ac:dyDescent="0.3">
      <c r="B5970"/>
      <c r="C5970"/>
      <c r="D5970"/>
      <c r="E5970"/>
      <c r="F5970"/>
    </row>
    <row r="5971" spans="2:6" x14ac:dyDescent="0.3">
      <c r="B5971"/>
      <c r="C5971"/>
      <c r="D5971"/>
      <c r="E5971"/>
      <c r="F5971"/>
    </row>
    <row r="5972" spans="2:6" x14ac:dyDescent="0.3">
      <c r="B5972"/>
      <c r="C5972"/>
      <c r="D5972"/>
      <c r="E5972"/>
      <c r="F5972"/>
    </row>
    <row r="5973" spans="2:6" x14ac:dyDescent="0.3">
      <c r="B5973"/>
      <c r="C5973"/>
      <c r="D5973"/>
      <c r="E5973"/>
      <c r="F5973"/>
    </row>
    <row r="5974" spans="2:6" x14ac:dyDescent="0.3">
      <c r="B5974"/>
      <c r="C5974"/>
      <c r="D5974"/>
      <c r="E5974"/>
      <c r="F5974"/>
    </row>
    <row r="5975" spans="2:6" x14ac:dyDescent="0.3">
      <c r="B5975"/>
      <c r="C5975"/>
      <c r="D5975"/>
      <c r="E5975"/>
      <c r="F5975"/>
    </row>
    <row r="5976" spans="2:6" x14ac:dyDescent="0.3">
      <c r="B5976"/>
      <c r="C5976"/>
      <c r="D5976"/>
      <c r="E5976"/>
      <c r="F5976"/>
    </row>
    <row r="5977" spans="2:6" x14ac:dyDescent="0.3">
      <c r="B5977"/>
      <c r="C5977"/>
      <c r="D5977"/>
      <c r="E5977"/>
      <c r="F5977"/>
    </row>
    <row r="5978" spans="2:6" x14ac:dyDescent="0.3">
      <c r="B5978"/>
      <c r="C5978"/>
      <c r="D5978"/>
      <c r="E5978"/>
      <c r="F5978"/>
    </row>
    <row r="5979" spans="2:6" x14ac:dyDescent="0.3">
      <c r="B5979"/>
      <c r="C5979"/>
      <c r="D5979"/>
      <c r="E5979"/>
      <c r="F5979"/>
    </row>
    <row r="5980" spans="2:6" x14ac:dyDescent="0.3">
      <c r="B5980"/>
      <c r="C5980"/>
      <c r="D5980"/>
      <c r="E5980"/>
      <c r="F5980"/>
    </row>
    <row r="5981" spans="2:6" x14ac:dyDescent="0.3">
      <c r="B5981"/>
      <c r="C5981"/>
      <c r="D5981"/>
      <c r="E5981"/>
      <c r="F5981"/>
    </row>
    <row r="5982" spans="2:6" x14ac:dyDescent="0.3">
      <c r="B5982"/>
      <c r="C5982"/>
      <c r="D5982"/>
      <c r="E5982"/>
      <c r="F5982"/>
    </row>
    <row r="5983" spans="2:6" x14ac:dyDescent="0.3">
      <c r="B5983"/>
      <c r="C5983"/>
      <c r="D5983"/>
      <c r="E5983"/>
      <c r="F5983"/>
    </row>
    <row r="5984" spans="2:6" x14ac:dyDescent="0.3">
      <c r="B5984"/>
      <c r="C5984"/>
      <c r="D5984"/>
      <c r="E5984"/>
      <c r="F5984"/>
    </row>
    <row r="5985" spans="2:6" x14ac:dyDescent="0.3">
      <c r="B5985"/>
      <c r="C5985"/>
      <c r="D5985"/>
      <c r="E5985"/>
      <c r="F5985"/>
    </row>
    <row r="5986" spans="2:6" x14ac:dyDescent="0.3">
      <c r="B5986"/>
      <c r="C5986"/>
      <c r="D5986"/>
      <c r="E5986"/>
      <c r="F5986"/>
    </row>
    <row r="5987" spans="2:6" x14ac:dyDescent="0.3">
      <c r="B5987"/>
      <c r="C5987"/>
      <c r="D5987"/>
      <c r="E5987"/>
      <c r="F5987"/>
    </row>
    <row r="5988" spans="2:6" x14ac:dyDescent="0.3">
      <c r="B5988"/>
      <c r="C5988"/>
      <c r="D5988"/>
      <c r="E5988"/>
      <c r="F5988"/>
    </row>
    <row r="5989" spans="2:6" x14ac:dyDescent="0.3">
      <c r="B5989"/>
      <c r="C5989"/>
      <c r="D5989"/>
      <c r="E5989"/>
      <c r="F5989"/>
    </row>
    <row r="5990" spans="2:6" x14ac:dyDescent="0.3">
      <c r="B5990"/>
      <c r="C5990"/>
      <c r="D5990"/>
      <c r="E5990"/>
      <c r="F5990"/>
    </row>
    <row r="5991" spans="2:6" x14ac:dyDescent="0.3">
      <c r="B5991"/>
      <c r="C5991"/>
      <c r="D5991"/>
      <c r="E5991"/>
      <c r="F5991"/>
    </row>
    <row r="5992" spans="2:6" x14ac:dyDescent="0.3">
      <c r="B5992"/>
      <c r="C5992"/>
      <c r="D5992"/>
      <c r="E5992"/>
      <c r="F5992"/>
    </row>
    <row r="5993" spans="2:6" x14ac:dyDescent="0.3">
      <c r="B5993"/>
      <c r="C5993"/>
      <c r="D5993"/>
      <c r="E5993"/>
      <c r="F5993"/>
    </row>
    <row r="5994" spans="2:6" x14ac:dyDescent="0.3">
      <c r="B5994"/>
      <c r="C5994"/>
      <c r="D5994"/>
      <c r="E5994"/>
      <c r="F5994"/>
    </row>
    <row r="5995" spans="2:6" x14ac:dyDescent="0.3">
      <c r="B5995"/>
      <c r="C5995"/>
      <c r="D5995"/>
      <c r="E5995"/>
      <c r="F5995"/>
    </row>
    <row r="5996" spans="2:6" x14ac:dyDescent="0.3">
      <c r="B5996"/>
      <c r="C5996"/>
      <c r="D5996"/>
      <c r="E5996"/>
      <c r="F5996"/>
    </row>
    <row r="5997" spans="2:6" x14ac:dyDescent="0.3">
      <c r="B5997"/>
      <c r="C5997"/>
      <c r="D5997"/>
      <c r="E5997"/>
      <c r="F5997"/>
    </row>
    <row r="5998" spans="2:6" x14ac:dyDescent="0.3">
      <c r="B5998"/>
      <c r="C5998"/>
      <c r="D5998"/>
      <c r="E5998"/>
      <c r="F5998"/>
    </row>
    <row r="5999" spans="2:6" x14ac:dyDescent="0.3">
      <c r="B5999"/>
      <c r="C5999"/>
      <c r="D5999"/>
      <c r="E5999"/>
      <c r="F5999"/>
    </row>
    <row r="6000" spans="2:6" x14ac:dyDescent="0.3">
      <c r="B6000"/>
      <c r="C6000"/>
      <c r="D6000"/>
      <c r="E6000"/>
      <c r="F6000"/>
    </row>
    <row r="6001" spans="2:6" x14ac:dyDescent="0.3">
      <c r="B6001"/>
      <c r="C6001"/>
      <c r="D6001"/>
      <c r="E6001"/>
      <c r="F6001"/>
    </row>
    <row r="6002" spans="2:6" x14ac:dyDescent="0.3">
      <c r="B6002"/>
      <c r="C6002"/>
      <c r="D6002"/>
      <c r="E6002"/>
      <c r="F6002"/>
    </row>
    <row r="6003" spans="2:6" x14ac:dyDescent="0.3">
      <c r="B6003"/>
      <c r="C6003"/>
      <c r="D6003"/>
      <c r="E6003"/>
      <c r="F6003"/>
    </row>
    <row r="6004" spans="2:6" x14ac:dyDescent="0.3">
      <c r="B6004"/>
      <c r="C6004"/>
      <c r="D6004"/>
      <c r="E6004"/>
      <c r="F6004"/>
    </row>
    <row r="6005" spans="2:6" x14ac:dyDescent="0.3">
      <c r="B6005"/>
      <c r="C6005"/>
      <c r="D6005"/>
      <c r="E6005"/>
      <c r="F6005"/>
    </row>
    <row r="6006" spans="2:6" x14ac:dyDescent="0.3">
      <c r="B6006"/>
      <c r="C6006"/>
      <c r="D6006"/>
      <c r="E6006"/>
      <c r="F6006"/>
    </row>
    <row r="6007" spans="2:6" x14ac:dyDescent="0.3">
      <c r="B6007"/>
      <c r="C6007"/>
      <c r="D6007"/>
      <c r="E6007"/>
      <c r="F6007"/>
    </row>
    <row r="6008" spans="2:6" x14ac:dyDescent="0.3">
      <c r="B6008"/>
      <c r="C6008"/>
      <c r="D6008"/>
      <c r="E6008"/>
      <c r="F6008"/>
    </row>
    <row r="6009" spans="2:6" x14ac:dyDescent="0.3">
      <c r="B6009"/>
      <c r="C6009"/>
      <c r="D6009"/>
      <c r="E6009"/>
      <c r="F6009"/>
    </row>
    <row r="6010" spans="2:6" x14ac:dyDescent="0.3">
      <c r="B6010"/>
      <c r="C6010"/>
      <c r="D6010"/>
      <c r="E6010"/>
      <c r="F6010"/>
    </row>
    <row r="6011" spans="2:6" x14ac:dyDescent="0.3">
      <c r="B6011"/>
      <c r="C6011"/>
      <c r="D6011"/>
      <c r="E6011"/>
      <c r="F6011"/>
    </row>
    <row r="6012" spans="2:6" x14ac:dyDescent="0.3">
      <c r="B6012"/>
      <c r="C6012"/>
      <c r="D6012"/>
      <c r="E6012"/>
      <c r="F6012"/>
    </row>
    <row r="6013" spans="2:6" x14ac:dyDescent="0.3">
      <c r="B6013"/>
      <c r="C6013"/>
      <c r="D6013"/>
      <c r="E6013"/>
      <c r="F6013"/>
    </row>
    <row r="6014" spans="2:6" x14ac:dyDescent="0.3">
      <c r="B6014"/>
      <c r="C6014"/>
      <c r="D6014"/>
      <c r="E6014"/>
      <c r="F6014"/>
    </row>
    <row r="6015" spans="2:6" x14ac:dyDescent="0.3">
      <c r="B6015"/>
      <c r="C6015"/>
      <c r="D6015"/>
      <c r="E6015"/>
      <c r="F6015"/>
    </row>
    <row r="6016" spans="2:6" x14ac:dyDescent="0.3">
      <c r="B6016"/>
      <c r="C6016"/>
      <c r="D6016"/>
      <c r="E6016"/>
      <c r="F6016"/>
    </row>
    <row r="6017" spans="2:6" x14ac:dyDescent="0.3">
      <c r="B6017"/>
      <c r="C6017"/>
      <c r="D6017"/>
      <c r="E6017"/>
      <c r="F6017"/>
    </row>
    <row r="6018" spans="2:6" x14ac:dyDescent="0.3">
      <c r="B6018"/>
      <c r="C6018"/>
      <c r="D6018"/>
      <c r="E6018"/>
      <c r="F6018"/>
    </row>
    <row r="6019" spans="2:6" x14ac:dyDescent="0.3">
      <c r="B6019"/>
      <c r="C6019"/>
      <c r="D6019"/>
      <c r="E6019"/>
      <c r="F6019"/>
    </row>
    <row r="6020" spans="2:6" x14ac:dyDescent="0.3">
      <c r="B6020"/>
      <c r="C6020"/>
      <c r="D6020"/>
      <c r="E6020"/>
      <c r="F6020"/>
    </row>
    <row r="6021" spans="2:6" x14ac:dyDescent="0.3">
      <c r="B6021"/>
      <c r="C6021"/>
      <c r="D6021"/>
      <c r="E6021"/>
      <c r="F6021"/>
    </row>
    <row r="6022" spans="2:6" x14ac:dyDescent="0.3">
      <c r="B6022"/>
      <c r="C6022"/>
      <c r="D6022"/>
      <c r="E6022"/>
      <c r="F6022"/>
    </row>
    <row r="6023" spans="2:6" x14ac:dyDescent="0.3">
      <c r="B6023"/>
      <c r="C6023"/>
      <c r="D6023"/>
      <c r="E6023"/>
      <c r="F6023"/>
    </row>
    <row r="6024" spans="2:6" x14ac:dyDescent="0.3">
      <c r="B6024"/>
      <c r="C6024"/>
      <c r="D6024"/>
      <c r="E6024"/>
      <c r="F6024"/>
    </row>
    <row r="6025" spans="2:6" x14ac:dyDescent="0.3">
      <c r="B6025"/>
      <c r="C6025"/>
      <c r="D6025"/>
      <c r="E6025"/>
      <c r="F6025"/>
    </row>
    <row r="6026" spans="2:6" x14ac:dyDescent="0.3">
      <c r="B6026"/>
      <c r="C6026"/>
      <c r="D6026"/>
      <c r="E6026"/>
      <c r="F6026"/>
    </row>
    <row r="6027" spans="2:6" x14ac:dyDescent="0.3">
      <c r="B6027"/>
      <c r="C6027"/>
      <c r="D6027"/>
      <c r="E6027"/>
      <c r="F6027"/>
    </row>
    <row r="6028" spans="2:6" x14ac:dyDescent="0.3">
      <c r="B6028"/>
      <c r="C6028"/>
      <c r="D6028"/>
      <c r="E6028"/>
      <c r="F6028"/>
    </row>
    <row r="6029" spans="2:6" x14ac:dyDescent="0.3">
      <c r="B6029"/>
      <c r="C6029"/>
      <c r="D6029"/>
      <c r="E6029"/>
      <c r="F6029"/>
    </row>
    <row r="6030" spans="2:6" x14ac:dyDescent="0.3">
      <c r="B6030"/>
      <c r="C6030"/>
      <c r="D6030"/>
      <c r="E6030"/>
      <c r="F6030"/>
    </row>
    <row r="6031" spans="2:6" x14ac:dyDescent="0.3">
      <c r="B6031"/>
      <c r="C6031"/>
      <c r="D6031"/>
      <c r="E6031"/>
      <c r="F6031"/>
    </row>
    <row r="6032" spans="2:6" x14ac:dyDescent="0.3">
      <c r="B6032"/>
      <c r="C6032"/>
      <c r="D6032"/>
      <c r="E6032"/>
      <c r="F6032"/>
    </row>
    <row r="6033" spans="2:6" x14ac:dyDescent="0.3">
      <c r="B6033"/>
      <c r="C6033"/>
      <c r="D6033"/>
      <c r="E6033"/>
      <c r="F6033"/>
    </row>
    <row r="6034" spans="2:6" x14ac:dyDescent="0.3">
      <c r="B6034"/>
      <c r="C6034"/>
      <c r="D6034"/>
      <c r="E6034"/>
      <c r="F6034"/>
    </row>
    <row r="6035" spans="2:6" x14ac:dyDescent="0.3">
      <c r="B6035"/>
      <c r="C6035"/>
      <c r="D6035"/>
      <c r="E6035"/>
      <c r="F6035"/>
    </row>
    <row r="6036" spans="2:6" x14ac:dyDescent="0.3">
      <c r="B6036"/>
      <c r="C6036"/>
      <c r="D6036"/>
      <c r="E6036"/>
      <c r="F6036"/>
    </row>
    <row r="6037" spans="2:6" x14ac:dyDescent="0.3">
      <c r="B6037"/>
      <c r="C6037"/>
      <c r="D6037"/>
      <c r="E6037"/>
      <c r="F6037"/>
    </row>
    <row r="6038" spans="2:6" x14ac:dyDescent="0.3">
      <c r="B6038"/>
      <c r="C6038"/>
      <c r="D6038"/>
      <c r="E6038"/>
      <c r="F6038"/>
    </row>
    <row r="6039" spans="2:6" x14ac:dyDescent="0.3">
      <c r="B6039"/>
      <c r="C6039"/>
      <c r="D6039"/>
      <c r="E6039"/>
      <c r="F6039"/>
    </row>
    <row r="6040" spans="2:6" x14ac:dyDescent="0.3">
      <c r="B6040"/>
      <c r="C6040"/>
      <c r="D6040"/>
      <c r="E6040"/>
      <c r="F6040"/>
    </row>
    <row r="6041" spans="2:6" x14ac:dyDescent="0.3">
      <c r="B6041"/>
      <c r="C6041"/>
      <c r="D6041"/>
      <c r="E6041"/>
      <c r="F6041"/>
    </row>
    <row r="6042" spans="2:6" x14ac:dyDescent="0.3">
      <c r="B6042"/>
      <c r="C6042"/>
      <c r="D6042"/>
      <c r="E6042"/>
      <c r="F6042"/>
    </row>
    <row r="6043" spans="2:6" x14ac:dyDescent="0.3">
      <c r="B6043"/>
      <c r="C6043"/>
      <c r="D6043"/>
      <c r="E6043"/>
      <c r="F6043"/>
    </row>
    <row r="6044" spans="2:6" x14ac:dyDescent="0.3">
      <c r="B6044"/>
      <c r="C6044"/>
      <c r="D6044"/>
      <c r="E6044"/>
      <c r="F6044"/>
    </row>
    <row r="6045" spans="2:6" x14ac:dyDescent="0.3">
      <c r="B6045"/>
      <c r="C6045"/>
      <c r="D6045"/>
      <c r="E6045"/>
      <c r="F6045"/>
    </row>
    <row r="6046" spans="2:6" x14ac:dyDescent="0.3">
      <c r="B6046"/>
      <c r="C6046"/>
      <c r="D6046"/>
      <c r="E6046"/>
      <c r="F6046"/>
    </row>
    <row r="6047" spans="2:6" x14ac:dyDescent="0.3">
      <c r="B6047"/>
      <c r="C6047"/>
      <c r="D6047"/>
      <c r="E6047"/>
      <c r="F6047"/>
    </row>
    <row r="6048" spans="2:6" x14ac:dyDescent="0.3">
      <c r="B6048"/>
      <c r="C6048"/>
      <c r="D6048"/>
      <c r="E6048"/>
      <c r="F6048"/>
    </row>
    <row r="6049" spans="2:6" x14ac:dyDescent="0.3">
      <c r="B6049"/>
      <c r="C6049"/>
      <c r="D6049"/>
      <c r="E6049"/>
      <c r="F6049"/>
    </row>
    <row r="6050" spans="2:6" x14ac:dyDescent="0.3">
      <c r="B6050"/>
      <c r="C6050"/>
      <c r="D6050"/>
      <c r="E6050"/>
      <c r="F6050"/>
    </row>
    <row r="6051" spans="2:6" x14ac:dyDescent="0.3">
      <c r="B6051"/>
      <c r="C6051"/>
      <c r="D6051"/>
      <c r="E6051"/>
      <c r="F6051"/>
    </row>
    <row r="6052" spans="2:6" x14ac:dyDescent="0.3">
      <c r="B6052"/>
      <c r="C6052"/>
      <c r="D6052"/>
      <c r="E6052"/>
      <c r="F6052"/>
    </row>
    <row r="6053" spans="2:6" x14ac:dyDescent="0.3">
      <c r="B6053"/>
      <c r="C6053"/>
      <c r="D6053"/>
      <c r="E6053"/>
      <c r="F6053"/>
    </row>
    <row r="6054" spans="2:6" x14ac:dyDescent="0.3">
      <c r="B6054"/>
      <c r="C6054"/>
      <c r="D6054"/>
      <c r="E6054"/>
      <c r="F6054"/>
    </row>
    <row r="6055" spans="2:6" x14ac:dyDescent="0.3">
      <c r="B6055"/>
      <c r="C6055"/>
      <c r="D6055"/>
      <c r="E6055"/>
      <c r="F6055"/>
    </row>
    <row r="6056" spans="2:6" x14ac:dyDescent="0.3">
      <c r="B6056"/>
      <c r="C6056"/>
      <c r="D6056"/>
      <c r="E6056"/>
      <c r="F6056"/>
    </row>
    <row r="6057" spans="2:6" x14ac:dyDescent="0.3">
      <c r="B6057"/>
      <c r="C6057"/>
      <c r="D6057"/>
      <c r="E6057"/>
      <c r="F6057"/>
    </row>
    <row r="6058" spans="2:6" x14ac:dyDescent="0.3">
      <c r="B6058"/>
      <c r="C6058"/>
      <c r="D6058"/>
      <c r="E6058"/>
      <c r="F6058"/>
    </row>
    <row r="6059" spans="2:6" x14ac:dyDescent="0.3">
      <c r="B6059"/>
      <c r="C6059"/>
      <c r="D6059"/>
      <c r="E6059"/>
      <c r="F6059"/>
    </row>
    <row r="6060" spans="2:6" x14ac:dyDescent="0.3">
      <c r="B6060"/>
      <c r="C6060"/>
      <c r="D6060"/>
      <c r="E6060"/>
      <c r="F6060"/>
    </row>
    <row r="6061" spans="2:6" x14ac:dyDescent="0.3">
      <c r="B6061"/>
      <c r="C6061"/>
      <c r="D6061"/>
      <c r="E6061"/>
      <c r="F6061"/>
    </row>
    <row r="6062" spans="2:6" x14ac:dyDescent="0.3">
      <c r="B6062"/>
      <c r="C6062"/>
      <c r="D6062"/>
      <c r="E6062"/>
      <c r="F6062"/>
    </row>
    <row r="6063" spans="2:6" x14ac:dyDescent="0.3">
      <c r="B6063"/>
      <c r="C6063"/>
      <c r="D6063"/>
      <c r="E6063"/>
      <c r="F6063"/>
    </row>
    <row r="6064" spans="2:6" x14ac:dyDescent="0.3">
      <c r="B6064"/>
      <c r="C6064"/>
      <c r="D6064"/>
      <c r="E6064"/>
      <c r="F6064"/>
    </row>
    <row r="6065" spans="2:6" x14ac:dyDescent="0.3">
      <c r="B6065"/>
      <c r="C6065"/>
      <c r="D6065"/>
      <c r="E6065"/>
      <c r="F6065"/>
    </row>
    <row r="6066" spans="2:6" x14ac:dyDescent="0.3">
      <c r="B6066"/>
      <c r="C6066"/>
      <c r="D6066"/>
      <c r="E6066"/>
      <c r="F6066"/>
    </row>
    <row r="6067" spans="2:6" x14ac:dyDescent="0.3">
      <c r="B6067"/>
      <c r="C6067"/>
      <c r="D6067"/>
      <c r="E6067"/>
      <c r="F6067"/>
    </row>
    <row r="6068" spans="2:6" x14ac:dyDescent="0.3">
      <c r="B6068"/>
      <c r="C6068"/>
      <c r="D6068"/>
      <c r="E6068"/>
      <c r="F6068"/>
    </row>
    <row r="6069" spans="2:6" x14ac:dyDescent="0.3">
      <c r="B6069"/>
      <c r="C6069"/>
      <c r="D6069"/>
      <c r="E6069"/>
      <c r="F6069"/>
    </row>
    <row r="6070" spans="2:6" x14ac:dyDescent="0.3">
      <c r="B6070"/>
      <c r="C6070"/>
      <c r="D6070"/>
      <c r="E6070"/>
      <c r="F6070"/>
    </row>
    <row r="6071" spans="2:6" x14ac:dyDescent="0.3">
      <c r="B6071"/>
      <c r="C6071"/>
      <c r="D6071"/>
      <c r="E6071"/>
      <c r="F6071"/>
    </row>
    <row r="6072" spans="2:6" x14ac:dyDescent="0.3">
      <c r="B6072"/>
      <c r="C6072"/>
      <c r="D6072"/>
      <c r="E6072"/>
      <c r="F6072"/>
    </row>
    <row r="6073" spans="2:6" x14ac:dyDescent="0.3">
      <c r="B6073"/>
      <c r="C6073"/>
      <c r="D6073"/>
      <c r="E6073"/>
      <c r="F6073"/>
    </row>
    <row r="6074" spans="2:6" x14ac:dyDescent="0.3">
      <c r="B6074"/>
      <c r="C6074"/>
      <c r="D6074"/>
      <c r="E6074"/>
      <c r="F6074"/>
    </row>
    <row r="6075" spans="2:6" x14ac:dyDescent="0.3">
      <c r="B6075"/>
      <c r="C6075"/>
      <c r="D6075"/>
      <c r="E6075"/>
      <c r="F6075"/>
    </row>
    <row r="6076" spans="2:6" x14ac:dyDescent="0.3">
      <c r="B6076"/>
      <c r="C6076"/>
      <c r="D6076"/>
      <c r="E6076"/>
      <c r="F6076"/>
    </row>
    <row r="6077" spans="2:6" x14ac:dyDescent="0.3">
      <c r="B6077"/>
      <c r="C6077"/>
      <c r="D6077"/>
      <c r="E6077"/>
      <c r="F6077"/>
    </row>
    <row r="6078" spans="2:6" x14ac:dyDescent="0.3">
      <c r="B6078"/>
      <c r="C6078"/>
      <c r="D6078"/>
      <c r="E6078"/>
      <c r="F6078"/>
    </row>
    <row r="6079" spans="2:6" x14ac:dyDescent="0.3">
      <c r="B6079"/>
      <c r="C6079"/>
      <c r="D6079"/>
      <c r="E6079"/>
      <c r="F6079"/>
    </row>
    <row r="6080" spans="2:6" x14ac:dyDescent="0.3">
      <c r="B6080"/>
      <c r="C6080"/>
      <c r="D6080"/>
      <c r="E6080"/>
      <c r="F6080"/>
    </row>
    <row r="6081" spans="2:6" x14ac:dyDescent="0.3">
      <c r="B6081"/>
      <c r="C6081"/>
      <c r="D6081"/>
      <c r="E6081"/>
      <c r="F6081"/>
    </row>
    <row r="6082" spans="2:6" x14ac:dyDescent="0.3">
      <c r="B6082"/>
      <c r="C6082"/>
      <c r="D6082"/>
      <c r="E6082"/>
      <c r="F6082"/>
    </row>
    <row r="6083" spans="2:6" x14ac:dyDescent="0.3">
      <c r="B6083"/>
      <c r="C6083"/>
      <c r="D6083"/>
      <c r="E6083"/>
      <c r="F6083"/>
    </row>
    <row r="6084" spans="2:6" x14ac:dyDescent="0.3">
      <c r="B6084"/>
      <c r="C6084"/>
      <c r="D6084"/>
      <c r="E6084"/>
      <c r="F6084"/>
    </row>
    <row r="6085" spans="2:6" x14ac:dyDescent="0.3">
      <c r="B6085"/>
      <c r="C6085"/>
      <c r="D6085"/>
      <c r="E6085"/>
      <c r="F6085"/>
    </row>
    <row r="6086" spans="2:6" x14ac:dyDescent="0.3">
      <c r="B6086"/>
      <c r="C6086"/>
      <c r="D6086"/>
      <c r="E6086"/>
      <c r="F6086"/>
    </row>
    <row r="6087" spans="2:6" x14ac:dyDescent="0.3">
      <c r="B6087"/>
      <c r="C6087"/>
      <c r="D6087"/>
      <c r="E6087"/>
      <c r="F6087"/>
    </row>
    <row r="6088" spans="2:6" x14ac:dyDescent="0.3">
      <c r="B6088"/>
      <c r="C6088"/>
      <c r="D6088"/>
      <c r="E6088"/>
      <c r="F6088"/>
    </row>
    <row r="6089" spans="2:6" x14ac:dyDescent="0.3">
      <c r="B6089"/>
      <c r="C6089"/>
      <c r="D6089"/>
      <c r="E6089"/>
      <c r="F6089"/>
    </row>
    <row r="6090" spans="2:6" x14ac:dyDescent="0.3">
      <c r="B6090"/>
      <c r="C6090"/>
      <c r="D6090"/>
      <c r="E6090"/>
      <c r="F6090"/>
    </row>
    <row r="6091" spans="2:6" x14ac:dyDescent="0.3">
      <c r="B6091"/>
      <c r="C6091"/>
      <c r="D6091"/>
      <c r="E6091"/>
      <c r="F6091"/>
    </row>
    <row r="6092" spans="2:6" x14ac:dyDescent="0.3">
      <c r="B6092"/>
      <c r="C6092"/>
      <c r="D6092"/>
      <c r="E6092"/>
      <c r="F6092"/>
    </row>
    <row r="6093" spans="2:6" x14ac:dyDescent="0.3">
      <c r="B6093"/>
      <c r="C6093"/>
      <c r="D6093"/>
      <c r="E6093"/>
      <c r="F6093"/>
    </row>
    <row r="6094" spans="2:6" x14ac:dyDescent="0.3">
      <c r="B6094"/>
      <c r="C6094"/>
      <c r="D6094"/>
      <c r="E6094"/>
      <c r="F6094"/>
    </row>
    <row r="6095" spans="2:6" x14ac:dyDescent="0.3">
      <c r="B6095"/>
      <c r="C6095"/>
      <c r="D6095"/>
      <c r="E6095"/>
      <c r="F6095"/>
    </row>
    <row r="6096" spans="2:6" x14ac:dyDescent="0.3">
      <c r="B6096"/>
      <c r="C6096"/>
      <c r="D6096"/>
      <c r="E6096"/>
      <c r="F6096"/>
    </row>
    <row r="6097" spans="2:6" x14ac:dyDescent="0.3">
      <c r="B6097"/>
      <c r="C6097"/>
      <c r="D6097"/>
      <c r="E6097"/>
      <c r="F6097"/>
    </row>
    <row r="6098" spans="2:6" x14ac:dyDescent="0.3">
      <c r="B6098"/>
      <c r="C6098"/>
      <c r="D6098"/>
      <c r="E6098"/>
      <c r="F6098"/>
    </row>
    <row r="6099" spans="2:6" x14ac:dyDescent="0.3">
      <c r="B6099"/>
      <c r="C6099"/>
      <c r="D6099"/>
      <c r="E6099"/>
      <c r="F6099"/>
    </row>
    <row r="6100" spans="2:6" x14ac:dyDescent="0.3">
      <c r="B6100"/>
      <c r="C6100"/>
      <c r="D6100"/>
      <c r="E6100"/>
      <c r="F6100"/>
    </row>
    <row r="6101" spans="2:6" x14ac:dyDescent="0.3">
      <c r="B6101"/>
      <c r="C6101"/>
      <c r="D6101"/>
      <c r="E6101"/>
      <c r="F6101"/>
    </row>
    <row r="6102" spans="2:6" x14ac:dyDescent="0.3">
      <c r="B6102"/>
      <c r="C6102"/>
      <c r="D6102"/>
      <c r="E6102"/>
      <c r="F6102"/>
    </row>
    <row r="6103" spans="2:6" x14ac:dyDescent="0.3">
      <c r="B6103"/>
      <c r="C6103"/>
      <c r="D6103"/>
      <c r="E6103"/>
      <c r="F6103"/>
    </row>
    <row r="6104" spans="2:6" x14ac:dyDescent="0.3">
      <c r="B6104"/>
      <c r="C6104"/>
      <c r="D6104"/>
      <c r="E6104"/>
      <c r="F6104"/>
    </row>
    <row r="6105" spans="2:6" x14ac:dyDescent="0.3">
      <c r="B6105"/>
      <c r="C6105"/>
      <c r="D6105"/>
      <c r="E6105"/>
      <c r="F6105"/>
    </row>
    <row r="6106" spans="2:6" x14ac:dyDescent="0.3">
      <c r="B6106"/>
      <c r="C6106"/>
      <c r="D6106"/>
      <c r="E6106"/>
      <c r="F6106"/>
    </row>
    <row r="6107" spans="2:6" x14ac:dyDescent="0.3">
      <c r="B6107"/>
      <c r="C6107"/>
      <c r="D6107"/>
      <c r="E6107"/>
      <c r="F6107"/>
    </row>
    <row r="6108" spans="2:6" x14ac:dyDescent="0.3">
      <c r="B6108"/>
      <c r="C6108"/>
      <c r="D6108"/>
      <c r="E6108"/>
      <c r="F6108"/>
    </row>
    <row r="6109" spans="2:6" x14ac:dyDescent="0.3">
      <c r="B6109"/>
      <c r="C6109"/>
      <c r="D6109"/>
      <c r="E6109"/>
      <c r="F6109"/>
    </row>
    <row r="6110" spans="2:6" x14ac:dyDescent="0.3">
      <c r="B6110"/>
      <c r="C6110"/>
      <c r="D6110"/>
      <c r="E6110"/>
      <c r="F6110"/>
    </row>
    <row r="6111" spans="2:6" x14ac:dyDescent="0.3">
      <c r="B6111"/>
      <c r="C6111"/>
      <c r="D6111"/>
      <c r="E6111"/>
      <c r="F6111"/>
    </row>
    <row r="6112" spans="2:6" x14ac:dyDescent="0.3">
      <c r="B6112"/>
      <c r="C6112"/>
      <c r="D6112"/>
      <c r="E6112"/>
      <c r="F6112"/>
    </row>
    <row r="6113" spans="2:6" x14ac:dyDescent="0.3">
      <c r="B6113"/>
      <c r="C6113"/>
      <c r="D6113"/>
      <c r="E6113"/>
      <c r="F6113"/>
    </row>
    <row r="6114" spans="2:6" x14ac:dyDescent="0.3">
      <c r="B6114"/>
      <c r="C6114"/>
      <c r="D6114"/>
      <c r="E6114"/>
      <c r="F6114"/>
    </row>
    <row r="6115" spans="2:6" x14ac:dyDescent="0.3">
      <c r="B6115"/>
      <c r="C6115"/>
      <c r="D6115"/>
      <c r="E6115"/>
      <c r="F6115"/>
    </row>
    <row r="6116" spans="2:6" x14ac:dyDescent="0.3">
      <c r="B6116"/>
      <c r="C6116"/>
      <c r="D6116"/>
      <c r="E6116"/>
      <c r="F6116"/>
    </row>
    <row r="6117" spans="2:6" x14ac:dyDescent="0.3">
      <c r="B6117"/>
      <c r="C6117"/>
      <c r="D6117"/>
      <c r="E6117"/>
      <c r="F6117"/>
    </row>
    <row r="6118" spans="2:6" x14ac:dyDescent="0.3">
      <c r="B6118"/>
      <c r="C6118"/>
      <c r="D6118"/>
      <c r="E6118"/>
      <c r="F6118"/>
    </row>
    <row r="6119" spans="2:6" x14ac:dyDescent="0.3">
      <c r="B6119"/>
      <c r="C6119"/>
      <c r="D6119"/>
      <c r="E6119"/>
      <c r="F6119"/>
    </row>
    <row r="6120" spans="2:6" x14ac:dyDescent="0.3">
      <c r="B6120"/>
      <c r="C6120"/>
      <c r="D6120"/>
      <c r="E6120"/>
      <c r="F6120"/>
    </row>
    <row r="6121" spans="2:6" x14ac:dyDescent="0.3">
      <c r="B6121"/>
      <c r="C6121"/>
      <c r="D6121"/>
      <c r="E6121"/>
      <c r="F6121"/>
    </row>
    <row r="6122" spans="2:6" x14ac:dyDescent="0.3">
      <c r="B6122"/>
      <c r="C6122"/>
      <c r="D6122"/>
      <c r="E6122"/>
      <c r="F6122"/>
    </row>
    <row r="6123" spans="2:6" x14ac:dyDescent="0.3">
      <c r="B6123"/>
      <c r="C6123"/>
      <c r="D6123"/>
      <c r="E6123"/>
      <c r="F6123"/>
    </row>
    <row r="6124" spans="2:6" x14ac:dyDescent="0.3">
      <c r="B6124"/>
      <c r="C6124"/>
      <c r="D6124"/>
      <c r="E6124"/>
      <c r="F6124"/>
    </row>
    <row r="6125" spans="2:6" x14ac:dyDescent="0.3">
      <c r="B6125"/>
      <c r="C6125"/>
      <c r="D6125"/>
      <c r="E6125"/>
      <c r="F6125"/>
    </row>
    <row r="6126" spans="2:6" x14ac:dyDescent="0.3">
      <c r="B6126"/>
      <c r="C6126"/>
      <c r="D6126"/>
      <c r="E6126"/>
      <c r="F6126"/>
    </row>
    <row r="6127" spans="2:6" x14ac:dyDescent="0.3">
      <c r="B6127"/>
      <c r="C6127"/>
      <c r="D6127"/>
      <c r="E6127"/>
      <c r="F6127"/>
    </row>
    <row r="6128" spans="2:6" x14ac:dyDescent="0.3">
      <c r="B6128"/>
      <c r="C6128"/>
      <c r="D6128"/>
      <c r="E6128"/>
      <c r="F6128"/>
    </row>
    <row r="6129" spans="2:6" x14ac:dyDescent="0.3">
      <c r="B6129"/>
      <c r="C6129"/>
      <c r="D6129"/>
      <c r="E6129"/>
      <c r="F6129"/>
    </row>
    <row r="6130" spans="2:6" x14ac:dyDescent="0.3">
      <c r="B6130"/>
      <c r="C6130"/>
      <c r="D6130"/>
      <c r="E6130"/>
      <c r="F6130"/>
    </row>
    <row r="6131" spans="2:6" x14ac:dyDescent="0.3">
      <c r="B6131"/>
      <c r="C6131"/>
      <c r="D6131"/>
      <c r="E6131"/>
      <c r="F6131"/>
    </row>
    <row r="6132" spans="2:6" x14ac:dyDescent="0.3">
      <c r="B6132"/>
      <c r="C6132"/>
      <c r="D6132"/>
      <c r="E6132"/>
      <c r="F6132"/>
    </row>
    <row r="6133" spans="2:6" x14ac:dyDescent="0.3">
      <c r="B6133"/>
      <c r="C6133"/>
      <c r="D6133"/>
      <c r="E6133"/>
      <c r="F6133"/>
    </row>
    <row r="6134" spans="2:6" x14ac:dyDescent="0.3">
      <c r="B6134"/>
      <c r="C6134"/>
      <c r="D6134"/>
      <c r="E6134"/>
      <c r="F6134"/>
    </row>
    <row r="6135" spans="2:6" x14ac:dyDescent="0.3">
      <c r="B6135"/>
      <c r="C6135"/>
      <c r="D6135"/>
      <c r="E6135"/>
      <c r="F6135"/>
    </row>
    <row r="6136" spans="2:6" x14ac:dyDescent="0.3">
      <c r="B6136"/>
      <c r="C6136"/>
      <c r="D6136"/>
      <c r="E6136"/>
      <c r="F6136"/>
    </row>
    <row r="6137" spans="2:6" x14ac:dyDescent="0.3">
      <c r="B6137"/>
      <c r="C6137"/>
      <c r="D6137"/>
      <c r="E6137"/>
      <c r="F6137"/>
    </row>
    <row r="6138" spans="2:6" x14ac:dyDescent="0.3">
      <c r="B6138"/>
      <c r="C6138"/>
      <c r="D6138"/>
      <c r="E6138"/>
      <c r="F6138"/>
    </row>
    <row r="6139" spans="2:6" x14ac:dyDescent="0.3">
      <c r="B6139"/>
      <c r="C6139"/>
      <c r="D6139"/>
      <c r="E6139"/>
      <c r="F6139"/>
    </row>
    <row r="6140" spans="2:6" x14ac:dyDescent="0.3">
      <c r="B6140"/>
      <c r="C6140"/>
      <c r="D6140"/>
      <c r="E6140"/>
      <c r="F6140"/>
    </row>
    <row r="6141" spans="2:6" x14ac:dyDescent="0.3">
      <c r="B6141"/>
      <c r="C6141"/>
      <c r="D6141"/>
      <c r="E6141"/>
      <c r="F6141"/>
    </row>
    <row r="6142" spans="2:6" x14ac:dyDescent="0.3">
      <c r="B6142"/>
      <c r="C6142"/>
      <c r="D6142"/>
      <c r="E6142"/>
      <c r="F6142"/>
    </row>
    <row r="6143" spans="2:6" x14ac:dyDescent="0.3">
      <c r="B6143"/>
      <c r="C6143"/>
      <c r="D6143"/>
      <c r="E6143"/>
      <c r="F6143"/>
    </row>
    <row r="6144" spans="2:6" x14ac:dyDescent="0.3">
      <c r="B6144"/>
      <c r="C6144"/>
      <c r="D6144"/>
      <c r="E6144"/>
      <c r="F6144"/>
    </row>
    <row r="6145" spans="2:6" x14ac:dyDescent="0.3">
      <c r="B6145"/>
      <c r="C6145"/>
      <c r="D6145"/>
      <c r="E6145"/>
      <c r="F6145"/>
    </row>
    <row r="6146" spans="2:6" x14ac:dyDescent="0.3">
      <c r="B6146"/>
      <c r="C6146"/>
      <c r="D6146"/>
      <c r="E6146"/>
      <c r="F6146"/>
    </row>
    <row r="6147" spans="2:6" x14ac:dyDescent="0.3">
      <c r="B6147"/>
      <c r="C6147"/>
      <c r="D6147"/>
      <c r="E6147"/>
      <c r="F6147"/>
    </row>
    <row r="6148" spans="2:6" x14ac:dyDescent="0.3">
      <c r="B6148"/>
      <c r="C6148"/>
      <c r="D6148"/>
      <c r="E6148"/>
      <c r="F6148"/>
    </row>
    <row r="6149" spans="2:6" x14ac:dyDescent="0.3">
      <c r="B6149"/>
      <c r="C6149"/>
      <c r="D6149"/>
      <c r="E6149"/>
      <c r="F6149"/>
    </row>
    <row r="6150" spans="2:6" x14ac:dyDescent="0.3">
      <c r="B6150"/>
      <c r="C6150"/>
      <c r="D6150"/>
      <c r="E6150"/>
      <c r="F6150"/>
    </row>
    <row r="6151" spans="2:6" x14ac:dyDescent="0.3">
      <c r="B6151"/>
      <c r="C6151"/>
      <c r="D6151"/>
      <c r="E6151"/>
      <c r="F6151"/>
    </row>
    <row r="6152" spans="2:6" x14ac:dyDescent="0.3">
      <c r="B6152"/>
      <c r="C6152"/>
      <c r="D6152"/>
      <c r="E6152"/>
      <c r="F6152"/>
    </row>
    <row r="6153" spans="2:6" x14ac:dyDescent="0.3">
      <c r="B6153"/>
      <c r="C6153"/>
      <c r="D6153"/>
      <c r="E6153"/>
      <c r="F6153"/>
    </row>
    <row r="6154" spans="2:6" x14ac:dyDescent="0.3">
      <c r="B6154"/>
      <c r="C6154"/>
      <c r="D6154"/>
      <c r="E6154"/>
      <c r="F6154"/>
    </row>
    <row r="6155" spans="2:6" x14ac:dyDescent="0.3">
      <c r="B6155"/>
      <c r="C6155"/>
      <c r="D6155"/>
      <c r="E6155"/>
      <c r="F6155"/>
    </row>
    <row r="6156" spans="2:6" x14ac:dyDescent="0.3">
      <c r="B6156"/>
      <c r="C6156"/>
      <c r="D6156"/>
      <c r="E6156"/>
      <c r="F6156"/>
    </row>
    <row r="6157" spans="2:6" x14ac:dyDescent="0.3">
      <c r="B6157"/>
      <c r="C6157"/>
      <c r="D6157"/>
      <c r="E6157"/>
      <c r="F6157"/>
    </row>
    <row r="6158" spans="2:6" x14ac:dyDescent="0.3">
      <c r="B6158"/>
      <c r="C6158"/>
      <c r="D6158"/>
      <c r="E6158"/>
      <c r="F6158"/>
    </row>
    <row r="6159" spans="2:6" x14ac:dyDescent="0.3">
      <c r="B6159"/>
      <c r="C6159"/>
      <c r="D6159"/>
      <c r="E6159"/>
      <c r="F6159"/>
    </row>
    <row r="6160" spans="2:6" x14ac:dyDescent="0.3">
      <c r="B6160"/>
      <c r="C6160"/>
      <c r="D6160"/>
      <c r="E6160"/>
      <c r="F6160"/>
    </row>
    <row r="6161" spans="2:6" x14ac:dyDescent="0.3">
      <c r="B6161"/>
      <c r="C6161"/>
      <c r="D6161"/>
      <c r="E6161"/>
      <c r="F6161"/>
    </row>
    <row r="6162" spans="2:6" x14ac:dyDescent="0.3">
      <c r="B6162"/>
      <c r="C6162"/>
      <c r="D6162"/>
      <c r="E6162"/>
      <c r="F6162"/>
    </row>
    <row r="6163" spans="2:6" x14ac:dyDescent="0.3">
      <c r="B6163"/>
      <c r="C6163"/>
      <c r="D6163"/>
      <c r="E6163"/>
      <c r="F6163"/>
    </row>
    <row r="6164" spans="2:6" x14ac:dyDescent="0.3">
      <c r="B6164"/>
      <c r="C6164"/>
      <c r="D6164"/>
      <c r="E6164"/>
      <c r="F6164"/>
    </row>
    <row r="6165" spans="2:6" x14ac:dyDescent="0.3">
      <c r="B6165"/>
      <c r="C6165"/>
      <c r="D6165"/>
      <c r="E6165"/>
      <c r="F6165"/>
    </row>
    <row r="6166" spans="2:6" x14ac:dyDescent="0.3">
      <c r="B6166"/>
      <c r="C6166"/>
      <c r="D6166"/>
      <c r="E6166"/>
      <c r="F6166"/>
    </row>
    <row r="6167" spans="2:6" x14ac:dyDescent="0.3">
      <c r="B6167"/>
      <c r="C6167"/>
      <c r="D6167"/>
      <c r="E6167"/>
      <c r="F6167"/>
    </row>
    <row r="6168" spans="2:6" x14ac:dyDescent="0.3">
      <c r="B6168"/>
      <c r="C6168"/>
      <c r="D6168"/>
      <c r="E6168"/>
      <c r="F6168"/>
    </row>
    <row r="6169" spans="2:6" x14ac:dyDescent="0.3">
      <c r="B6169"/>
      <c r="C6169"/>
      <c r="D6169"/>
      <c r="E6169"/>
      <c r="F6169"/>
    </row>
    <row r="6170" spans="2:6" x14ac:dyDescent="0.3">
      <c r="B6170"/>
      <c r="C6170"/>
      <c r="D6170"/>
      <c r="E6170"/>
      <c r="F6170"/>
    </row>
    <row r="6171" spans="2:6" x14ac:dyDescent="0.3">
      <c r="B6171"/>
      <c r="C6171"/>
      <c r="D6171"/>
      <c r="E6171"/>
      <c r="F6171"/>
    </row>
    <row r="6172" spans="2:6" x14ac:dyDescent="0.3">
      <c r="B6172"/>
      <c r="C6172"/>
      <c r="D6172"/>
      <c r="E6172"/>
      <c r="F6172"/>
    </row>
    <row r="6173" spans="2:6" x14ac:dyDescent="0.3">
      <c r="B6173"/>
      <c r="C6173"/>
      <c r="D6173"/>
      <c r="E6173"/>
      <c r="F6173"/>
    </row>
    <row r="6174" spans="2:6" x14ac:dyDescent="0.3">
      <c r="B6174"/>
      <c r="C6174"/>
      <c r="D6174"/>
      <c r="E6174"/>
      <c r="F6174"/>
    </row>
    <row r="6175" spans="2:6" x14ac:dyDescent="0.3">
      <c r="B6175"/>
      <c r="C6175"/>
      <c r="D6175"/>
      <c r="E6175"/>
      <c r="F6175"/>
    </row>
    <row r="6176" spans="2:6" x14ac:dyDescent="0.3">
      <c r="B6176"/>
      <c r="C6176"/>
      <c r="D6176"/>
      <c r="E6176"/>
      <c r="F6176"/>
    </row>
    <row r="6177" spans="2:6" x14ac:dyDescent="0.3">
      <c r="B6177"/>
      <c r="C6177"/>
      <c r="D6177"/>
      <c r="E6177"/>
      <c r="F6177"/>
    </row>
    <row r="6178" spans="2:6" x14ac:dyDescent="0.3">
      <c r="B6178"/>
      <c r="C6178"/>
      <c r="D6178"/>
      <c r="E6178"/>
      <c r="F6178"/>
    </row>
    <row r="6179" spans="2:6" x14ac:dyDescent="0.3">
      <c r="B6179"/>
      <c r="C6179"/>
      <c r="D6179"/>
      <c r="E6179"/>
      <c r="F6179"/>
    </row>
    <row r="6180" spans="2:6" x14ac:dyDescent="0.3">
      <c r="B6180"/>
      <c r="C6180"/>
      <c r="D6180"/>
      <c r="E6180"/>
      <c r="F6180"/>
    </row>
    <row r="6181" spans="2:6" x14ac:dyDescent="0.3">
      <c r="B6181"/>
      <c r="C6181"/>
      <c r="D6181"/>
      <c r="E6181"/>
      <c r="F6181"/>
    </row>
    <row r="6182" spans="2:6" x14ac:dyDescent="0.3">
      <c r="B6182"/>
      <c r="C6182"/>
      <c r="D6182"/>
      <c r="E6182"/>
      <c r="F6182"/>
    </row>
    <row r="6183" spans="2:6" x14ac:dyDescent="0.3">
      <c r="B6183"/>
      <c r="C6183"/>
      <c r="D6183"/>
      <c r="E6183"/>
      <c r="F6183"/>
    </row>
    <row r="6184" spans="2:6" x14ac:dyDescent="0.3">
      <c r="B6184"/>
      <c r="C6184"/>
      <c r="D6184"/>
      <c r="E6184"/>
      <c r="F6184"/>
    </row>
    <row r="6185" spans="2:6" x14ac:dyDescent="0.3">
      <c r="B6185"/>
      <c r="C6185"/>
      <c r="D6185"/>
      <c r="E6185"/>
      <c r="F6185"/>
    </row>
    <row r="6186" spans="2:6" x14ac:dyDescent="0.3">
      <c r="B6186"/>
      <c r="C6186"/>
      <c r="D6186"/>
      <c r="E6186"/>
      <c r="F6186"/>
    </row>
    <row r="6187" spans="2:6" x14ac:dyDescent="0.3">
      <c r="B6187"/>
      <c r="C6187"/>
      <c r="D6187"/>
      <c r="E6187"/>
      <c r="F6187"/>
    </row>
    <row r="6188" spans="2:6" x14ac:dyDescent="0.3">
      <c r="B6188"/>
      <c r="C6188"/>
      <c r="D6188"/>
      <c r="E6188"/>
      <c r="F6188"/>
    </row>
    <row r="6189" spans="2:6" x14ac:dyDescent="0.3">
      <c r="B6189"/>
      <c r="C6189"/>
      <c r="D6189"/>
      <c r="E6189"/>
      <c r="F6189"/>
    </row>
    <row r="6190" spans="2:6" x14ac:dyDescent="0.3">
      <c r="B6190"/>
      <c r="C6190"/>
      <c r="D6190"/>
      <c r="E6190"/>
      <c r="F6190"/>
    </row>
    <row r="6191" spans="2:6" x14ac:dyDescent="0.3">
      <c r="B6191"/>
      <c r="C6191"/>
      <c r="D6191"/>
      <c r="E6191"/>
      <c r="F6191"/>
    </row>
    <row r="6192" spans="2:6" x14ac:dyDescent="0.3">
      <c r="B6192"/>
      <c r="C6192"/>
      <c r="D6192"/>
      <c r="E6192"/>
      <c r="F6192"/>
    </row>
    <row r="6193" spans="2:6" x14ac:dyDescent="0.3">
      <c r="B6193"/>
      <c r="C6193"/>
      <c r="D6193"/>
      <c r="E6193"/>
      <c r="F6193"/>
    </row>
    <row r="6194" spans="2:6" x14ac:dyDescent="0.3">
      <c r="B6194"/>
      <c r="C6194"/>
      <c r="D6194"/>
      <c r="E6194"/>
      <c r="F6194"/>
    </row>
    <row r="6195" spans="2:6" x14ac:dyDescent="0.3">
      <c r="B6195"/>
      <c r="C6195"/>
      <c r="D6195"/>
      <c r="E6195"/>
      <c r="F6195"/>
    </row>
    <row r="6196" spans="2:6" x14ac:dyDescent="0.3">
      <c r="B6196"/>
      <c r="C6196"/>
      <c r="D6196"/>
      <c r="E6196"/>
      <c r="F6196"/>
    </row>
    <row r="6197" spans="2:6" x14ac:dyDescent="0.3">
      <c r="B6197"/>
      <c r="C6197"/>
      <c r="D6197"/>
      <c r="E6197"/>
      <c r="F6197"/>
    </row>
    <row r="6198" spans="2:6" x14ac:dyDescent="0.3">
      <c r="B6198"/>
      <c r="C6198"/>
      <c r="D6198"/>
      <c r="E6198"/>
      <c r="F6198"/>
    </row>
    <row r="6199" spans="2:6" x14ac:dyDescent="0.3">
      <c r="B6199"/>
      <c r="C6199"/>
      <c r="D6199"/>
      <c r="E6199"/>
      <c r="F6199"/>
    </row>
    <row r="6200" spans="2:6" x14ac:dyDescent="0.3">
      <c r="B6200"/>
      <c r="C6200"/>
      <c r="D6200"/>
      <c r="E6200"/>
      <c r="F6200"/>
    </row>
    <row r="6201" spans="2:6" x14ac:dyDescent="0.3">
      <c r="B6201"/>
      <c r="C6201"/>
      <c r="D6201"/>
      <c r="E6201"/>
      <c r="F6201"/>
    </row>
    <row r="6202" spans="2:6" x14ac:dyDescent="0.3">
      <c r="B6202"/>
      <c r="C6202"/>
      <c r="D6202"/>
      <c r="E6202"/>
      <c r="F6202"/>
    </row>
    <row r="6203" spans="2:6" x14ac:dyDescent="0.3">
      <c r="B6203"/>
      <c r="C6203"/>
      <c r="D6203"/>
      <c r="E6203"/>
      <c r="F6203"/>
    </row>
    <row r="6204" spans="2:6" x14ac:dyDescent="0.3">
      <c r="B6204"/>
      <c r="C6204"/>
      <c r="D6204"/>
      <c r="E6204"/>
      <c r="F6204"/>
    </row>
    <row r="6205" spans="2:6" x14ac:dyDescent="0.3">
      <c r="B6205"/>
      <c r="C6205"/>
      <c r="D6205"/>
      <c r="E6205"/>
      <c r="F6205"/>
    </row>
    <row r="6206" spans="2:6" x14ac:dyDescent="0.3">
      <c r="B6206"/>
      <c r="C6206"/>
      <c r="D6206"/>
      <c r="E6206"/>
      <c r="F6206"/>
    </row>
    <row r="6207" spans="2:6" x14ac:dyDescent="0.3">
      <c r="B6207"/>
      <c r="C6207"/>
      <c r="D6207"/>
      <c r="E6207"/>
      <c r="F6207"/>
    </row>
    <row r="6208" spans="2:6" x14ac:dyDescent="0.3">
      <c r="B6208"/>
      <c r="C6208"/>
      <c r="D6208"/>
      <c r="E6208"/>
      <c r="F6208"/>
    </row>
    <row r="6209" spans="2:6" x14ac:dyDescent="0.3">
      <c r="B6209"/>
      <c r="C6209"/>
      <c r="D6209"/>
      <c r="E6209"/>
      <c r="F6209"/>
    </row>
    <row r="6210" spans="2:6" x14ac:dyDescent="0.3">
      <c r="B6210"/>
      <c r="C6210"/>
      <c r="D6210"/>
      <c r="E6210"/>
      <c r="F6210"/>
    </row>
    <row r="6211" spans="2:6" x14ac:dyDescent="0.3">
      <c r="B6211"/>
      <c r="C6211"/>
      <c r="D6211"/>
      <c r="E6211"/>
      <c r="F6211"/>
    </row>
    <row r="6212" spans="2:6" x14ac:dyDescent="0.3">
      <c r="B6212"/>
      <c r="C6212"/>
      <c r="D6212"/>
      <c r="E6212"/>
      <c r="F6212"/>
    </row>
    <row r="6213" spans="2:6" x14ac:dyDescent="0.3">
      <c r="B6213"/>
      <c r="C6213"/>
      <c r="D6213"/>
      <c r="E6213"/>
      <c r="F6213"/>
    </row>
    <row r="6214" spans="2:6" x14ac:dyDescent="0.3">
      <c r="B6214"/>
      <c r="C6214"/>
      <c r="D6214"/>
      <c r="E6214"/>
      <c r="F6214"/>
    </row>
    <row r="6215" spans="2:6" x14ac:dyDescent="0.3">
      <c r="B6215"/>
      <c r="C6215"/>
      <c r="D6215"/>
      <c r="E6215"/>
      <c r="F6215"/>
    </row>
    <row r="6216" spans="2:6" x14ac:dyDescent="0.3">
      <c r="B6216"/>
      <c r="C6216"/>
      <c r="D6216"/>
      <c r="E6216"/>
      <c r="F6216"/>
    </row>
    <row r="6217" spans="2:6" x14ac:dyDescent="0.3">
      <c r="B6217"/>
      <c r="C6217"/>
      <c r="D6217"/>
      <c r="E6217"/>
      <c r="F6217"/>
    </row>
    <row r="6218" spans="2:6" x14ac:dyDescent="0.3">
      <c r="B6218"/>
      <c r="C6218"/>
      <c r="D6218"/>
      <c r="E6218"/>
      <c r="F6218"/>
    </row>
    <row r="6219" spans="2:6" x14ac:dyDescent="0.3">
      <c r="B6219"/>
      <c r="C6219"/>
      <c r="D6219"/>
      <c r="E6219"/>
      <c r="F6219"/>
    </row>
    <row r="6220" spans="2:6" x14ac:dyDescent="0.3">
      <c r="B6220"/>
      <c r="C6220"/>
      <c r="D6220"/>
      <c r="E6220"/>
      <c r="F6220"/>
    </row>
    <row r="6221" spans="2:6" x14ac:dyDescent="0.3">
      <c r="B6221"/>
      <c r="C6221"/>
      <c r="D6221"/>
      <c r="E6221"/>
      <c r="F6221"/>
    </row>
    <row r="6222" spans="2:6" x14ac:dyDescent="0.3">
      <c r="B6222"/>
      <c r="C6222"/>
      <c r="D6222"/>
      <c r="E6222"/>
      <c r="F6222"/>
    </row>
    <row r="6223" spans="2:6" x14ac:dyDescent="0.3">
      <c r="B6223"/>
      <c r="C6223"/>
      <c r="D6223"/>
      <c r="E6223"/>
      <c r="F6223"/>
    </row>
    <row r="6224" spans="2:6" x14ac:dyDescent="0.3">
      <c r="B6224"/>
      <c r="C6224"/>
      <c r="D6224"/>
      <c r="E6224"/>
      <c r="F6224"/>
    </row>
    <row r="6225" spans="2:6" x14ac:dyDescent="0.3">
      <c r="B6225"/>
      <c r="C6225"/>
      <c r="D6225"/>
      <c r="E6225"/>
      <c r="F6225"/>
    </row>
    <row r="6226" spans="2:6" x14ac:dyDescent="0.3">
      <c r="B6226"/>
      <c r="C6226"/>
      <c r="D6226"/>
      <c r="E6226"/>
      <c r="F6226"/>
    </row>
    <row r="6227" spans="2:6" x14ac:dyDescent="0.3">
      <c r="B6227"/>
      <c r="C6227"/>
      <c r="D6227"/>
      <c r="E6227"/>
      <c r="F6227"/>
    </row>
    <row r="6228" spans="2:6" x14ac:dyDescent="0.3">
      <c r="B6228"/>
      <c r="C6228"/>
      <c r="D6228"/>
      <c r="E6228"/>
      <c r="F6228"/>
    </row>
    <row r="6229" spans="2:6" x14ac:dyDescent="0.3">
      <c r="B6229"/>
      <c r="C6229"/>
      <c r="D6229"/>
      <c r="E6229"/>
      <c r="F6229"/>
    </row>
    <row r="6230" spans="2:6" x14ac:dyDescent="0.3">
      <c r="B6230"/>
      <c r="C6230"/>
      <c r="D6230"/>
      <c r="E6230"/>
      <c r="F6230"/>
    </row>
    <row r="6231" spans="2:6" x14ac:dyDescent="0.3">
      <c r="B6231"/>
      <c r="C6231"/>
      <c r="D6231"/>
      <c r="E6231"/>
      <c r="F6231"/>
    </row>
    <row r="6232" spans="2:6" x14ac:dyDescent="0.3">
      <c r="B6232"/>
      <c r="C6232"/>
      <c r="D6232"/>
      <c r="E6232"/>
      <c r="F6232"/>
    </row>
    <row r="6233" spans="2:6" x14ac:dyDescent="0.3">
      <c r="B6233"/>
      <c r="C6233"/>
      <c r="D6233"/>
      <c r="E6233"/>
      <c r="F6233"/>
    </row>
    <row r="6234" spans="2:6" x14ac:dyDescent="0.3">
      <c r="B6234"/>
      <c r="C6234"/>
      <c r="D6234"/>
      <c r="E6234"/>
      <c r="F6234"/>
    </row>
    <row r="6235" spans="2:6" x14ac:dyDescent="0.3">
      <c r="B6235"/>
      <c r="C6235"/>
      <c r="D6235"/>
      <c r="E6235"/>
      <c r="F6235"/>
    </row>
    <row r="6236" spans="2:6" x14ac:dyDescent="0.3">
      <c r="B6236"/>
      <c r="C6236"/>
      <c r="D6236"/>
      <c r="E6236"/>
      <c r="F6236"/>
    </row>
    <row r="6237" spans="2:6" x14ac:dyDescent="0.3">
      <c r="B6237"/>
      <c r="C6237"/>
      <c r="D6237"/>
      <c r="E6237"/>
      <c r="F6237"/>
    </row>
    <row r="6238" spans="2:6" x14ac:dyDescent="0.3">
      <c r="B6238"/>
      <c r="C6238"/>
      <c r="D6238"/>
      <c r="E6238"/>
      <c r="F6238"/>
    </row>
    <row r="6239" spans="2:6" x14ac:dyDescent="0.3">
      <c r="B6239"/>
      <c r="C6239"/>
      <c r="D6239"/>
      <c r="E6239"/>
      <c r="F6239"/>
    </row>
    <row r="6240" spans="2:6" x14ac:dyDescent="0.3">
      <c r="B6240"/>
      <c r="C6240"/>
      <c r="D6240"/>
      <c r="E6240"/>
      <c r="F6240"/>
    </row>
    <row r="6241" spans="2:6" x14ac:dyDescent="0.3">
      <c r="B6241"/>
      <c r="C6241"/>
      <c r="D6241"/>
      <c r="E6241"/>
      <c r="F6241"/>
    </row>
    <row r="6242" spans="2:6" x14ac:dyDescent="0.3">
      <c r="B6242"/>
      <c r="C6242"/>
      <c r="D6242"/>
      <c r="E6242"/>
      <c r="F6242"/>
    </row>
    <row r="6243" spans="2:6" x14ac:dyDescent="0.3">
      <c r="B6243"/>
      <c r="C6243"/>
      <c r="D6243"/>
      <c r="E6243"/>
      <c r="F6243"/>
    </row>
    <row r="6244" spans="2:6" x14ac:dyDescent="0.3">
      <c r="B6244"/>
      <c r="C6244"/>
      <c r="D6244"/>
      <c r="E6244"/>
      <c r="F6244"/>
    </row>
    <row r="6245" spans="2:6" x14ac:dyDescent="0.3">
      <c r="B6245"/>
      <c r="C6245"/>
      <c r="D6245"/>
      <c r="E6245"/>
      <c r="F6245"/>
    </row>
    <row r="6246" spans="2:6" x14ac:dyDescent="0.3">
      <c r="B6246"/>
      <c r="C6246"/>
      <c r="D6246"/>
      <c r="E6246"/>
      <c r="F6246"/>
    </row>
    <row r="6247" spans="2:6" x14ac:dyDescent="0.3">
      <c r="B6247"/>
      <c r="C6247"/>
      <c r="D6247"/>
      <c r="E6247"/>
      <c r="F6247"/>
    </row>
    <row r="6248" spans="2:6" x14ac:dyDescent="0.3">
      <c r="B6248"/>
      <c r="C6248"/>
      <c r="D6248"/>
      <c r="E6248"/>
      <c r="F6248"/>
    </row>
    <row r="6249" spans="2:6" x14ac:dyDescent="0.3">
      <c r="B6249"/>
      <c r="C6249"/>
      <c r="D6249"/>
      <c r="E6249"/>
      <c r="F6249"/>
    </row>
    <row r="6250" spans="2:6" x14ac:dyDescent="0.3">
      <c r="B6250"/>
      <c r="C6250"/>
      <c r="D6250"/>
      <c r="E6250"/>
      <c r="F6250"/>
    </row>
    <row r="6251" spans="2:6" x14ac:dyDescent="0.3">
      <c r="B6251"/>
      <c r="C6251"/>
      <c r="D6251"/>
      <c r="E6251"/>
      <c r="F6251"/>
    </row>
    <row r="6252" spans="2:6" x14ac:dyDescent="0.3">
      <c r="B6252"/>
      <c r="C6252"/>
      <c r="D6252"/>
      <c r="E6252"/>
      <c r="F6252"/>
    </row>
    <row r="6253" spans="2:6" x14ac:dyDescent="0.3">
      <c r="B6253"/>
      <c r="C6253"/>
      <c r="D6253"/>
      <c r="E6253"/>
      <c r="F6253"/>
    </row>
    <row r="6254" spans="2:6" x14ac:dyDescent="0.3">
      <c r="B6254"/>
      <c r="C6254"/>
      <c r="D6254"/>
      <c r="E6254"/>
      <c r="F6254"/>
    </row>
    <row r="6255" spans="2:6" x14ac:dyDescent="0.3">
      <c r="B6255"/>
      <c r="C6255"/>
      <c r="D6255"/>
      <c r="E6255"/>
      <c r="F6255"/>
    </row>
    <row r="6256" spans="2:6" x14ac:dyDescent="0.3">
      <c r="B6256"/>
      <c r="C6256"/>
      <c r="D6256"/>
      <c r="E6256"/>
      <c r="F6256"/>
    </row>
    <row r="6257" spans="2:6" x14ac:dyDescent="0.3">
      <c r="B6257"/>
      <c r="C6257"/>
      <c r="D6257"/>
      <c r="E6257"/>
      <c r="F6257"/>
    </row>
    <row r="6258" spans="2:6" x14ac:dyDescent="0.3">
      <c r="B6258"/>
      <c r="C6258"/>
      <c r="D6258"/>
      <c r="E6258"/>
      <c r="F6258"/>
    </row>
    <row r="6259" spans="2:6" x14ac:dyDescent="0.3">
      <c r="B6259"/>
      <c r="C6259"/>
      <c r="D6259"/>
      <c r="E6259"/>
      <c r="F6259"/>
    </row>
    <row r="6260" spans="2:6" x14ac:dyDescent="0.3">
      <c r="B6260"/>
      <c r="C6260"/>
      <c r="D6260"/>
      <c r="E6260"/>
      <c r="F6260"/>
    </row>
    <row r="6261" spans="2:6" x14ac:dyDescent="0.3">
      <c r="B6261"/>
      <c r="C6261"/>
      <c r="D6261"/>
      <c r="E6261"/>
      <c r="F6261"/>
    </row>
    <row r="6262" spans="2:6" x14ac:dyDescent="0.3">
      <c r="B6262"/>
      <c r="C6262"/>
      <c r="D6262"/>
      <c r="E6262"/>
      <c r="F6262"/>
    </row>
    <row r="6263" spans="2:6" x14ac:dyDescent="0.3">
      <c r="B6263"/>
      <c r="C6263"/>
      <c r="D6263"/>
      <c r="E6263"/>
      <c r="F6263"/>
    </row>
    <row r="6264" spans="2:6" x14ac:dyDescent="0.3">
      <c r="B6264"/>
      <c r="C6264"/>
      <c r="D6264"/>
      <c r="E6264"/>
      <c r="F6264"/>
    </row>
    <row r="6265" spans="2:6" x14ac:dyDescent="0.3">
      <c r="B6265"/>
      <c r="C6265"/>
      <c r="D6265"/>
      <c r="E6265"/>
      <c r="F6265"/>
    </row>
    <row r="6266" spans="2:6" x14ac:dyDescent="0.3">
      <c r="B6266"/>
      <c r="C6266"/>
      <c r="D6266"/>
      <c r="E6266"/>
      <c r="F6266"/>
    </row>
    <row r="6267" spans="2:6" x14ac:dyDescent="0.3">
      <c r="B6267"/>
      <c r="C6267"/>
      <c r="D6267"/>
      <c r="E6267"/>
      <c r="F6267"/>
    </row>
    <row r="6268" spans="2:6" x14ac:dyDescent="0.3">
      <c r="B6268"/>
      <c r="C6268"/>
      <c r="D6268"/>
      <c r="E6268"/>
      <c r="F6268"/>
    </row>
    <row r="6269" spans="2:6" x14ac:dyDescent="0.3">
      <c r="B6269"/>
      <c r="C6269"/>
      <c r="D6269"/>
      <c r="E6269"/>
      <c r="F6269"/>
    </row>
    <row r="6270" spans="2:6" x14ac:dyDescent="0.3">
      <c r="B6270"/>
      <c r="C6270"/>
      <c r="D6270"/>
      <c r="E6270"/>
      <c r="F6270"/>
    </row>
    <row r="6271" spans="2:6" x14ac:dyDescent="0.3">
      <c r="B6271"/>
      <c r="C6271"/>
      <c r="D6271"/>
      <c r="E6271"/>
      <c r="F6271"/>
    </row>
    <row r="6272" spans="2:6" x14ac:dyDescent="0.3">
      <c r="B6272"/>
      <c r="C6272"/>
      <c r="D6272"/>
      <c r="E6272"/>
      <c r="F6272"/>
    </row>
    <row r="6273" spans="2:6" x14ac:dyDescent="0.3">
      <c r="B6273"/>
      <c r="C6273"/>
      <c r="D6273"/>
      <c r="E6273"/>
      <c r="F6273"/>
    </row>
    <row r="6274" spans="2:6" x14ac:dyDescent="0.3">
      <c r="B6274"/>
      <c r="C6274"/>
      <c r="D6274"/>
      <c r="E6274"/>
      <c r="F6274"/>
    </row>
    <row r="6275" spans="2:6" x14ac:dyDescent="0.3">
      <c r="B6275"/>
      <c r="C6275"/>
      <c r="D6275"/>
      <c r="E6275"/>
      <c r="F6275"/>
    </row>
    <row r="6276" spans="2:6" x14ac:dyDescent="0.3">
      <c r="B6276"/>
      <c r="C6276"/>
      <c r="D6276"/>
      <c r="E6276"/>
      <c r="F6276"/>
    </row>
    <row r="6277" spans="2:6" x14ac:dyDescent="0.3">
      <c r="B6277"/>
      <c r="C6277"/>
      <c r="D6277"/>
      <c r="E6277"/>
      <c r="F6277"/>
    </row>
    <row r="6278" spans="2:6" x14ac:dyDescent="0.3">
      <c r="B6278"/>
      <c r="C6278"/>
      <c r="D6278"/>
      <c r="E6278"/>
      <c r="F6278"/>
    </row>
    <row r="6279" spans="2:6" x14ac:dyDescent="0.3">
      <c r="B6279"/>
      <c r="C6279"/>
      <c r="D6279"/>
      <c r="E6279"/>
      <c r="F6279"/>
    </row>
    <row r="6280" spans="2:6" x14ac:dyDescent="0.3">
      <c r="B6280"/>
      <c r="C6280"/>
      <c r="D6280"/>
      <c r="E6280"/>
      <c r="F6280"/>
    </row>
    <row r="6281" spans="2:6" x14ac:dyDescent="0.3">
      <c r="B6281"/>
      <c r="C6281"/>
      <c r="D6281"/>
      <c r="E6281"/>
      <c r="F6281"/>
    </row>
    <row r="6282" spans="2:6" x14ac:dyDescent="0.3">
      <c r="B6282"/>
      <c r="C6282"/>
      <c r="D6282"/>
      <c r="E6282"/>
      <c r="F6282"/>
    </row>
    <row r="6283" spans="2:6" x14ac:dyDescent="0.3">
      <c r="B6283"/>
      <c r="C6283"/>
      <c r="D6283"/>
      <c r="E6283"/>
      <c r="F6283"/>
    </row>
    <row r="6284" spans="2:6" x14ac:dyDescent="0.3">
      <c r="B6284"/>
      <c r="C6284"/>
      <c r="D6284"/>
      <c r="E6284"/>
      <c r="F6284"/>
    </row>
    <row r="6285" spans="2:6" x14ac:dyDescent="0.3">
      <c r="B6285"/>
      <c r="C6285"/>
      <c r="D6285"/>
      <c r="E6285"/>
      <c r="F6285"/>
    </row>
    <row r="6286" spans="2:6" x14ac:dyDescent="0.3">
      <c r="B6286"/>
      <c r="C6286"/>
      <c r="D6286"/>
      <c r="E6286"/>
      <c r="F6286"/>
    </row>
    <row r="6287" spans="2:6" x14ac:dyDescent="0.3">
      <c r="B6287"/>
      <c r="C6287"/>
      <c r="D6287"/>
      <c r="E6287"/>
      <c r="F6287"/>
    </row>
    <row r="6288" spans="2:6" x14ac:dyDescent="0.3">
      <c r="B6288"/>
      <c r="C6288"/>
      <c r="D6288"/>
      <c r="E6288"/>
      <c r="F6288"/>
    </row>
    <row r="6289" spans="2:6" x14ac:dyDescent="0.3">
      <c r="B6289"/>
      <c r="C6289"/>
      <c r="D6289"/>
      <c r="E6289"/>
      <c r="F6289"/>
    </row>
    <row r="6290" spans="2:6" x14ac:dyDescent="0.3">
      <c r="B6290"/>
      <c r="C6290"/>
      <c r="D6290"/>
      <c r="E6290"/>
      <c r="F6290"/>
    </row>
    <row r="6291" spans="2:6" x14ac:dyDescent="0.3">
      <c r="B6291"/>
      <c r="C6291"/>
      <c r="D6291"/>
      <c r="E6291"/>
      <c r="F6291"/>
    </row>
    <row r="6292" spans="2:6" x14ac:dyDescent="0.3">
      <c r="B6292"/>
      <c r="C6292"/>
      <c r="D6292"/>
      <c r="E6292"/>
      <c r="F6292"/>
    </row>
    <row r="6293" spans="2:6" x14ac:dyDescent="0.3">
      <c r="B6293"/>
      <c r="C6293"/>
      <c r="D6293"/>
      <c r="E6293"/>
      <c r="F6293"/>
    </row>
    <row r="6294" spans="2:6" x14ac:dyDescent="0.3">
      <c r="B6294"/>
      <c r="C6294"/>
      <c r="D6294"/>
      <c r="E6294"/>
      <c r="F6294"/>
    </row>
    <row r="6295" spans="2:6" x14ac:dyDescent="0.3">
      <c r="B6295"/>
      <c r="C6295"/>
      <c r="D6295"/>
      <c r="E6295"/>
      <c r="F6295"/>
    </row>
    <row r="6296" spans="2:6" x14ac:dyDescent="0.3">
      <c r="B6296"/>
      <c r="C6296"/>
      <c r="D6296"/>
      <c r="E6296"/>
      <c r="F6296"/>
    </row>
    <row r="6297" spans="2:6" x14ac:dyDescent="0.3">
      <c r="B6297"/>
      <c r="C6297"/>
      <c r="D6297"/>
      <c r="E6297"/>
      <c r="F6297"/>
    </row>
    <row r="6298" spans="2:6" x14ac:dyDescent="0.3">
      <c r="B6298"/>
      <c r="C6298"/>
      <c r="D6298"/>
      <c r="E6298"/>
      <c r="F6298"/>
    </row>
    <row r="6299" spans="2:6" x14ac:dyDescent="0.3">
      <c r="B6299"/>
      <c r="C6299"/>
      <c r="D6299"/>
      <c r="E6299"/>
      <c r="F6299"/>
    </row>
    <row r="6300" spans="2:6" x14ac:dyDescent="0.3">
      <c r="B6300"/>
      <c r="C6300"/>
      <c r="D6300"/>
      <c r="E6300"/>
      <c r="F6300"/>
    </row>
    <row r="6301" spans="2:6" x14ac:dyDescent="0.3">
      <c r="B6301"/>
      <c r="C6301"/>
      <c r="D6301"/>
      <c r="E6301"/>
      <c r="F6301"/>
    </row>
    <row r="6302" spans="2:6" x14ac:dyDescent="0.3">
      <c r="B6302"/>
      <c r="C6302"/>
      <c r="D6302"/>
      <c r="E6302"/>
      <c r="F6302"/>
    </row>
    <row r="6303" spans="2:6" x14ac:dyDescent="0.3">
      <c r="B6303"/>
      <c r="C6303"/>
      <c r="D6303"/>
      <c r="E6303"/>
      <c r="F6303"/>
    </row>
    <row r="6304" spans="2:6" x14ac:dyDescent="0.3">
      <c r="B6304"/>
      <c r="C6304"/>
      <c r="D6304"/>
      <c r="E6304"/>
      <c r="F6304"/>
    </row>
    <row r="6305" spans="2:6" x14ac:dyDescent="0.3">
      <c r="B6305"/>
      <c r="C6305"/>
      <c r="D6305"/>
      <c r="E6305"/>
      <c r="F6305"/>
    </row>
    <row r="6306" spans="2:6" x14ac:dyDescent="0.3">
      <c r="B6306"/>
      <c r="C6306"/>
      <c r="D6306"/>
      <c r="E6306"/>
      <c r="F6306"/>
    </row>
    <row r="6307" spans="2:6" x14ac:dyDescent="0.3">
      <c r="B6307"/>
      <c r="C6307"/>
      <c r="D6307"/>
      <c r="E6307"/>
      <c r="F6307"/>
    </row>
    <row r="6308" spans="2:6" x14ac:dyDescent="0.3">
      <c r="B6308"/>
      <c r="C6308"/>
      <c r="D6308"/>
      <c r="E6308"/>
      <c r="F6308"/>
    </row>
    <row r="6309" spans="2:6" x14ac:dyDescent="0.3">
      <c r="B6309"/>
      <c r="C6309"/>
      <c r="D6309"/>
      <c r="E6309"/>
      <c r="F6309"/>
    </row>
    <row r="6310" spans="2:6" x14ac:dyDescent="0.3">
      <c r="B6310"/>
      <c r="C6310"/>
      <c r="D6310"/>
      <c r="E6310"/>
      <c r="F6310"/>
    </row>
    <row r="6311" spans="2:6" x14ac:dyDescent="0.3">
      <c r="B6311"/>
      <c r="C6311"/>
      <c r="D6311"/>
      <c r="E6311"/>
      <c r="F6311"/>
    </row>
    <row r="6312" spans="2:6" x14ac:dyDescent="0.3">
      <c r="B6312"/>
      <c r="C6312"/>
      <c r="D6312"/>
      <c r="E6312"/>
      <c r="F6312"/>
    </row>
    <row r="6313" spans="2:6" x14ac:dyDescent="0.3">
      <c r="B6313"/>
      <c r="C6313"/>
      <c r="D6313"/>
      <c r="E6313"/>
      <c r="F6313"/>
    </row>
    <row r="6314" spans="2:6" x14ac:dyDescent="0.3">
      <c r="B6314"/>
      <c r="C6314"/>
      <c r="D6314"/>
      <c r="E6314"/>
      <c r="F6314"/>
    </row>
    <row r="6315" spans="2:6" x14ac:dyDescent="0.3">
      <c r="B6315"/>
      <c r="C6315"/>
      <c r="D6315"/>
      <c r="E6315"/>
      <c r="F6315"/>
    </row>
    <row r="6316" spans="2:6" x14ac:dyDescent="0.3">
      <c r="B6316"/>
      <c r="C6316"/>
      <c r="D6316"/>
      <c r="E6316"/>
      <c r="F6316"/>
    </row>
    <row r="6317" spans="2:6" x14ac:dyDescent="0.3">
      <c r="B6317"/>
      <c r="C6317"/>
      <c r="D6317"/>
      <c r="E6317"/>
      <c r="F6317"/>
    </row>
    <row r="6318" spans="2:6" x14ac:dyDescent="0.3">
      <c r="B6318"/>
      <c r="C6318"/>
      <c r="D6318"/>
      <c r="E6318"/>
      <c r="F6318"/>
    </row>
    <row r="6319" spans="2:6" x14ac:dyDescent="0.3">
      <c r="B6319"/>
      <c r="C6319"/>
      <c r="D6319"/>
      <c r="E6319"/>
      <c r="F6319"/>
    </row>
    <row r="6320" spans="2:6" x14ac:dyDescent="0.3">
      <c r="B6320"/>
      <c r="C6320"/>
      <c r="D6320"/>
      <c r="E6320"/>
      <c r="F6320"/>
    </row>
    <row r="6321" spans="2:6" x14ac:dyDescent="0.3">
      <c r="B6321"/>
      <c r="C6321"/>
      <c r="D6321"/>
      <c r="E6321"/>
      <c r="F6321"/>
    </row>
    <row r="6322" spans="2:6" x14ac:dyDescent="0.3">
      <c r="B6322"/>
      <c r="C6322"/>
      <c r="D6322"/>
      <c r="E6322"/>
      <c r="F6322"/>
    </row>
    <row r="6323" spans="2:6" x14ac:dyDescent="0.3">
      <c r="B6323"/>
      <c r="C6323"/>
      <c r="D6323"/>
      <c r="E6323"/>
      <c r="F6323"/>
    </row>
    <row r="6324" spans="2:6" x14ac:dyDescent="0.3">
      <c r="B6324"/>
      <c r="C6324"/>
      <c r="D6324"/>
      <c r="E6324"/>
      <c r="F6324"/>
    </row>
    <row r="6325" spans="2:6" x14ac:dyDescent="0.3">
      <c r="B6325"/>
      <c r="C6325"/>
      <c r="D6325"/>
      <c r="E6325"/>
      <c r="F6325"/>
    </row>
    <row r="6326" spans="2:6" x14ac:dyDescent="0.3">
      <c r="B6326"/>
      <c r="C6326"/>
      <c r="D6326"/>
      <c r="E6326"/>
      <c r="F6326"/>
    </row>
    <row r="6327" spans="2:6" x14ac:dyDescent="0.3">
      <c r="B6327"/>
      <c r="C6327"/>
      <c r="D6327"/>
      <c r="E6327"/>
      <c r="F6327"/>
    </row>
    <row r="6328" spans="2:6" x14ac:dyDescent="0.3">
      <c r="B6328"/>
      <c r="C6328"/>
      <c r="D6328"/>
      <c r="E6328"/>
      <c r="F6328"/>
    </row>
    <row r="6329" spans="2:6" x14ac:dyDescent="0.3">
      <c r="B6329"/>
      <c r="C6329"/>
      <c r="D6329"/>
      <c r="E6329"/>
      <c r="F6329"/>
    </row>
    <row r="6330" spans="2:6" x14ac:dyDescent="0.3">
      <c r="B6330"/>
      <c r="C6330"/>
      <c r="D6330"/>
      <c r="E6330"/>
      <c r="F6330"/>
    </row>
    <row r="6331" spans="2:6" x14ac:dyDescent="0.3">
      <c r="B6331"/>
      <c r="C6331"/>
      <c r="D6331"/>
      <c r="E6331"/>
      <c r="F6331"/>
    </row>
    <row r="6332" spans="2:6" x14ac:dyDescent="0.3">
      <c r="B6332"/>
      <c r="C6332"/>
      <c r="D6332"/>
      <c r="E6332"/>
      <c r="F6332"/>
    </row>
    <row r="6333" spans="2:6" x14ac:dyDescent="0.3">
      <c r="B6333"/>
      <c r="C6333"/>
      <c r="D6333"/>
      <c r="E6333"/>
      <c r="F6333"/>
    </row>
    <row r="6334" spans="2:6" x14ac:dyDescent="0.3">
      <c r="B6334"/>
      <c r="C6334"/>
      <c r="D6334"/>
      <c r="E6334"/>
      <c r="F6334"/>
    </row>
    <row r="6335" spans="2:6" x14ac:dyDescent="0.3">
      <c r="B6335"/>
      <c r="C6335"/>
      <c r="D6335"/>
      <c r="E6335"/>
      <c r="F6335"/>
    </row>
    <row r="6336" spans="2:6" x14ac:dyDescent="0.3">
      <c r="B6336"/>
      <c r="C6336"/>
      <c r="D6336"/>
      <c r="E6336"/>
      <c r="F6336"/>
    </row>
    <row r="6337" spans="2:6" x14ac:dyDescent="0.3">
      <c r="B6337"/>
      <c r="C6337"/>
      <c r="D6337"/>
      <c r="E6337"/>
      <c r="F6337"/>
    </row>
    <row r="6338" spans="2:6" x14ac:dyDescent="0.3">
      <c r="B6338"/>
      <c r="C6338"/>
      <c r="D6338"/>
      <c r="E6338"/>
      <c r="F6338"/>
    </row>
    <row r="6339" spans="2:6" x14ac:dyDescent="0.3">
      <c r="B6339"/>
      <c r="C6339"/>
      <c r="D6339"/>
      <c r="E6339"/>
      <c r="F6339"/>
    </row>
    <row r="6340" spans="2:6" x14ac:dyDescent="0.3">
      <c r="B6340"/>
      <c r="C6340"/>
      <c r="D6340"/>
      <c r="E6340"/>
      <c r="F6340"/>
    </row>
    <row r="6341" spans="2:6" x14ac:dyDescent="0.3">
      <c r="B6341"/>
      <c r="C6341"/>
      <c r="D6341"/>
      <c r="E6341"/>
      <c r="F6341"/>
    </row>
    <row r="6342" spans="2:6" x14ac:dyDescent="0.3">
      <c r="B6342"/>
      <c r="C6342"/>
      <c r="D6342"/>
      <c r="E6342"/>
      <c r="F6342"/>
    </row>
    <row r="6343" spans="2:6" x14ac:dyDescent="0.3">
      <c r="B6343"/>
      <c r="C6343"/>
      <c r="D6343"/>
      <c r="E6343"/>
      <c r="F6343"/>
    </row>
    <row r="6344" spans="2:6" x14ac:dyDescent="0.3">
      <c r="B6344"/>
      <c r="C6344"/>
      <c r="D6344"/>
      <c r="E6344"/>
      <c r="F6344"/>
    </row>
    <row r="6345" spans="2:6" x14ac:dyDescent="0.3">
      <c r="B6345"/>
      <c r="C6345"/>
      <c r="D6345"/>
      <c r="E6345"/>
      <c r="F6345"/>
    </row>
    <row r="6346" spans="2:6" x14ac:dyDescent="0.3">
      <c r="B6346"/>
      <c r="C6346"/>
      <c r="D6346"/>
      <c r="E6346"/>
      <c r="F6346"/>
    </row>
    <row r="6347" spans="2:6" x14ac:dyDescent="0.3">
      <c r="B6347"/>
      <c r="C6347"/>
      <c r="D6347"/>
      <c r="E6347"/>
      <c r="F6347"/>
    </row>
    <row r="6348" spans="2:6" x14ac:dyDescent="0.3">
      <c r="B6348"/>
      <c r="C6348"/>
      <c r="D6348"/>
      <c r="E6348"/>
      <c r="F6348"/>
    </row>
    <row r="6349" spans="2:6" x14ac:dyDescent="0.3">
      <c r="B6349"/>
      <c r="C6349"/>
      <c r="D6349"/>
      <c r="E6349"/>
      <c r="F6349"/>
    </row>
    <row r="6350" spans="2:6" x14ac:dyDescent="0.3">
      <c r="B6350"/>
      <c r="C6350"/>
      <c r="D6350"/>
      <c r="E6350"/>
      <c r="F6350"/>
    </row>
    <row r="6351" spans="2:6" x14ac:dyDescent="0.3">
      <c r="B6351"/>
      <c r="C6351"/>
      <c r="D6351"/>
      <c r="E6351"/>
      <c r="F6351"/>
    </row>
    <row r="6352" spans="2:6" x14ac:dyDescent="0.3">
      <c r="B6352"/>
      <c r="C6352"/>
      <c r="D6352"/>
      <c r="E6352"/>
      <c r="F6352"/>
    </row>
    <row r="6353" spans="2:6" x14ac:dyDescent="0.3">
      <c r="B6353"/>
      <c r="C6353"/>
      <c r="D6353"/>
      <c r="E6353"/>
      <c r="F6353"/>
    </row>
    <row r="6354" spans="2:6" x14ac:dyDescent="0.3">
      <c r="B6354"/>
      <c r="C6354"/>
      <c r="D6354"/>
      <c r="E6354"/>
      <c r="F6354"/>
    </row>
    <row r="6355" spans="2:6" x14ac:dyDescent="0.3">
      <c r="B6355"/>
      <c r="C6355"/>
      <c r="D6355"/>
      <c r="E6355"/>
      <c r="F6355"/>
    </row>
    <row r="6356" spans="2:6" x14ac:dyDescent="0.3">
      <c r="B6356"/>
      <c r="C6356"/>
      <c r="D6356"/>
      <c r="E6356"/>
      <c r="F6356"/>
    </row>
    <row r="6357" spans="2:6" x14ac:dyDescent="0.3">
      <c r="B6357"/>
      <c r="C6357"/>
      <c r="D6357"/>
      <c r="E6357"/>
      <c r="F6357"/>
    </row>
    <row r="6358" spans="2:6" x14ac:dyDescent="0.3">
      <c r="B6358"/>
      <c r="C6358"/>
      <c r="D6358"/>
      <c r="E6358"/>
      <c r="F6358"/>
    </row>
    <row r="6359" spans="2:6" x14ac:dyDescent="0.3">
      <c r="B6359"/>
      <c r="C6359"/>
      <c r="D6359"/>
      <c r="E6359"/>
      <c r="F6359"/>
    </row>
    <row r="6360" spans="2:6" x14ac:dyDescent="0.3">
      <c r="B6360"/>
      <c r="C6360"/>
      <c r="D6360"/>
      <c r="E6360"/>
      <c r="F6360"/>
    </row>
    <row r="6361" spans="2:6" x14ac:dyDescent="0.3">
      <c r="B6361"/>
      <c r="C6361"/>
      <c r="D6361"/>
      <c r="E6361"/>
      <c r="F6361"/>
    </row>
    <row r="6362" spans="2:6" x14ac:dyDescent="0.3">
      <c r="B6362"/>
      <c r="C6362"/>
      <c r="D6362"/>
      <c r="E6362"/>
      <c r="F6362"/>
    </row>
    <row r="6363" spans="2:6" x14ac:dyDescent="0.3">
      <c r="B6363"/>
      <c r="C6363"/>
      <c r="D6363"/>
      <c r="E6363"/>
      <c r="F6363"/>
    </row>
    <row r="6364" spans="2:6" x14ac:dyDescent="0.3">
      <c r="B6364"/>
      <c r="C6364"/>
      <c r="D6364"/>
      <c r="E6364"/>
      <c r="F6364"/>
    </row>
    <row r="6365" spans="2:6" x14ac:dyDescent="0.3">
      <c r="B6365"/>
      <c r="C6365"/>
      <c r="D6365"/>
      <c r="E6365"/>
      <c r="F6365"/>
    </row>
    <row r="6366" spans="2:6" x14ac:dyDescent="0.3">
      <c r="B6366"/>
      <c r="C6366"/>
      <c r="D6366"/>
      <c r="E6366"/>
      <c r="F6366"/>
    </row>
    <row r="6367" spans="2:6" x14ac:dyDescent="0.3">
      <c r="B6367"/>
      <c r="C6367"/>
      <c r="D6367"/>
      <c r="E6367"/>
      <c r="F6367"/>
    </row>
    <row r="6368" spans="2:6" x14ac:dyDescent="0.3">
      <c r="B6368"/>
      <c r="C6368"/>
      <c r="D6368"/>
      <c r="E6368"/>
      <c r="F6368"/>
    </row>
    <row r="6369" spans="2:6" x14ac:dyDescent="0.3">
      <c r="B6369"/>
      <c r="C6369"/>
      <c r="D6369"/>
      <c r="E6369"/>
      <c r="F6369"/>
    </row>
    <row r="6370" spans="2:6" x14ac:dyDescent="0.3">
      <c r="B6370"/>
      <c r="C6370"/>
      <c r="D6370"/>
      <c r="E6370"/>
      <c r="F6370"/>
    </row>
    <row r="6371" spans="2:6" x14ac:dyDescent="0.3">
      <c r="B6371"/>
      <c r="C6371"/>
      <c r="D6371"/>
      <c r="E6371"/>
      <c r="F6371"/>
    </row>
    <row r="6372" spans="2:6" x14ac:dyDescent="0.3">
      <c r="B6372"/>
      <c r="C6372"/>
      <c r="D6372"/>
      <c r="E6372"/>
      <c r="F6372"/>
    </row>
    <row r="6373" spans="2:6" x14ac:dyDescent="0.3">
      <c r="B6373"/>
      <c r="C6373"/>
      <c r="D6373"/>
      <c r="E6373"/>
      <c r="F6373"/>
    </row>
    <row r="6374" spans="2:6" x14ac:dyDescent="0.3">
      <c r="B6374"/>
      <c r="C6374"/>
      <c r="D6374"/>
      <c r="E6374"/>
      <c r="F6374"/>
    </row>
    <row r="6375" spans="2:6" x14ac:dyDescent="0.3">
      <c r="B6375"/>
      <c r="C6375"/>
      <c r="D6375"/>
      <c r="E6375"/>
      <c r="F6375"/>
    </row>
    <row r="6376" spans="2:6" x14ac:dyDescent="0.3">
      <c r="B6376"/>
      <c r="C6376"/>
      <c r="D6376"/>
      <c r="E6376"/>
      <c r="F6376"/>
    </row>
    <row r="6377" spans="2:6" x14ac:dyDescent="0.3">
      <c r="B6377"/>
      <c r="C6377"/>
      <c r="D6377"/>
      <c r="E6377"/>
      <c r="F6377"/>
    </row>
    <row r="6378" spans="2:6" x14ac:dyDescent="0.3">
      <c r="B6378"/>
      <c r="C6378"/>
      <c r="D6378"/>
      <c r="E6378"/>
      <c r="F6378"/>
    </row>
    <row r="6379" spans="2:6" x14ac:dyDescent="0.3">
      <c r="B6379"/>
      <c r="C6379"/>
      <c r="D6379"/>
      <c r="E6379"/>
      <c r="F6379"/>
    </row>
    <row r="6380" spans="2:6" x14ac:dyDescent="0.3">
      <c r="B6380"/>
      <c r="C6380"/>
      <c r="D6380"/>
      <c r="E6380"/>
      <c r="F6380"/>
    </row>
    <row r="6381" spans="2:6" x14ac:dyDescent="0.3">
      <c r="B6381"/>
      <c r="C6381"/>
      <c r="D6381"/>
      <c r="E6381"/>
      <c r="F6381"/>
    </row>
    <row r="6382" spans="2:6" x14ac:dyDescent="0.3">
      <c r="B6382"/>
      <c r="C6382"/>
      <c r="D6382"/>
      <c r="E6382"/>
      <c r="F6382"/>
    </row>
    <row r="6383" spans="2:6" x14ac:dyDescent="0.3">
      <c r="B6383"/>
      <c r="C6383"/>
      <c r="D6383"/>
      <c r="E6383"/>
      <c r="F6383"/>
    </row>
    <row r="6384" spans="2:6" x14ac:dyDescent="0.3">
      <c r="B6384"/>
      <c r="C6384"/>
      <c r="D6384"/>
      <c r="E6384"/>
      <c r="F6384"/>
    </row>
    <row r="6385" spans="2:6" x14ac:dyDescent="0.3">
      <c r="B6385"/>
      <c r="C6385"/>
      <c r="D6385"/>
      <c r="E6385"/>
      <c r="F6385"/>
    </row>
    <row r="6386" spans="2:6" x14ac:dyDescent="0.3">
      <c r="B6386"/>
      <c r="C6386"/>
      <c r="D6386"/>
      <c r="E6386"/>
      <c r="F6386"/>
    </row>
    <row r="6387" spans="2:6" x14ac:dyDescent="0.3">
      <c r="B6387"/>
      <c r="C6387"/>
      <c r="D6387"/>
      <c r="E6387"/>
      <c r="F6387"/>
    </row>
    <row r="6388" spans="2:6" x14ac:dyDescent="0.3">
      <c r="B6388"/>
      <c r="C6388"/>
      <c r="D6388"/>
      <c r="E6388"/>
      <c r="F6388"/>
    </row>
    <row r="6389" spans="2:6" x14ac:dyDescent="0.3">
      <c r="B6389"/>
      <c r="C6389"/>
      <c r="D6389"/>
      <c r="E6389"/>
      <c r="F6389"/>
    </row>
    <row r="6390" spans="2:6" x14ac:dyDescent="0.3">
      <c r="B6390"/>
      <c r="C6390"/>
      <c r="D6390"/>
      <c r="E6390"/>
      <c r="F6390"/>
    </row>
    <row r="6391" spans="2:6" x14ac:dyDescent="0.3">
      <c r="B6391"/>
      <c r="C6391"/>
      <c r="D6391"/>
      <c r="E6391"/>
      <c r="F6391"/>
    </row>
    <row r="6392" spans="2:6" x14ac:dyDescent="0.3">
      <c r="B6392"/>
      <c r="C6392"/>
      <c r="D6392"/>
      <c r="E6392"/>
      <c r="F6392"/>
    </row>
    <row r="6393" spans="2:6" x14ac:dyDescent="0.3">
      <c r="B6393"/>
      <c r="C6393"/>
      <c r="D6393"/>
      <c r="E6393"/>
      <c r="F6393"/>
    </row>
    <row r="6394" spans="2:6" x14ac:dyDescent="0.3">
      <c r="B6394"/>
      <c r="C6394"/>
      <c r="D6394"/>
      <c r="E6394"/>
      <c r="F6394"/>
    </row>
    <row r="6395" spans="2:6" x14ac:dyDescent="0.3">
      <c r="B6395"/>
      <c r="C6395"/>
      <c r="D6395"/>
      <c r="E6395"/>
      <c r="F6395"/>
    </row>
    <row r="6396" spans="2:6" x14ac:dyDescent="0.3">
      <c r="B6396"/>
      <c r="C6396"/>
      <c r="D6396"/>
      <c r="E6396"/>
      <c r="F6396"/>
    </row>
    <row r="6397" spans="2:6" x14ac:dyDescent="0.3">
      <c r="B6397"/>
      <c r="C6397"/>
      <c r="D6397"/>
      <c r="E6397"/>
      <c r="F6397"/>
    </row>
    <row r="6398" spans="2:6" x14ac:dyDescent="0.3">
      <c r="B6398"/>
      <c r="C6398"/>
      <c r="D6398"/>
      <c r="E6398"/>
      <c r="F6398"/>
    </row>
    <row r="6399" spans="2:6" x14ac:dyDescent="0.3">
      <c r="B6399"/>
      <c r="C6399"/>
      <c r="D6399"/>
      <c r="E6399"/>
      <c r="F6399"/>
    </row>
    <row r="6400" spans="2:6" x14ac:dyDescent="0.3">
      <c r="B6400"/>
      <c r="C6400"/>
      <c r="D6400"/>
      <c r="E6400"/>
      <c r="F6400"/>
    </row>
    <row r="6401" spans="2:6" x14ac:dyDescent="0.3">
      <c r="B6401"/>
      <c r="C6401"/>
      <c r="D6401"/>
      <c r="E6401"/>
      <c r="F6401"/>
    </row>
    <row r="6402" spans="2:6" x14ac:dyDescent="0.3">
      <c r="B6402"/>
      <c r="C6402"/>
      <c r="D6402"/>
      <c r="E6402"/>
      <c r="F6402"/>
    </row>
    <row r="6403" spans="2:6" x14ac:dyDescent="0.3">
      <c r="B6403"/>
      <c r="C6403"/>
      <c r="D6403"/>
      <c r="E6403"/>
      <c r="F6403"/>
    </row>
    <row r="6404" spans="2:6" x14ac:dyDescent="0.3">
      <c r="B6404"/>
      <c r="C6404"/>
      <c r="D6404"/>
      <c r="E6404"/>
      <c r="F6404"/>
    </row>
    <row r="6405" spans="2:6" x14ac:dyDescent="0.3">
      <c r="B6405"/>
      <c r="C6405"/>
      <c r="D6405"/>
      <c r="E6405"/>
      <c r="F6405"/>
    </row>
    <row r="6406" spans="2:6" x14ac:dyDescent="0.3">
      <c r="B6406"/>
      <c r="C6406"/>
      <c r="D6406"/>
      <c r="E6406"/>
      <c r="F6406"/>
    </row>
    <row r="6407" spans="2:6" x14ac:dyDescent="0.3">
      <c r="B6407"/>
      <c r="C6407"/>
      <c r="D6407"/>
      <c r="E6407"/>
      <c r="F6407"/>
    </row>
    <row r="6408" spans="2:6" x14ac:dyDescent="0.3">
      <c r="B6408"/>
      <c r="C6408"/>
      <c r="D6408"/>
      <c r="E6408"/>
      <c r="F6408"/>
    </row>
    <row r="6409" spans="2:6" x14ac:dyDescent="0.3">
      <c r="B6409"/>
      <c r="C6409"/>
      <c r="D6409"/>
      <c r="E6409"/>
      <c r="F6409"/>
    </row>
    <row r="6410" spans="2:6" x14ac:dyDescent="0.3">
      <c r="B6410"/>
      <c r="C6410"/>
      <c r="D6410"/>
      <c r="E6410"/>
      <c r="F6410"/>
    </row>
    <row r="6411" spans="2:6" x14ac:dyDescent="0.3">
      <c r="B6411"/>
      <c r="C6411"/>
      <c r="D6411"/>
      <c r="E6411"/>
      <c r="F6411"/>
    </row>
    <row r="6412" spans="2:6" x14ac:dyDescent="0.3">
      <c r="B6412"/>
      <c r="C6412"/>
      <c r="D6412"/>
      <c r="E6412"/>
      <c r="F6412"/>
    </row>
    <row r="6413" spans="2:6" x14ac:dyDescent="0.3">
      <c r="B6413"/>
      <c r="C6413"/>
      <c r="D6413"/>
      <c r="E6413"/>
      <c r="F6413"/>
    </row>
    <row r="6414" spans="2:6" x14ac:dyDescent="0.3">
      <c r="B6414"/>
      <c r="C6414"/>
      <c r="D6414"/>
      <c r="E6414"/>
      <c r="F6414"/>
    </row>
    <row r="6415" spans="2:6" x14ac:dyDescent="0.3">
      <c r="B6415"/>
      <c r="C6415"/>
      <c r="D6415"/>
      <c r="E6415"/>
      <c r="F6415"/>
    </row>
    <row r="6416" spans="2:6" x14ac:dyDescent="0.3">
      <c r="B6416"/>
      <c r="C6416"/>
      <c r="D6416"/>
      <c r="E6416"/>
      <c r="F6416"/>
    </row>
    <row r="6417" spans="2:6" x14ac:dyDescent="0.3">
      <c r="B6417"/>
      <c r="C6417"/>
      <c r="D6417"/>
      <c r="E6417"/>
      <c r="F6417"/>
    </row>
    <row r="6418" spans="2:6" x14ac:dyDescent="0.3">
      <c r="B6418"/>
      <c r="C6418"/>
      <c r="D6418"/>
      <c r="E6418"/>
      <c r="F6418"/>
    </row>
    <row r="6419" spans="2:6" x14ac:dyDescent="0.3">
      <c r="B6419"/>
      <c r="C6419"/>
      <c r="D6419"/>
      <c r="E6419"/>
      <c r="F6419"/>
    </row>
    <row r="6420" spans="2:6" x14ac:dyDescent="0.3">
      <c r="B6420"/>
      <c r="C6420"/>
      <c r="D6420"/>
      <c r="E6420"/>
      <c r="F6420"/>
    </row>
    <row r="6421" spans="2:6" x14ac:dyDescent="0.3">
      <c r="B6421"/>
      <c r="C6421"/>
      <c r="D6421"/>
      <c r="E6421"/>
      <c r="F6421"/>
    </row>
    <row r="6422" spans="2:6" x14ac:dyDescent="0.3">
      <c r="B6422"/>
      <c r="C6422"/>
      <c r="D6422"/>
      <c r="E6422"/>
      <c r="F6422"/>
    </row>
    <row r="6423" spans="2:6" x14ac:dyDescent="0.3">
      <c r="B6423"/>
      <c r="C6423"/>
      <c r="D6423"/>
      <c r="E6423"/>
      <c r="F6423"/>
    </row>
    <row r="6424" spans="2:6" x14ac:dyDescent="0.3">
      <c r="B6424"/>
      <c r="C6424"/>
      <c r="D6424"/>
      <c r="E6424"/>
      <c r="F6424"/>
    </row>
    <row r="6425" spans="2:6" x14ac:dyDescent="0.3">
      <c r="B6425"/>
      <c r="C6425"/>
      <c r="D6425"/>
      <c r="E6425"/>
      <c r="F6425"/>
    </row>
    <row r="6426" spans="2:6" x14ac:dyDescent="0.3">
      <c r="B6426"/>
      <c r="C6426"/>
      <c r="D6426"/>
      <c r="E6426"/>
      <c r="F6426"/>
    </row>
    <row r="6427" spans="2:6" x14ac:dyDescent="0.3">
      <c r="B6427"/>
      <c r="C6427"/>
      <c r="D6427"/>
      <c r="E6427"/>
      <c r="F6427"/>
    </row>
    <row r="6428" spans="2:6" x14ac:dyDescent="0.3">
      <c r="B6428"/>
      <c r="C6428"/>
      <c r="D6428"/>
      <c r="E6428"/>
      <c r="F6428"/>
    </row>
    <row r="6429" spans="2:6" x14ac:dyDescent="0.3">
      <c r="B6429"/>
      <c r="C6429"/>
      <c r="D6429"/>
      <c r="E6429"/>
      <c r="F6429"/>
    </row>
    <row r="6430" spans="2:6" x14ac:dyDescent="0.3">
      <c r="B6430"/>
      <c r="C6430"/>
      <c r="D6430"/>
      <c r="E6430"/>
      <c r="F6430"/>
    </row>
    <row r="6431" spans="2:6" x14ac:dyDescent="0.3">
      <c r="B6431"/>
      <c r="C6431"/>
      <c r="D6431"/>
      <c r="E6431"/>
      <c r="F6431"/>
    </row>
    <row r="6432" spans="2:6" x14ac:dyDescent="0.3">
      <c r="B6432"/>
      <c r="C6432"/>
      <c r="D6432"/>
      <c r="E6432"/>
      <c r="F6432"/>
    </row>
    <row r="6433" spans="2:6" x14ac:dyDescent="0.3">
      <c r="B6433"/>
      <c r="C6433"/>
      <c r="D6433"/>
      <c r="E6433"/>
      <c r="F6433"/>
    </row>
    <row r="6434" spans="2:6" x14ac:dyDescent="0.3">
      <c r="B6434"/>
      <c r="C6434"/>
      <c r="D6434"/>
      <c r="E6434"/>
      <c r="F6434"/>
    </row>
    <row r="6435" spans="2:6" x14ac:dyDescent="0.3">
      <c r="B6435"/>
      <c r="C6435"/>
      <c r="D6435"/>
      <c r="E6435"/>
      <c r="F6435"/>
    </row>
    <row r="6436" spans="2:6" x14ac:dyDescent="0.3">
      <c r="B6436"/>
      <c r="C6436"/>
      <c r="D6436"/>
      <c r="E6436"/>
      <c r="F6436"/>
    </row>
    <row r="6437" spans="2:6" x14ac:dyDescent="0.3">
      <c r="B6437"/>
      <c r="C6437"/>
      <c r="D6437"/>
      <c r="E6437"/>
      <c r="F6437"/>
    </row>
    <row r="6438" spans="2:6" x14ac:dyDescent="0.3">
      <c r="B6438"/>
      <c r="C6438"/>
      <c r="D6438"/>
      <c r="E6438"/>
      <c r="F6438"/>
    </row>
    <row r="6439" spans="2:6" x14ac:dyDescent="0.3">
      <c r="B6439"/>
      <c r="C6439"/>
      <c r="D6439"/>
      <c r="E6439"/>
      <c r="F6439"/>
    </row>
    <row r="6440" spans="2:6" x14ac:dyDescent="0.3">
      <c r="B6440"/>
      <c r="C6440"/>
      <c r="D6440"/>
      <c r="E6440"/>
      <c r="F6440"/>
    </row>
    <row r="6441" spans="2:6" x14ac:dyDescent="0.3">
      <c r="B6441"/>
      <c r="C6441"/>
      <c r="D6441"/>
      <c r="E6441"/>
      <c r="F6441"/>
    </row>
    <row r="6442" spans="2:6" x14ac:dyDescent="0.3">
      <c r="B6442"/>
      <c r="C6442"/>
      <c r="D6442"/>
      <c r="E6442"/>
      <c r="F6442"/>
    </row>
    <row r="6443" spans="2:6" x14ac:dyDescent="0.3">
      <c r="B6443"/>
      <c r="C6443"/>
      <c r="D6443"/>
      <c r="E6443"/>
      <c r="F6443"/>
    </row>
    <row r="6444" spans="2:6" x14ac:dyDescent="0.3">
      <c r="B6444"/>
      <c r="C6444"/>
      <c r="D6444"/>
      <c r="E6444"/>
      <c r="F6444"/>
    </row>
    <row r="6445" spans="2:6" x14ac:dyDescent="0.3">
      <c r="B6445"/>
      <c r="C6445"/>
      <c r="D6445"/>
      <c r="E6445"/>
      <c r="F6445"/>
    </row>
    <row r="6446" spans="2:6" x14ac:dyDescent="0.3">
      <c r="B6446"/>
      <c r="C6446"/>
      <c r="D6446"/>
      <c r="E6446"/>
      <c r="F6446"/>
    </row>
    <row r="6447" spans="2:6" x14ac:dyDescent="0.3">
      <c r="B6447"/>
      <c r="C6447"/>
      <c r="D6447"/>
      <c r="E6447"/>
      <c r="F6447"/>
    </row>
    <row r="6448" spans="2:6" x14ac:dyDescent="0.3">
      <c r="B6448"/>
      <c r="C6448"/>
      <c r="D6448"/>
      <c r="E6448"/>
      <c r="F6448"/>
    </row>
    <row r="6449" spans="2:6" x14ac:dyDescent="0.3">
      <c r="B6449"/>
      <c r="C6449"/>
      <c r="D6449"/>
      <c r="E6449"/>
      <c r="F6449"/>
    </row>
    <row r="6450" spans="2:6" x14ac:dyDescent="0.3">
      <c r="B6450"/>
      <c r="C6450"/>
      <c r="D6450"/>
      <c r="E6450"/>
      <c r="F6450"/>
    </row>
    <row r="6451" spans="2:6" x14ac:dyDescent="0.3">
      <c r="B6451"/>
      <c r="C6451"/>
      <c r="D6451"/>
      <c r="E6451"/>
      <c r="F6451"/>
    </row>
    <row r="6452" spans="2:6" x14ac:dyDescent="0.3">
      <c r="B6452"/>
      <c r="C6452"/>
      <c r="D6452"/>
      <c r="E6452"/>
      <c r="F6452"/>
    </row>
    <row r="6453" spans="2:6" x14ac:dyDescent="0.3">
      <c r="B6453"/>
      <c r="C6453"/>
      <c r="D6453"/>
      <c r="E6453"/>
      <c r="F6453"/>
    </row>
    <row r="6454" spans="2:6" x14ac:dyDescent="0.3">
      <c r="B6454"/>
      <c r="C6454"/>
      <c r="D6454"/>
      <c r="E6454"/>
      <c r="F6454"/>
    </row>
    <row r="6455" spans="2:6" x14ac:dyDescent="0.3">
      <c r="B6455"/>
      <c r="C6455"/>
      <c r="D6455"/>
      <c r="E6455"/>
      <c r="F6455"/>
    </row>
    <row r="6456" spans="2:6" x14ac:dyDescent="0.3">
      <c r="B6456"/>
      <c r="C6456"/>
      <c r="D6456"/>
      <c r="E6456"/>
      <c r="F6456"/>
    </row>
    <row r="6457" spans="2:6" x14ac:dyDescent="0.3">
      <c r="B6457"/>
      <c r="C6457"/>
      <c r="D6457"/>
      <c r="E6457"/>
      <c r="F6457"/>
    </row>
    <row r="6458" spans="2:6" x14ac:dyDescent="0.3">
      <c r="B6458"/>
      <c r="C6458"/>
      <c r="D6458"/>
      <c r="E6458"/>
      <c r="F6458"/>
    </row>
    <row r="6459" spans="2:6" x14ac:dyDescent="0.3">
      <c r="B6459"/>
      <c r="C6459"/>
      <c r="D6459"/>
      <c r="E6459"/>
      <c r="F6459"/>
    </row>
    <row r="6460" spans="2:6" x14ac:dyDescent="0.3">
      <c r="B6460"/>
      <c r="C6460"/>
      <c r="D6460"/>
      <c r="E6460"/>
      <c r="F6460"/>
    </row>
    <row r="6461" spans="2:6" x14ac:dyDescent="0.3">
      <c r="B6461"/>
      <c r="C6461"/>
      <c r="D6461"/>
      <c r="E6461"/>
      <c r="F6461"/>
    </row>
    <row r="6462" spans="2:6" x14ac:dyDescent="0.3">
      <c r="B6462"/>
      <c r="C6462"/>
      <c r="D6462"/>
      <c r="E6462"/>
      <c r="F6462"/>
    </row>
    <row r="6463" spans="2:6" x14ac:dyDescent="0.3">
      <c r="B6463"/>
      <c r="C6463"/>
      <c r="D6463"/>
      <c r="E6463"/>
      <c r="F6463"/>
    </row>
    <row r="6464" spans="2:6" x14ac:dyDescent="0.3">
      <c r="B6464"/>
      <c r="C6464"/>
      <c r="D6464"/>
      <c r="E6464"/>
      <c r="F6464"/>
    </row>
    <row r="6465" spans="2:6" x14ac:dyDescent="0.3">
      <c r="B6465"/>
      <c r="C6465"/>
      <c r="D6465"/>
      <c r="E6465"/>
      <c r="F6465"/>
    </row>
    <row r="6466" spans="2:6" x14ac:dyDescent="0.3">
      <c r="B6466"/>
      <c r="C6466"/>
      <c r="D6466"/>
      <c r="E6466"/>
      <c r="F6466"/>
    </row>
    <row r="6467" spans="2:6" x14ac:dyDescent="0.3">
      <c r="B6467"/>
      <c r="C6467"/>
      <c r="D6467"/>
      <c r="E6467"/>
      <c r="F6467"/>
    </row>
    <row r="6468" spans="2:6" x14ac:dyDescent="0.3">
      <c r="B6468"/>
      <c r="C6468"/>
      <c r="D6468"/>
      <c r="E6468"/>
      <c r="F6468"/>
    </row>
    <row r="6469" spans="2:6" x14ac:dyDescent="0.3">
      <c r="B6469"/>
      <c r="C6469"/>
      <c r="D6469"/>
      <c r="E6469"/>
      <c r="F6469"/>
    </row>
    <row r="6470" spans="2:6" x14ac:dyDescent="0.3">
      <c r="B6470"/>
      <c r="C6470"/>
      <c r="D6470"/>
      <c r="E6470"/>
      <c r="F6470"/>
    </row>
    <row r="6471" spans="2:6" x14ac:dyDescent="0.3">
      <c r="B6471"/>
      <c r="C6471"/>
      <c r="D6471"/>
      <c r="E6471"/>
      <c r="F6471"/>
    </row>
    <row r="6472" spans="2:6" x14ac:dyDescent="0.3">
      <c r="B6472"/>
      <c r="C6472"/>
      <c r="D6472"/>
      <c r="E6472"/>
      <c r="F6472"/>
    </row>
    <row r="6473" spans="2:6" x14ac:dyDescent="0.3">
      <c r="B6473"/>
      <c r="C6473"/>
      <c r="D6473"/>
      <c r="E6473"/>
      <c r="F6473"/>
    </row>
    <row r="6474" spans="2:6" x14ac:dyDescent="0.3">
      <c r="B6474"/>
      <c r="C6474"/>
      <c r="D6474"/>
      <c r="E6474"/>
      <c r="F6474"/>
    </row>
    <row r="6475" spans="2:6" x14ac:dyDescent="0.3">
      <c r="B6475"/>
      <c r="C6475"/>
      <c r="D6475"/>
      <c r="E6475"/>
      <c r="F6475"/>
    </row>
    <row r="6476" spans="2:6" x14ac:dyDescent="0.3">
      <c r="B6476"/>
      <c r="C6476"/>
      <c r="D6476"/>
      <c r="E6476"/>
      <c r="F6476"/>
    </row>
    <row r="6477" spans="2:6" x14ac:dyDescent="0.3">
      <c r="B6477"/>
      <c r="C6477"/>
      <c r="D6477"/>
      <c r="E6477"/>
      <c r="F6477"/>
    </row>
    <row r="6478" spans="2:6" x14ac:dyDescent="0.3">
      <c r="B6478"/>
      <c r="C6478"/>
      <c r="D6478"/>
      <c r="E6478"/>
      <c r="F6478"/>
    </row>
    <row r="6479" spans="2:6" x14ac:dyDescent="0.3">
      <c r="B6479"/>
      <c r="C6479"/>
      <c r="D6479"/>
      <c r="E6479"/>
      <c r="F6479"/>
    </row>
    <row r="6480" spans="2:6" x14ac:dyDescent="0.3">
      <c r="B6480"/>
      <c r="C6480"/>
      <c r="D6480"/>
      <c r="E6480"/>
      <c r="F6480"/>
    </row>
    <row r="6481" spans="2:6" x14ac:dyDescent="0.3">
      <c r="B6481"/>
      <c r="C6481"/>
      <c r="D6481"/>
      <c r="E6481"/>
      <c r="F6481"/>
    </row>
    <row r="6482" spans="2:6" x14ac:dyDescent="0.3">
      <c r="B6482"/>
      <c r="C6482"/>
      <c r="D6482"/>
      <c r="E6482"/>
      <c r="F6482"/>
    </row>
    <row r="6483" spans="2:6" x14ac:dyDescent="0.3">
      <c r="B6483"/>
      <c r="C6483"/>
      <c r="D6483"/>
      <c r="E6483"/>
      <c r="F6483"/>
    </row>
    <row r="6484" spans="2:6" x14ac:dyDescent="0.3">
      <c r="B6484"/>
      <c r="C6484"/>
      <c r="D6484"/>
      <c r="E6484"/>
      <c r="F6484"/>
    </row>
    <row r="6485" spans="2:6" x14ac:dyDescent="0.3">
      <c r="B6485"/>
      <c r="C6485"/>
      <c r="D6485"/>
      <c r="E6485"/>
      <c r="F6485"/>
    </row>
    <row r="6486" spans="2:6" x14ac:dyDescent="0.3">
      <c r="B6486"/>
      <c r="C6486"/>
      <c r="D6486"/>
      <c r="E6486"/>
      <c r="F6486"/>
    </row>
    <row r="6487" spans="2:6" x14ac:dyDescent="0.3">
      <c r="B6487"/>
      <c r="C6487"/>
      <c r="D6487"/>
      <c r="E6487"/>
      <c r="F6487"/>
    </row>
    <row r="6488" spans="2:6" x14ac:dyDescent="0.3">
      <c r="B6488"/>
      <c r="C6488"/>
      <c r="D6488"/>
      <c r="E6488"/>
      <c r="F6488"/>
    </row>
    <row r="6489" spans="2:6" x14ac:dyDescent="0.3">
      <c r="B6489"/>
      <c r="C6489"/>
      <c r="D6489"/>
      <c r="E6489"/>
      <c r="F6489"/>
    </row>
    <row r="6490" spans="2:6" x14ac:dyDescent="0.3">
      <c r="B6490"/>
      <c r="C6490"/>
      <c r="D6490"/>
      <c r="E6490"/>
      <c r="F6490"/>
    </row>
    <row r="6491" spans="2:6" x14ac:dyDescent="0.3">
      <c r="B6491"/>
      <c r="C6491"/>
      <c r="D6491"/>
      <c r="E6491"/>
      <c r="F6491"/>
    </row>
    <row r="6492" spans="2:6" x14ac:dyDescent="0.3">
      <c r="B6492"/>
      <c r="C6492"/>
      <c r="D6492"/>
      <c r="E6492"/>
      <c r="F6492"/>
    </row>
    <row r="6493" spans="2:6" x14ac:dyDescent="0.3">
      <c r="B6493"/>
      <c r="C6493"/>
      <c r="D6493"/>
      <c r="E6493"/>
      <c r="F6493"/>
    </row>
    <row r="6494" spans="2:6" x14ac:dyDescent="0.3">
      <c r="B6494"/>
      <c r="C6494"/>
      <c r="D6494"/>
      <c r="E6494"/>
      <c r="F6494"/>
    </row>
    <row r="6495" spans="2:6" x14ac:dyDescent="0.3">
      <c r="B6495"/>
      <c r="C6495"/>
      <c r="D6495"/>
      <c r="E6495"/>
      <c r="F6495"/>
    </row>
    <row r="6496" spans="2:6" x14ac:dyDescent="0.3">
      <c r="B6496"/>
      <c r="C6496"/>
      <c r="D6496"/>
      <c r="E6496"/>
      <c r="F6496"/>
    </row>
    <row r="6497" spans="2:6" x14ac:dyDescent="0.3">
      <c r="B6497"/>
      <c r="C6497"/>
      <c r="D6497"/>
      <c r="E6497"/>
      <c r="F6497"/>
    </row>
    <row r="6498" spans="2:6" x14ac:dyDescent="0.3">
      <c r="B6498"/>
      <c r="C6498"/>
      <c r="D6498"/>
      <c r="E6498"/>
      <c r="F6498"/>
    </row>
    <row r="6499" spans="2:6" x14ac:dyDescent="0.3">
      <c r="B6499"/>
      <c r="C6499"/>
      <c r="D6499"/>
      <c r="E6499"/>
      <c r="F6499"/>
    </row>
    <row r="6500" spans="2:6" x14ac:dyDescent="0.3">
      <c r="B6500"/>
      <c r="C6500"/>
      <c r="D6500"/>
      <c r="E6500"/>
      <c r="F6500"/>
    </row>
    <row r="6501" spans="2:6" x14ac:dyDescent="0.3">
      <c r="B6501"/>
      <c r="C6501"/>
      <c r="D6501"/>
      <c r="E6501"/>
      <c r="F6501"/>
    </row>
    <row r="6502" spans="2:6" x14ac:dyDescent="0.3">
      <c r="B6502"/>
      <c r="C6502"/>
      <c r="D6502"/>
      <c r="E6502"/>
      <c r="F6502"/>
    </row>
    <row r="6503" spans="2:6" x14ac:dyDescent="0.3">
      <c r="B6503"/>
      <c r="C6503"/>
      <c r="D6503"/>
      <c r="E6503"/>
      <c r="F6503"/>
    </row>
    <row r="6504" spans="2:6" x14ac:dyDescent="0.3">
      <c r="B6504"/>
      <c r="C6504"/>
      <c r="D6504"/>
      <c r="E6504"/>
      <c r="F6504"/>
    </row>
    <row r="6505" spans="2:6" x14ac:dyDescent="0.3">
      <c r="B6505"/>
      <c r="C6505"/>
      <c r="D6505"/>
      <c r="E6505"/>
      <c r="F6505"/>
    </row>
    <row r="6506" spans="2:6" x14ac:dyDescent="0.3">
      <c r="B6506"/>
      <c r="C6506"/>
      <c r="D6506"/>
      <c r="E6506"/>
      <c r="F6506"/>
    </row>
    <row r="6507" spans="2:6" x14ac:dyDescent="0.3">
      <c r="B6507"/>
      <c r="C6507"/>
      <c r="D6507"/>
      <c r="E6507"/>
      <c r="F6507"/>
    </row>
    <row r="6508" spans="2:6" x14ac:dyDescent="0.3">
      <c r="B6508"/>
      <c r="C6508"/>
      <c r="D6508"/>
      <c r="E6508"/>
      <c r="F6508"/>
    </row>
    <row r="6509" spans="2:6" x14ac:dyDescent="0.3">
      <c r="B6509"/>
      <c r="C6509"/>
      <c r="D6509"/>
      <c r="E6509"/>
      <c r="F6509"/>
    </row>
    <row r="6510" spans="2:6" x14ac:dyDescent="0.3">
      <c r="B6510"/>
      <c r="C6510"/>
      <c r="D6510"/>
      <c r="E6510"/>
      <c r="F6510"/>
    </row>
    <row r="6511" spans="2:6" x14ac:dyDescent="0.3">
      <c r="B6511"/>
      <c r="C6511"/>
      <c r="D6511"/>
      <c r="E6511"/>
      <c r="F6511"/>
    </row>
    <row r="6512" spans="2:6" x14ac:dyDescent="0.3">
      <c r="B6512"/>
      <c r="C6512"/>
      <c r="D6512"/>
      <c r="E6512"/>
      <c r="F6512"/>
    </row>
    <row r="6513" spans="2:6" x14ac:dyDescent="0.3">
      <c r="B6513"/>
      <c r="C6513"/>
      <c r="D6513"/>
      <c r="E6513"/>
      <c r="F6513"/>
    </row>
    <row r="6514" spans="2:6" x14ac:dyDescent="0.3">
      <c r="B6514"/>
      <c r="C6514"/>
      <c r="D6514"/>
      <c r="E6514"/>
      <c r="F6514"/>
    </row>
    <row r="6515" spans="2:6" x14ac:dyDescent="0.3">
      <c r="B6515"/>
      <c r="C6515"/>
      <c r="D6515"/>
      <c r="E6515"/>
      <c r="F6515"/>
    </row>
    <row r="6516" spans="2:6" x14ac:dyDescent="0.3">
      <c r="B6516"/>
      <c r="C6516"/>
      <c r="D6516"/>
      <c r="E6516"/>
      <c r="F6516"/>
    </row>
    <row r="6517" spans="2:6" x14ac:dyDescent="0.3">
      <c r="B6517"/>
      <c r="C6517"/>
      <c r="D6517"/>
      <c r="E6517"/>
      <c r="F6517"/>
    </row>
    <row r="6518" spans="2:6" x14ac:dyDescent="0.3">
      <c r="B6518"/>
      <c r="C6518"/>
      <c r="D6518"/>
      <c r="E6518"/>
      <c r="F6518"/>
    </row>
    <row r="6519" spans="2:6" x14ac:dyDescent="0.3">
      <c r="B6519"/>
      <c r="C6519"/>
      <c r="D6519"/>
      <c r="E6519"/>
      <c r="F6519"/>
    </row>
    <row r="6520" spans="2:6" x14ac:dyDescent="0.3">
      <c r="B6520"/>
      <c r="C6520"/>
      <c r="D6520"/>
      <c r="E6520"/>
      <c r="F6520"/>
    </row>
    <row r="6521" spans="2:6" x14ac:dyDescent="0.3">
      <c r="B6521"/>
      <c r="C6521"/>
      <c r="D6521"/>
      <c r="E6521"/>
      <c r="F6521"/>
    </row>
    <row r="6522" spans="2:6" x14ac:dyDescent="0.3">
      <c r="B6522"/>
      <c r="C6522"/>
      <c r="D6522"/>
      <c r="E6522"/>
      <c r="F6522"/>
    </row>
    <row r="6523" spans="2:6" x14ac:dyDescent="0.3">
      <c r="B6523"/>
      <c r="C6523"/>
      <c r="D6523"/>
      <c r="E6523"/>
      <c r="F6523"/>
    </row>
    <row r="6524" spans="2:6" x14ac:dyDescent="0.3">
      <c r="B6524"/>
      <c r="C6524"/>
      <c r="D6524"/>
      <c r="E6524"/>
      <c r="F6524"/>
    </row>
    <row r="6525" spans="2:6" x14ac:dyDescent="0.3">
      <c r="B6525"/>
      <c r="C6525"/>
      <c r="D6525"/>
      <c r="E6525"/>
      <c r="F6525"/>
    </row>
    <row r="6526" spans="2:6" x14ac:dyDescent="0.3">
      <c r="B6526"/>
      <c r="C6526"/>
      <c r="D6526"/>
      <c r="E6526"/>
      <c r="F6526"/>
    </row>
    <row r="6527" spans="2:6" x14ac:dyDescent="0.3">
      <c r="B6527"/>
      <c r="C6527"/>
      <c r="D6527"/>
      <c r="E6527"/>
      <c r="F6527"/>
    </row>
    <row r="6528" spans="2:6" x14ac:dyDescent="0.3">
      <c r="B6528"/>
      <c r="C6528"/>
      <c r="D6528"/>
      <c r="E6528"/>
      <c r="F6528"/>
    </row>
    <row r="6529" spans="2:6" x14ac:dyDescent="0.3">
      <c r="B6529"/>
      <c r="C6529"/>
      <c r="D6529"/>
      <c r="E6529"/>
      <c r="F6529"/>
    </row>
    <row r="6530" spans="2:6" x14ac:dyDescent="0.3">
      <c r="B6530"/>
      <c r="C6530"/>
      <c r="D6530"/>
      <c r="E6530"/>
      <c r="F6530"/>
    </row>
    <row r="6531" spans="2:6" x14ac:dyDescent="0.3">
      <c r="B6531"/>
      <c r="C6531"/>
      <c r="D6531"/>
      <c r="E6531"/>
      <c r="F6531"/>
    </row>
    <row r="6532" spans="2:6" x14ac:dyDescent="0.3">
      <c r="B6532"/>
      <c r="C6532"/>
      <c r="D6532"/>
      <c r="E6532"/>
      <c r="F6532"/>
    </row>
    <row r="6533" spans="2:6" x14ac:dyDescent="0.3">
      <c r="B6533"/>
      <c r="C6533"/>
      <c r="D6533"/>
      <c r="E6533"/>
      <c r="F6533"/>
    </row>
    <row r="6534" spans="2:6" x14ac:dyDescent="0.3">
      <c r="B6534"/>
      <c r="C6534"/>
      <c r="D6534"/>
      <c r="E6534"/>
      <c r="F6534"/>
    </row>
    <row r="6535" spans="2:6" x14ac:dyDescent="0.3">
      <c r="B6535"/>
      <c r="C6535"/>
      <c r="D6535"/>
      <c r="E6535"/>
      <c r="F6535"/>
    </row>
    <row r="6536" spans="2:6" x14ac:dyDescent="0.3">
      <c r="B6536"/>
      <c r="C6536"/>
      <c r="D6536"/>
      <c r="E6536"/>
      <c r="F6536"/>
    </row>
    <row r="6537" spans="2:6" x14ac:dyDescent="0.3">
      <c r="B6537"/>
      <c r="C6537"/>
      <c r="D6537"/>
      <c r="E6537"/>
      <c r="F6537"/>
    </row>
    <row r="6538" spans="2:6" x14ac:dyDescent="0.3">
      <c r="B6538"/>
      <c r="C6538"/>
      <c r="D6538"/>
      <c r="E6538"/>
      <c r="F6538"/>
    </row>
    <row r="6539" spans="2:6" x14ac:dyDescent="0.3">
      <c r="B6539"/>
      <c r="C6539"/>
      <c r="D6539"/>
      <c r="E6539"/>
      <c r="F6539"/>
    </row>
    <row r="6540" spans="2:6" x14ac:dyDescent="0.3">
      <c r="B6540"/>
      <c r="C6540"/>
      <c r="D6540"/>
      <c r="E6540"/>
      <c r="F6540"/>
    </row>
    <row r="6541" spans="2:6" x14ac:dyDescent="0.3">
      <c r="B6541"/>
      <c r="C6541"/>
      <c r="D6541"/>
      <c r="E6541"/>
      <c r="F6541"/>
    </row>
    <row r="6542" spans="2:6" x14ac:dyDescent="0.3">
      <c r="B6542"/>
      <c r="C6542"/>
      <c r="D6542"/>
      <c r="E6542"/>
      <c r="F6542"/>
    </row>
    <row r="6543" spans="2:6" x14ac:dyDescent="0.3">
      <c r="B6543"/>
      <c r="C6543"/>
      <c r="D6543"/>
      <c r="E6543"/>
      <c r="F6543"/>
    </row>
    <row r="6544" spans="2:6" x14ac:dyDescent="0.3">
      <c r="B6544"/>
      <c r="C6544"/>
      <c r="D6544"/>
      <c r="E6544"/>
      <c r="F6544"/>
    </row>
    <row r="6545" spans="2:6" x14ac:dyDescent="0.3">
      <c r="B6545"/>
      <c r="C6545"/>
      <c r="D6545"/>
      <c r="E6545"/>
      <c r="F6545"/>
    </row>
    <row r="6546" spans="2:6" x14ac:dyDescent="0.3">
      <c r="B6546"/>
      <c r="C6546"/>
      <c r="D6546"/>
      <c r="E6546"/>
      <c r="F6546"/>
    </row>
    <row r="6547" spans="2:6" x14ac:dyDescent="0.3">
      <c r="B6547"/>
      <c r="C6547"/>
      <c r="D6547"/>
      <c r="E6547"/>
      <c r="F6547"/>
    </row>
    <row r="6548" spans="2:6" x14ac:dyDescent="0.3">
      <c r="B6548"/>
      <c r="C6548"/>
      <c r="D6548"/>
      <c r="E6548"/>
      <c r="F6548"/>
    </row>
    <row r="6549" spans="2:6" x14ac:dyDescent="0.3">
      <c r="B6549"/>
      <c r="C6549"/>
      <c r="D6549"/>
      <c r="E6549"/>
      <c r="F6549"/>
    </row>
    <row r="6550" spans="2:6" x14ac:dyDescent="0.3">
      <c r="B6550"/>
      <c r="C6550"/>
      <c r="D6550"/>
      <c r="E6550"/>
      <c r="F6550"/>
    </row>
    <row r="6551" spans="2:6" x14ac:dyDescent="0.3">
      <c r="B6551"/>
      <c r="C6551"/>
      <c r="D6551"/>
      <c r="E6551"/>
      <c r="F6551"/>
    </row>
    <row r="6552" spans="2:6" x14ac:dyDescent="0.3">
      <c r="B6552"/>
      <c r="C6552"/>
      <c r="D6552"/>
      <c r="E6552"/>
      <c r="F6552"/>
    </row>
    <row r="6553" spans="2:6" x14ac:dyDescent="0.3">
      <c r="B6553"/>
      <c r="C6553"/>
      <c r="D6553"/>
      <c r="E6553"/>
      <c r="F6553"/>
    </row>
    <row r="6554" spans="2:6" x14ac:dyDescent="0.3">
      <c r="B6554"/>
      <c r="C6554"/>
      <c r="D6554"/>
      <c r="E6554"/>
      <c r="F6554"/>
    </row>
    <row r="6555" spans="2:6" x14ac:dyDescent="0.3">
      <c r="B6555"/>
      <c r="C6555"/>
      <c r="D6555"/>
      <c r="E6555"/>
      <c r="F6555"/>
    </row>
    <row r="6556" spans="2:6" x14ac:dyDescent="0.3">
      <c r="B6556"/>
      <c r="C6556"/>
      <c r="D6556"/>
      <c r="E6556"/>
      <c r="F6556"/>
    </row>
    <row r="6557" spans="2:6" x14ac:dyDescent="0.3">
      <c r="B6557"/>
      <c r="C6557"/>
      <c r="D6557"/>
      <c r="E6557"/>
      <c r="F6557"/>
    </row>
    <row r="6558" spans="2:6" x14ac:dyDescent="0.3">
      <c r="B6558"/>
      <c r="C6558"/>
      <c r="D6558"/>
      <c r="E6558"/>
      <c r="F6558"/>
    </row>
    <row r="6559" spans="2:6" x14ac:dyDescent="0.3">
      <c r="B6559"/>
      <c r="C6559"/>
      <c r="D6559"/>
      <c r="E6559"/>
      <c r="F6559"/>
    </row>
    <row r="6560" spans="2:6" x14ac:dyDescent="0.3">
      <c r="B6560"/>
      <c r="C6560"/>
      <c r="D6560"/>
      <c r="E6560"/>
      <c r="F6560"/>
    </row>
    <row r="6561" spans="2:6" x14ac:dyDescent="0.3">
      <c r="B6561"/>
      <c r="C6561"/>
      <c r="D6561"/>
      <c r="E6561"/>
      <c r="F6561"/>
    </row>
    <row r="6562" spans="2:6" x14ac:dyDescent="0.3">
      <c r="B6562"/>
      <c r="C6562"/>
      <c r="D6562"/>
      <c r="E6562"/>
      <c r="F6562"/>
    </row>
    <row r="6563" spans="2:6" x14ac:dyDescent="0.3">
      <c r="B6563"/>
      <c r="C6563"/>
      <c r="D6563"/>
      <c r="E6563"/>
      <c r="F6563"/>
    </row>
    <row r="6564" spans="2:6" x14ac:dyDescent="0.3">
      <c r="B6564"/>
      <c r="C6564"/>
      <c r="D6564"/>
      <c r="E6564"/>
      <c r="F6564"/>
    </row>
    <row r="6565" spans="2:6" x14ac:dyDescent="0.3">
      <c r="B6565"/>
      <c r="C6565"/>
      <c r="D6565"/>
      <c r="E6565"/>
      <c r="F6565"/>
    </row>
    <row r="6566" spans="2:6" x14ac:dyDescent="0.3">
      <c r="B6566"/>
      <c r="C6566"/>
      <c r="D6566"/>
      <c r="E6566"/>
      <c r="F6566"/>
    </row>
    <row r="6567" spans="2:6" x14ac:dyDescent="0.3">
      <c r="B6567"/>
      <c r="C6567"/>
      <c r="D6567"/>
      <c r="E6567"/>
      <c r="F6567"/>
    </row>
    <row r="6568" spans="2:6" x14ac:dyDescent="0.3">
      <c r="B6568"/>
      <c r="C6568"/>
      <c r="D6568"/>
      <c r="E6568"/>
      <c r="F6568"/>
    </row>
    <row r="6569" spans="2:6" x14ac:dyDescent="0.3">
      <c r="B6569"/>
      <c r="C6569"/>
      <c r="D6569"/>
      <c r="E6569"/>
      <c r="F6569"/>
    </row>
    <row r="6570" spans="2:6" x14ac:dyDescent="0.3">
      <c r="B6570"/>
      <c r="C6570"/>
      <c r="D6570"/>
      <c r="E6570"/>
      <c r="F6570"/>
    </row>
    <row r="6571" spans="2:6" x14ac:dyDescent="0.3">
      <c r="B6571"/>
      <c r="C6571"/>
      <c r="D6571"/>
      <c r="E6571"/>
      <c r="F6571"/>
    </row>
    <row r="6572" spans="2:6" x14ac:dyDescent="0.3">
      <c r="B6572"/>
      <c r="C6572"/>
      <c r="D6572"/>
      <c r="E6572"/>
      <c r="F6572"/>
    </row>
    <row r="6573" spans="2:6" x14ac:dyDescent="0.3">
      <c r="B6573"/>
      <c r="C6573"/>
      <c r="D6573"/>
      <c r="E6573"/>
      <c r="F6573"/>
    </row>
    <row r="6574" spans="2:6" x14ac:dyDescent="0.3">
      <c r="B6574"/>
      <c r="C6574"/>
      <c r="D6574"/>
      <c r="E6574"/>
      <c r="F6574"/>
    </row>
    <row r="6575" spans="2:6" x14ac:dyDescent="0.3">
      <c r="B6575"/>
      <c r="C6575"/>
      <c r="D6575"/>
      <c r="E6575"/>
      <c r="F6575"/>
    </row>
    <row r="6576" spans="2:6" x14ac:dyDescent="0.3">
      <c r="B6576"/>
      <c r="C6576"/>
      <c r="D6576"/>
      <c r="E6576"/>
      <c r="F6576"/>
    </row>
    <row r="6577" spans="2:6" x14ac:dyDescent="0.3">
      <c r="B6577"/>
      <c r="C6577"/>
      <c r="D6577"/>
      <c r="E6577"/>
      <c r="F6577"/>
    </row>
    <row r="6578" spans="2:6" x14ac:dyDescent="0.3">
      <c r="B6578"/>
      <c r="C6578"/>
      <c r="D6578"/>
      <c r="E6578"/>
      <c r="F6578"/>
    </row>
    <row r="6579" spans="2:6" x14ac:dyDescent="0.3">
      <c r="B6579"/>
      <c r="C6579"/>
      <c r="D6579"/>
      <c r="E6579"/>
      <c r="F6579"/>
    </row>
    <row r="6580" spans="2:6" x14ac:dyDescent="0.3">
      <c r="B6580"/>
      <c r="C6580"/>
      <c r="D6580"/>
      <c r="E6580"/>
      <c r="F6580"/>
    </row>
    <row r="6581" spans="2:6" x14ac:dyDescent="0.3">
      <c r="B6581"/>
      <c r="C6581"/>
      <c r="D6581"/>
      <c r="E6581"/>
      <c r="F6581"/>
    </row>
    <row r="6582" spans="2:6" x14ac:dyDescent="0.3">
      <c r="B6582"/>
      <c r="C6582"/>
      <c r="D6582"/>
      <c r="E6582"/>
      <c r="F6582"/>
    </row>
    <row r="6583" spans="2:6" x14ac:dyDescent="0.3">
      <c r="B6583"/>
      <c r="C6583"/>
      <c r="D6583"/>
      <c r="E6583"/>
      <c r="F6583"/>
    </row>
    <row r="6584" spans="2:6" x14ac:dyDescent="0.3">
      <c r="B6584"/>
      <c r="C6584"/>
      <c r="D6584"/>
      <c r="E6584"/>
      <c r="F6584"/>
    </row>
    <row r="6585" spans="2:6" x14ac:dyDescent="0.3">
      <c r="B6585"/>
      <c r="C6585"/>
      <c r="D6585"/>
      <c r="E6585"/>
      <c r="F6585"/>
    </row>
    <row r="6586" spans="2:6" x14ac:dyDescent="0.3">
      <c r="B6586"/>
      <c r="C6586"/>
      <c r="D6586"/>
      <c r="E6586"/>
      <c r="F6586"/>
    </row>
    <row r="6587" spans="2:6" x14ac:dyDescent="0.3">
      <c r="B6587"/>
      <c r="C6587"/>
      <c r="D6587"/>
      <c r="E6587"/>
      <c r="F6587"/>
    </row>
    <row r="6588" spans="2:6" x14ac:dyDescent="0.3">
      <c r="B6588"/>
      <c r="C6588"/>
      <c r="D6588"/>
      <c r="E6588"/>
      <c r="F6588"/>
    </row>
    <row r="6589" spans="2:6" x14ac:dyDescent="0.3">
      <c r="B6589"/>
      <c r="C6589"/>
      <c r="D6589"/>
      <c r="E6589"/>
      <c r="F6589"/>
    </row>
    <row r="6590" spans="2:6" x14ac:dyDescent="0.3">
      <c r="B6590"/>
      <c r="C6590"/>
      <c r="D6590"/>
      <c r="E6590"/>
      <c r="F6590"/>
    </row>
    <row r="6591" spans="2:6" x14ac:dyDescent="0.3">
      <c r="B6591"/>
      <c r="C6591"/>
      <c r="D6591"/>
      <c r="E6591"/>
      <c r="F6591"/>
    </row>
    <row r="6592" spans="2:6" x14ac:dyDescent="0.3">
      <c r="B6592"/>
      <c r="C6592"/>
      <c r="D6592"/>
      <c r="E6592"/>
      <c r="F6592"/>
    </row>
    <row r="6593" spans="2:6" x14ac:dyDescent="0.3">
      <c r="B6593"/>
      <c r="C6593"/>
      <c r="D6593"/>
      <c r="E6593"/>
      <c r="F6593"/>
    </row>
    <row r="6594" spans="2:6" x14ac:dyDescent="0.3">
      <c r="B6594"/>
      <c r="C6594"/>
      <c r="D6594"/>
      <c r="E6594"/>
      <c r="F6594"/>
    </row>
    <row r="6595" spans="2:6" x14ac:dyDescent="0.3">
      <c r="B6595"/>
      <c r="C6595"/>
      <c r="D6595"/>
      <c r="E6595"/>
      <c r="F6595"/>
    </row>
    <row r="6596" spans="2:6" x14ac:dyDescent="0.3">
      <c r="B6596"/>
      <c r="C6596"/>
      <c r="D6596"/>
      <c r="E6596"/>
      <c r="F6596"/>
    </row>
    <row r="6597" spans="2:6" x14ac:dyDescent="0.3">
      <c r="B6597"/>
      <c r="C6597"/>
      <c r="D6597"/>
      <c r="E6597"/>
      <c r="F6597"/>
    </row>
    <row r="6598" spans="2:6" x14ac:dyDescent="0.3">
      <c r="B6598"/>
      <c r="C6598"/>
      <c r="D6598"/>
      <c r="E6598"/>
      <c r="F6598"/>
    </row>
    <row r="6599" spans="2:6" x14ac:dyDescent="0.3">
      <c r="B6599"/>
      <c r="C6599"/>
      <c r="D6599"/>
      <c r="E6599"/>
      <c r="F6599"/>
    </row>
    <row r="6600" spans="2:6" x14ac:dyDescent="0.3">
      <c r="B6600"/>
      <c r="C6600"/>
      <c r="D6600"/>
      <c r="E6600"/>
      <c r="F6600"/>
    </row>
    <row r="6601" spans="2:6" x14ac:dyDescent="0.3">
      <c r="B6601"/>
      <c r="C6601"/>
      <c r="D6601"/>
      <c r="E6601"/>
      <c r="F6601"/>
    </row>
    <row r="6602" spans="2:6" x14ac:dyDescent="0.3">
      <c r="B6602"/>
      <c r="C6602"/>
      <c r="D6602"/>
      <c r="E6602"/>
      <c r="F6602"/>
    </row>
    <row r="6603" spans="2:6" x14ac:dyDescent="0.3">
      <c r="B6603"/>
      <c r="C6603"/>
      <c r="D6603"/>
      <c r="E6603"/>
      <c r="F6603"/>
    </row>
    <row r="6604" spans="2:6" x14ac:dyDescent="0.3">
      <c r="B6604"/>
      <c r="C6604"/>
      <c r="D6604"/>
      <c r="E6604"/>
      <c r="F6604"/>
    </row>
    <row r="6605" spans="2:6" x14ac:dyDescent="0.3">
      <c r="B6605"/>
      <c r="C6605"/>
      <c r="D6605"/>
      <c r="E6605"/>
      <c r="F6605"/>
    </row>
    <row r="6606" spans="2:6" x14ac:dyDescent="0.3">
      <c r="B6606"/>
      <c r="C6606"/>
      <c r="D6606"/>
      <c r="E6606"/>
      <c r="F6606"/>
    </row>
    <row r="6607" spans="2:6" x14ac:dyDescent="0.3">
      <c r="B6607"/>
      <c r="C6607"/>
      <c r="D6607"/>
      <c r="E6607"/>
      <c r="F6607"/>
    </row>
    <row r="6608" spans="2:6" x14ac:dyDescent="0.3">
      <c r="B6608"/>
      <c r="C6608"/>
      <c r="D6608"/>
      <c r="E6608"/>
      <c r="F6608"/>
    </row>
    <row r="6609" spans="2:6" x14ac:dyDescent="0.3">
      <c r="B6609"/>
      <c r="C6609"/>
      <c r="D6609"/>
      <c r="E6609"/>
      <c r="F6609"/>
    </row>
    <row r="6610" spans="2:6" x14ac:dyDescent="0.3">
      <c r="B6610"/>
      <c r="C6610"/>
      <c r="D6610"/>
      <c r="E6610"/>
      <c r="F6610"/>
    </row>
    <row r="6611" spans="2:6" x14ac:dyDescent="0.3">
      <c r="B6611"/>
      <c r="C6611"/>
      <c r="D6611"/>
      <c r="E6611"/>
      <c r="F6611"/>
    </row>
    <row r="6612" spans="2:6" x14ac:dyDescent="0.3">
      <c r="B6612"/>
      <c r="C6612"/>
      <c r="D6612"/>
      <c r="E6612"/>
      <c r="F6612"/>
    </row>
    <row r="6613" spans="2:6" x14ac:dyDescent="0.3">
      <c r="B6613"/>
      <c r="C6613"/>
      <c r="D6613"/>
      <c r="E6613"/>
      <c r="F6613"/>
    </row>
    <row r="6614" spans="2:6" x14ac:dyDescent="0.3">
      <c r="B6614"/>
      <c r="C6614"/>
      <c r="D6614"/>
      <c r="E6614"/>
      <c r="F6614"/>
    </row>
    <row r="6615" spans="2:6" x14ac:dyDescent="0.3">
      <c r="B6615"/>
      <c r="C6615"/>
      <c r="D6615"/>
      <c r="E6615"/>
      <c r="F6615"/>
    </row>
    <row r="6616" spans="2:6" x14ac:dyDescent="0.3">
      <c r="B6616"/>
      <c r="C6616"/>
      <c r="D6616"/>
      <c r="E6616"/>
      <c r="F6616"/>
    </row>
    <row r="6617" spans="2:6" x14ac:dyDescent="0.3">
      <c r="B6617"/>
      <c r="C6617"/>
      <c r="D6617"/>
      <c r="E6617"/>
      <c r="F6617"/>
    </row>
    <row r="6618" spans="2:6" x14ac:dyDescent="0.3">
      <c r="B6618"/>
      <c r="C6618"/>
      <c r="D6618"/>
      <c r="E6618"/>
      <c r="F6618"/>
    </row>
    <row r="6619" spans="2:6" x14ac:dyDescent="0.3">
      <c r="B6619"/>
      <c r="C6619"/>
      <c r="D6619"/>
      <c r="E6619"/>
      <c r="F6619"/>
    </row>
    <row r="6620" spans="2:6" x14ac:dyDescent="0.3">
      <c r="B6620"/>
      <c r="C6620"/>
      <c r="D6620"/>
      <c r="E6620"/>
      <c r="F6620"/>
    </row>
    <row r="6621" spans="2:6" x14ac:dyDescent="0.3">
      <c r="B6621"/>
      <c r="C6621"/>
      <c r="D6621"/>
      <c r="E6621"/>
      <c r="F6621"/>
    </row>
    <row r="6622" spans="2:6" x14ac:dyDescent="0.3">
      <c r="B6622"/>
      <c r="C6622"/>
      <c r="D6622"/>
      <c r="E6622"/>
      <c r="F6622"/>
    </row>
    <row r="6623" spans="2:6" x14ac:dyDescent="0.3">
      <c r="B6623"/>
      <c r="C6623"/>
      <c r="D6623"/>
      <c r="E6623"/>
      <c r="F6623"/>
    </row>
    <row r="6624" spans="2:6" x14ac:dyDescent="0.3">
      <c r="B6624"/>
      <c r="C6624"/>
      <c r="D6624"/>
      <c r="E6624"/>
      <c r="F6624"/>
    </row>
    <row r="6625" spans="2:6" x14ac:dyDescent="0.3">
      <c r="B6625"/>
      <c r="C6625"/>
      <c r="D6625"/>
      <c r="E6625"/>
      <c r="F6625"/>
    </row>
    <row r="6626" spans="2:6" x14ac:dyDescent="0.3">
      <c r="B6626"/>
      <c r="C6626"/>
      <c r="D6626"/>
      <c r="E6626"/>
      <c r="F6626"/>
    </row>
    <row r="6627" spans="2:6" x14ac:dyDescent="0.3">
      <c r="B6627"/>
      <c r="C6627"/>
      <c r="D6627"/>
      <c r="E6627"/>
      <c r="F6627"/>
    </row>
    <row r="6628" spans="2:6" x14ac:dyDescent="0.3">
      <c r="B6628"/>
      <c r="C6628"/>
      <c r="D6628"/>
      <c r="E6628"/>
      <c r="F6628"/>
    </row>
    <row r="6629" spans="2:6" x14ac:dyDescent="0.3">
      <c r="B6629"/>
      <c r="C6629"/>
      <c r="D6629"/>
      <c r="E6629"/>
      <c r="F6629"/>
    </row>
    <row r="6630" spans="2:6" x14ac:dyDescent="0.3">
      <c r="B6630"/>
      <c r="C6630"/>
      <c r="D6630"/>
      <c r="E6630"/>
      <c r="F6630"/>
    </row>
    <row r="6631" spans="2:6" x14ac:dyDescent="0.3">
      <c r="B6631"/>
      <c r="C6631"/>
      <c r="D6631"/>
      <c r="E6631"/>
      <c r="F6631"/>
    </row>
    <row r="6632" spans="2:6" x14ac:dyDescent="0.3">
      <c r="B6632"/>
      <c r="C6632"/>
      <c r="D6632"/>
      <c r="E6632"/>
      <c r="F6632"/>
    </row>
    <row r="6633" spans="2:6" x14ac:dyDescent="0.3">
      <c r="B6633"/>
      <c r="C6633"/>
      <c r="D6633"/>
      <c r="E6633"/>
      <c r="F6633"/>
    </row>
    <row r="6634" spans="2:6" x14ac:dyDescent="0.3">
      <c r="B6634"/>
      <c r="C6634"/>
      <c r="D6634"/>
      <c r="E6634"/>
      <c r="F6634"/>
    </row>
    <row r="6635" spans="2:6" x14ac:dyDescent="0.3">
      <c r="B6635"/>
      <c r="C6635"/>
      <c r="D6635"/>
      <c r="E6635"/>
      <c r="F6635"/>
    </row>
    <row r="6636" spans="2:6" x14ac:dyDescent="0.3">
      <c r="B6636"/>
      <c r="C6636"/>
      <c r="D6636"/>
      <c r="E6636"/>
      <c r="F6636"/>
    </row>
    <row r="6637" spans="2:6" x14ac:dyDescent="0.3">
      <c r="B6637"/>
      <c r="C6637"/>
      <c r="D6637"/>
      <c r="E6637"/>
      <c r="F6637"/>
    </row>
    <row r="6638" spans="2:6" x14ac:dyDescent="0.3">
      <c r="B6638"/>
      <c r="C6638"/>
      <c r="D6638"/>
      <c r="E6638"/>
      <c r="F6638"/>
    </row>
    <row r="6639" spans="2:6" x14ac:dyDescent="0.3">
      <c r="B6639"/>
      <c r="C6639"/>
      <c r="D6639"/>
      <c r="E6639"/>
      <c r="F6639"/>
    </row>
    <row r="6640" spans="2:6" x14ac:dyDescent="0.3">
      <c r="B6640"/>
      <c r="C6640"/>
      <c r="D6640"/>
      <c r="E6640"/>
      <c r="F6640"/>
    </row>
    <row r="6641" spans="2:6" x14ac:dyDescent="0.3">
      <c r="B6641"/>
      <c r="C6641"/>
      <c r="D6641"/>
      <c r="E6641"/>
      <c r="F6641"/>
    </row>
    <row r="6642" spans="2:6" x14ac:dyDescent="0.3">
      <c r="B6642"/>
      <c r="C6642"/>
      <c r="D6642"/>
      <c r="E6642"/>
      <c r="F6642"/>
    </row>
    <row r="6643" spans="2:6" x14ac:dyDescent="0.3">
      <c r="B6643"/>
      <c r="C6643"/>
      <c r="D6643"/>
      <c r="E6643"/>
      <c r="F6643"/>
    </row>
    <row r="6644" spans="2:6" x14ac:dyDescent="0.3">
      <c r="B6644"/>
      <c r="C6644"/>
      <c r="D6644"/>
      <c r="E6644"/>
      <c r="F6644"/>
    </row>
    <row r="6645" spans="2:6" x14ac:dyDescent="0.3">
      <c r="B6645"/>
      <c r="C6645"/>
      <c r="D6645"/>
      <c r="E6645"/>
      <c r="F6645"/>
    </row>
    <row r="6646" spans="2:6" x14ac:dyDescent="0.3">
      <c r="B6646"/>
      <c r="C6646"/>
      <c r="D6646"/>
      <c r="E6646"/>
      <c r="F6646"/>
    </row>
    <row r="6647" spans="2:6" x14ac:dyDescent="0.3">
      <c r="B6647"/>
      <c r="C6647"/>
      <c r="D6647"/>
      <c r="E6647"/>
      <c r="F6647"/>
    </row>
    <row r="6648" spans="2:6" x14ac:dyDescent="0.3">
      <c r="B6648"/>
      <c r="C6648"/>
      <c r="D6648"/>
      <c r="E6648"/>
      <c r="F6648"/>
    </row>
    <row r="6649" spans="2:6" x14ac:dyDescent="0.3">
      <c r="B6649"/>
      <c r="C6649"/>
      <c r="D6649"/>
      <c r="E6649"/>
      <c r="F6649"/>
    </row>
    <row r="6650" spans="2:6" x14ac:dyDescent="0.3">
      <c r="B6650"/>
      <c r="C6650"/>
      <c r="D6650"/>
      <c r="E6650"/>
      <c r="F6650"/>
    </row>
    <row r="6651" spans="2:6" x14ac:dyDescent="0.3">
      <c r="B6651"/>
      <c r="C6651"/>
      <c r="D6651"/>
      <c r="E6651"/>
      <c r="F6651"/>
    </row>
    <row r="6652" spans="2:6" x14ac:dyDescent="0.3">
      <c r="B6652"/>
      <c r="C6652"/>
      <c r="D6652"/>
      <c r="E6652"/>
      <c r="F6652"/>
    </row>
    <row r="6653" spans="2:6" x14ac:dyDescent="0.3">
      <c r="B6653"/>
      <c r="C6653"/>
      <c r="D6653"/>
      <c r="E6653"/>
      <c r="F6653"/>
    </row>
    <row r="6654" spans="2:6" x14ac:dyDescent="0.3">
      <c r="B6654"/>
      <c r="C6654"/>
      <c r="D6654"/>
      <c r="E6654"/>
      <c r="F6654"/>
    </row>
    <row r="6655" spans="2:6" x14ac:dyDescent="0.3">
      <c r="B6655"/>
      <c r="C6655"/>
      <c r="D6655"/>
      <c r="E6655"/>
      <c r="F6655"/>
    </row>
    <row r="6656" spans="2:6" x14ac:dyDescent="0.3">
      <c r="B6656"/>
      <c r="C6656"/>
      <c r="D6656"/>
      <c r="E6656"/>
      <c r="F6656"/>
    </row>
    <row r="6657" spans="2:6" x14ac:dyDescent="0.3">
      <c r="B6657"/>
      <c r="C6657"/>
      <c r="D6657"/>
      <c r="E6657"/>
      <c r="F6657"/>
    </row>
    <row r="6658" spans="2:6" x14ac:dyDescent="0.3">
      <c r="B6658"/>
      <c r="C6658"/>
      <c r="D6658"/>
      <c r="E6658"/>
      <c r="F6658"/>
    </row>
    <row r="6659" spans="2:6" x14ac:dyDescent="0.3">
      <c r="B6659"/>
      <c r="C6659"/>
      <c r="D6659"/>
      <c r="E6659"/>
      <c r="F6659"/>
    </row>
    <row r="6660" spans="2:6" x14ac:dyDescent="0.3">
      <c r="B6660"/>
      <c r="C6660"/>
      <c r="D6660"/>
      <c r="E6660"/>
      <c r="F6660"/>
    </row>
    <row r="6661" spans="2:6" x14ac:dyDescent="0.3">
      <c r="B6661"/>
      <c r="C6661"/>
      <c r="D6661"/>
      <c r="E6661"/>
      <c r="F6661"/>
    </row>
    <row r="6662" spans="2:6" x14ac:dyDescent="0.3">
      <c r="B6662"/>
      <c r="C6662"/>
      <c r="D6662"/>
      <c r="E6662"/>
      <c r="F6662"/>
    </row>
    <row r="6663" spans="2:6" x14ac:dyDescent="0.3">
      <c r="B6663"/>
      <c r="C6663"/>
      <c r="D6663"/>
      <c r="E6663"/>
      <c r="F6663"/>
    </row>
    <row r="6664" spans="2:6" x14ac:dyDescent="0.3">
      <c r="B6664"/>
      <c r="C6664"/>
      <c r="D6664"/>
      <c r="E6664"/>
      <c r="F6664"/>
    </row>
    <row r="6665" spans="2:6" x14ac:dyDescent="0.3">
      <c r="B6665"/>
      <c r="C6665"/>
      <c r="D6665"/>
      <c r="E6665"/>
      <c r="F6665"/>
    </row>
    <row r="6666" spans="2:6" x14ac:dyDescent="0.3">
      <c r="B6666"/>
      <c r="C6666"/>
      <c r="D6666"/>
      <c r="E6666"/>
      <c r="F6666"/>
    </row>
    <row r="6667" spans="2:6" x14ac:dyDescent="0.3">
      <c r="B6667"/>
      <c r="C6667"/>
      <c r="D6667"/>
      <c r="E6667"/>
      <c r="F6667"/>
    </row>
    <row r="6668" spans="2:6" x14ac:dyDescent="0.3">
      <c r="B6668"/>
      <c r="C6668"/>
      <c r="D6668"/>
      <c r="E6668"/>
      <c r="F6668"/>
    </row>
    <row r="6669" spans="2:6" x14ac:dyDescent="0.3">
      <c r="B6669"/>
      <c r="C6669"/>
      <c r="D6669"/>
      <c r="E6669"/>
      <c r="F6669"/>
    </row>
    <row r="6670" spans="2:6" x14ac:dyDescent="0.3">
      <c r="B6670"/>
      <c r="C6670"/>
      <c r="D6670"/>
      <c r="E6670"/>
      <c r="F6670"/>
    </row>
    <row r="6671" spans="2:6" x14ac:dyDescent="0.3">
      <c r="B6671"/>
      <c r="C6671"/>
      <c r="D6671"/>
      <c r="E6671"/>
      <c r="F6671"/>
    </row>
    <row r="6672" spans="2:6" x14ac:dyDescent="0.3">
      <c r="B6672"/>
      <c r="C6672"/>
      <c r="D6672"/>
      <c r="E6672"/>
      <c r="F6672"/>
    </row>
    <row r="6673" spans="2:6" x14ac:dyDescent="0.3">
      <c r="B6673"/>
      <c r="C6673"/>
      <c r="D6673"/>
      <c r="E6673"/>
      <c r="F6673"/>
    </row>
    <row r="6674" spans="2:6" x14ac:dyDescent="0.3">
      <c r="B6674"/>
      <c r="C6674"/>
      <c r="D6674"/>
      <c r="E6674"/>
      <c r="F6674"/>
    </row>
    <row r="6675" spans="2:6" x14ac:dyDescent="0.3">
      <c r="B6675"/>
      <c r="C6675"/>
      <c r="D6675"/>
      <c r="E6675"/>
      <c r="F6675"/>
    </row>
    <row r="6676" spans="2:6" x14ac:dyDescent="0.3">
      <c r="B6676"/>
      <c r="C6676"/>
      <c r="D6676"/>
      <c r="E6676"/>
      <c r="F6676"/>
    </row>
    <row r="6677" spans="2:6" x14ac:dyDescent="0.3">
      <c r="B6677"/>
      <c r="C6677"/>
      <c r="D6677"/>
      <c r="E6677"/>
      <c r="F6677"/>
    </row>
    <row r="6678" spans="2:6" x14ac:dyDescent="0.3">
      <c r="B6678"/>
      <c r="C6678"/>
      <c r="D6678"/>
      <c r="E6678"/>
      <c r="F6678"/>
    </row>
    <row r="6679" spans="2:6" x14ac:dyDescent="0.3">
      <c r="B6679"/>
      <c r="C6679"/>
      <c r="D6679"/>
      <c r="E6679"/>
      <c r="F6679"/>
    </row>
    <row r="6680" spans="2:6" x14ac:dyDescent="0.3">
      <c r="B6680"/>
      <c r="C6680"/>
      <c r="D6680"/>
      <c r="E6680"/>
      <c r="F6680"/>
    </row>
    <row r="6681" spans="2:6" x14ac:dyDescent="0.3">
      <c r="B6681"/>
      <c r="C6681"/>
      <c r="D6681"/>
      <c r="E6681"/>
      <c r="F6681"/>
    </row>
    <row r="6682" spans="2:6" x14ac:dyDescent="0.3">
      <c r="B6682"/>
      <c r="C6682"/>
      <c r="D6682"/>
      <c r="E6682"/>
      <c r="F6682"/>
    </row>
    <row r="6683" spans="2:6" x14ac:dyDescent="0.3">
      <c r="B6683"/>
      <c r="C6683"/>
      <c r="D6683"/>
      <c r="E6683"/>
      <c r="F6683"/>
    </row>
    <row r="6684" spans="2:6" x14ac:dyDescent="0.3">
      <c r="B6684"/>
      <c r="C6684"/>
      <c r="D6684"/>
      <c r="E6684"/>
      <c r="F6684"/>
    </row>
    <row r="6685" spans="2:6" x14ac:dyDescent="0.3">
      <c r="B6685"/>
      <c r="C6685"/>
      <c r="D6685"/>
      <c r="E6685"/>
      <c r="F6685"/>
    </row>
    <row r="6686" spans="2:6" x14ac:dyDescent="0.3">
      <c r="B6686"/>
      <c r="C6686"/>
      <c r="D6686"/>
      <c r="E6686"/>
      <c r="F6686"/>
    </row>
    <row r="6687" spans="2:6" x14ac:dyDescent="0.3">
      <c r="B6687"/>
      <c r="C6687"/>
      <c r="D6687"/>
      <c r="E6687"/>
      <c r="F6687"/>
    </row>
    <row r="6688" spans="2:6" x14ac:dyDescent="0.3">
      <c r="B6688"/>
      <c r="C6688"/>
      <c r="D6688"/>
      <c r="E6688"/>
      <c r="F6688"/>
    </row>
    <row r="6689" spans="2:6" x14ac:dyDescent="0.3">
      <c r="B6689"/>
      <c r="C6689"/>
      <c r="D6689"/>
      <c r="E6689"/>
      <c r="F6689"/>
    </row>
    <row r="6690" spans="2:6" x14ac:dyDescent="0.3">
      <c r="B6690"/>
      <c r="C6690"/>
      <c r="D6690"/>
      <c r="E6690"/>
      <c r="F6690"/>
    </row>
    <row r="6691" spans="2:6" x14ac:dyDescent="0.3">
      <c r="B6691"/>
      <c r="C6691"/>
      <c r="D6691"/>
      <c r="E6691"/>
      <c r="F6691"/>
    </row>
    <row r="6692" spans="2:6" x14ac:dyDescent="0.3">
      <c r="B6692"/>
      <c r="C6692"/>
      <c r="D6692"/>
      <c r="E6692"/>
      <c r="F6692"/>
    </row>
    <row r="6693" spans="2:6" x14ac:dyDescent="0.3">
      <c r="B6693"/>
      <c r="C6693"/>
      <c r="D6693"/>
      <c r="E6693"/>
      <c r="F6693"/>
    </row>
    <row r="6694" spans="2:6" x14ac:dyDescent="0.3">
      <c r="B6694"/>
      <c r="C6694"/>
      <c r="D6694"/>
      <c r="E6694"/>
      <c r="F6694"/>
    </row>
    <row r="6695" spans="2:6" x14ac:dyDescent="0.3">
      <c r="B6695"/>
      <c r="C6695"/>
      <c r="D6695"/>
      <c r="E6695"/>
      <c r="F6695"/>
    </row>
    <row r="6696" spans="2:6" x14ac:dyDescent="0.3">
      <c r="B6696"/>
      <c r="C6696"/>
      <c r="D6696"/>
      <c r="E6696"/>
      <c r="F6696"/>
    </row>
    <row r="6697" spans="2:6" x14ac:dyDescent="0.3">
      <c r="B6697"/>
      <c r="C6697"/>
      <c r="D6697"/>
      <c r="E6697"/>
      <c r="F6697"/>
    </row>
    <row r="6698" spans="2:6" x14ac:dyDescent="0.3">
      <c r="B6698"/>
      <c r="C6698"/>
      <c r="D6698"/>
      <c r="E6698"/>
      <c r="F6698"/>
    </row>
    <row r="6699" spans="2:6" x14ac:dyDescent="0.3">
      <c r="B6699"/>
      <c r="C6699"/>
      <c r="D6699"/>
      <c r="E6699"/>
      <c r="F6699"/>
    </row>
    <row r="6700" spans="2:6" x14ac:dyDescent="0.3">
      <c r="B6700"/>
      <c r="C6700"/>
      <c r="D6700"/>
      <c r="E6700"/>
      <c r="F6700"/>
    </row>
    <row r="6701" spans="2:6" x14ac:dyDescent="0.3">
      <c r="B6701"/>
      <c r="C6701"/>
      <c r="D6701"/>
      <c r="E6701"/>
      <c r="F6701"/>
    </row>
    <row r="6702" spans="2:6" x14ac:dyDescent="0.3">
      <c r="B6702"/>
      <c r="C6702"/>
      <c r="D6702"/>
      <c r="E6702"/>
      <c r="F6702"/>
    </row>
    <row r="6703" spans="2:6" x14ac:dyDescent="0.3">
      <c r="B6703"/>
      <c r="C6703"/>
      <c r="D6703"/>
      <c r="E6703"/>
      <c r="F6703"/>
    </row>
    <row r="6704" spans="2:6" x14ac:dyDescent="0.3">
      <c r="B6704"/>
      <c r="C6704"/>
      <c r="D6704"/>
      <c r="E6704"/>
      <c r="F6704"/>
    </row>
    <row r="6705" spans="2:6" x14ac:dyDescent="0.3">
      <c r="B6705"/>
      <c r="C6705"/>
      <c r="D6705"/>
      <c r="E6705"/>
      <c r="F6705"/>
    </row>
    <row r="6706" spans="2:6" x14ac:dyDescent="0.3">
      <c r="B6706"/>
      <c r="C6706"/>
      <c r="D6706"/>
      <c r="E6706"/>
      <c r="F6706"/>
    </row>
    <row r="6707" spans="2:6" x14ac:dyDescent="0.3">
      <c r="B6707"/>
      <c r="C6707"/>
      <c r="D6707"/>
      <c r="E6707"/>
      <c r="F6707"/>
    </row>
    <row r="6708" spans="2:6" x14ac:dyDescent="0.3">
      <c r="B6708"/>
      <c r="C6708"/>
      <c r="D6708"/>
      <c r="E6708"/>
      <c r="F6708"/>
    </row>
    <row r="6709" spans="2:6" x14ac:dyDescent="0.3">
      <c r="B6709"/>
      <c r="C6709"/>
      <c r="D6709"/>
      <c r="E6709"/>
      <c r="F6709"/>
    </row>
    <row r="6710" spans="2:6" x14ac:dyDescent="0.3">
      <c r="B6710"/>
      <c r="C6710"/>
      <c r="D6710"/>
      <c r="E6710"/>
      <c r="F6710"/>
    </row>
    <row r="6711" spans="2:6" x14ac:dyDescent="0.3">
      <c r="B6711"/>
      <c r="C6711"/>
      <c r="D6711"/>
      <c r="E6711"/>
      <c r="F6711"/>
    </row>
    <row r="6712" spans="2:6" x14ac:dyDescent="0.3">
      <c r="B6712"/>
      <c r="C6712"/>
      <c r="D6712"/>
      <c r="E6712"/>
      <c r="F6712"/>
    </row>
    <row r="6713" spans="2:6" x14ac:dyDescent="0.3">
      <c r="B6713"/>
      <c r="C6713"/>
      <c r="D6713"/>
      <c r="E6713"/>
      <c r="F6713"/>
    </row>
    <row r="6714" spans="2:6" x14ac:dyDescent="0.3">
      <c r="B6714"/>
      <c r="C6714"/>
      <c r="D6714"/>
      <c r="E6714"/>
      <c r="F6714"/>
    </row>
    <row r="6715" spans="2:6" x14ac:dyDescent="0.3">
      <c r="B6715"/>
      <c r="C6715"/>
      <c r="D6715"/>
      <c r="E6715"/>
      <c r="F6715"/>
    </row>
    <row r="6716" spans="2:6" x14ac:dyDescent="0.3">
      <c r="B6716"/>
      <c r="C6716"/>
      <c r="D6716"/>
      <c r="E6716"/>
      <c r="F6716"/>
    </row>
    <row r="6717" spans="2:6" x14ac:dyDescent="0.3">
      <c r="B6717"/>
      <c r="C6717"/>
      <c r="D6717"/>
      <c r="E6717"/>
      <c r="F6717"/>
    </row>
    <row r="6718" spans="2:6" x14ac:dyDescent="0.3">
      <c r="B6718"/>
      <c r="C6718"/>
      <c r="D6718"/>
      <c r="E6718"/>
      <c r="F6718"/>
    </row>
    <row r="6719" spans="2:6" x14ac:dyDescent="0.3">
      <c r="B6719"/>
      <c r="C6719"/>
      <c r="D6719"/>
      <c r="E6719"/>
      <c r="F6719"/>
    </row>
    <row r="6720" spans="2:6" x14ac:dyDescent="0.3">
      <c r="B6720"/>
      <c r="C6720"/>
      <c r="D6720"/>
      <c r="E6720"/>
      <c r="F6720"/>
    </row>
    <row r="6721" spans="2:6" x14ac:dyDescent="0.3">
      <c r="B6721"/>
      <c r="C6721"/>
      <c r="D6721"/>
      <c r="E6721"/>
      <c r="F6721"/>
    </row>
    <row r="6722" spans="2:6" x14ac:dyDescent="0.3">
      <c r="B6722"/>
      <c r="C6722"/>
      <c r="D6722"/>
      <c r="E6722"/>
      <c r="F6722"/>
    </row>
    <row r="6723" spans="2:6" x14ac:dyDescent="0.3">
      <c r="B6723"/>
      <c r="C6723"/>
      <c r="D6723"/>
      <c r="E6723"/>
      <c r="F6723"/>
    </row>
    <row r="6724" spans="2:6" x14ac:dyDescent="0.3">
      <c r="B6724"/>
      <c r="C6724"/>
      <c r="D6724"/>
      <c r="E6724"/>
      <c r="F6724"/>
    </row>
    <row r="6725" spans="2:6" x14ac:dyDescent="0.3">
      <c r="B6725"/>
      <c r="C6725"/>
      <c r="D6725"/>
      <c r="E6725"/>
      <c r="F6725"/>
    </row>
    <row r="6726" spans="2:6" x14ac:dyDescent="0.3">
      <c r="B6726"/>
      <c r="C6726"/>
      <c r="D6726"/>
      <c r="E6726"/>
      <c r="F6726"/>
    </row>
    <row r="6727" spans="2:6" x14ac:dyDescent="0.3">
      <c r="B6727"/>
      <c r="C6727"/>
      <c r="D6727"/>
      <c r="E6727"/>
      <c r="F6727"/>
    </row>
    <row r="6728" spans="2:6" x14ac:dyDescent="0.3">
      <c r="B6728"/>
      <c r="C6728"/>
      <c r="D6728"/>
      <c r="E6728"/>
      <c r="F6728"/>
    </row>
    <row r="6729" spans="2:6" x14ac:dyDescent="0.3">
      <c r="B6729"/>
      <c r="C6729"/>
      <c r="D6729"/>
      <c r="E6729"/>
      <c r="F6729"/>
    </row>
    <row r="6730" spans="2:6" x14ac:dyDescent="0.3">
      <c r="B6730"/>
      <c r="C6730"/>
      <c r="D6730"/>
      <c r="E6730"/>
      <c r="F6730"/>
    </row>
    <row r="6731" spans="2:6" x14ac:dyDescent="0.3">
      <c r="B6731"/>
      <c r="C6731"/>
      <c r="D6731"/>
      <c r="E6731"/>
      <c r="F6731"/>
    </row>
    <row r="6732" spans="2:6" x14ac:dyDescent="0.3">
      <c r="B6732"/>
      <c r="C6732"/>
      <c r="D6732"/>
      <c r="E6732"/>
      <c r="F6732"/>
    </row>
    <row r="6733" spans="2:6" x14ac:dyDescent="0.3">
      <c r="B6733"/>
      <c r="C6733"/>
      <c r="D6733"/>
      <c r="E6733"/>
      <c r="F6733"/>
    </row>
    <row r="6734" spans="2:6" x14ac:dyDescent="0.3">
      <c r="B6734"/>
      <c r="C6734"/>
      <c r="D6734"/>
      <c r="E6734"/>
      <c r="F6734"/>
    </row>
    <row r="6735" spans="2:6" x14ac:dyDescent="0.3">
      <c r="B6735"/>
      <c r="C6735"/>
      <c r="D6735"/>
      <c r="E6735"/>
      <c r="F6735"/>
    </row>
    <row r="6736" spans="2:6" x14ac:dyDescent="0.3">
      <c r="B6736"/>
      <c r="C6736"/>
      <c r="D6736"/>
      <c r="E6736"/>
      <c r="F6736"/>
    </row>
    <row r="6737" spans="2:6" x14ac:dyDescent="0.3">
      <c r="B6737"/>
      <c r="C6737"/>
      <c r="D6737"/>
      <c r="E6737"/>
      <c r="F6737"/>
    </row>
    <row r="6738" spans="2:6" x14ac:dyDescent="0.3">
      <c r="B6738"/>
      <c r="C6738"/>
      <c r="D6738"/>
      <c r="E6738"/>
      <c r="F6738"/>
    </row>
    <row r="6739" spans="2:6" x14ac:dyDescent="0.3">
      <c r="B6739"/>
      <c r="C6739"/>
      <c r="D6739"/>
      <c r="E6739"/>
      <c r="F6739"/>
    </row>
    <row r="6740" spans="2:6" x14ac:dyDescent="0.3">
      <c r="B6740"/>
      <c r="C6740"/>
      <c r="D6740"/>
      <c r="E6740"/>
      <c r="F6740"/>
    </row>
    <row r="6741" spans="2:6" x14ac:dyDescent="0.3">
      <c r="B6741"/>
      <c r="C6741"/>
      <c r="D6741"/>
      <c r="E6741"/>
      <c r="F6741"/>
    </row>
    <row r="6742" spans="2:6" x14ac:dyDescent="0.3">
      <c r="B6742"/>
      <c r="C6742"/>
      <c r="D6742"/>
      <c r="E6742"/>
      <c r="F6742"/>
    </row>
    <row r="6743" spans="2:6" x14ac:dyDescent="0.3">
      <c r="B6743"/>
      <c r="C6743"/>
      <c r="D6743"/>
      <c r="E6743"/>
      <c r="F6743"/>
    </row>
    <row r="6744" spans="2:6" x14ac:dyDescent="0.3">
      <c r="B6744"/>
      <c r="C6744"/>
      <c r="D6744"/>
      <c r="E6744"/>
      <c r="F6744"/>
    </row>
    <row r="6745" spans="2:6" x14ac:dyDescent="0.3">
      <c r="B6745"/>
      <c r="C6745"/>
      <c r="D6745"/>
      <c r="E6745"/>
      <c r="F6745"/>
    </row>
    <row r="6746" spans="2:6" x14ac:dyDescent="0.3">
      <c r="B6746"/>
      <c r="C6746"/>
      <c r="D6746"/>
      <c r="E6746"/>
      <c r="F6746"/>
    </row>
    <row r="6747" spans="2:6" x14ac:dyDescent="0.3">
      <c r="B6747"/>
      <c r="C6747"/>
      <c r="D6747"/>
      <c r="E6747"/>
      <c r="F6747"/>
    </row>
    <row r="6748" spans="2:6" x14ac:dyDescent="0.3">
      <c r="B6748"/>
      <c r="C6748"/>
      <c r="D6748"/>
      <c r="E6748"/>
      <c r="F6748"/>
    </row>
    <row r="6749" spans="2:6" x14ac:dyDescent="0.3">
      <c r="B6749"/>
      <c r="C6749"/>
      <c r="D6749"/>
      <c r="E6749"/>
      <c r="F6749"/>
    </row>
    <row r="6750" spans="2:6" x14ac:dyDescent="0.3">
      <c r="B6750"/>
      <c r="C6750"/>
      <c r="D6750"/>
      <c r="E6750"/>
      <c r="F6750"/>
    </row>
    <row r="6751" spans="2:6" x14ac:dyDescent="0.3">
      <c r="B6751"/>
      <c r="C6751"/>
      <c r="D6751"/>
      <c r="E6751"/>
      <c r="F6751"/>
    </row>
    <row r="6752" spans="2:6" x14ac:dyDescent="0.3">
      <c r="B6752"/>
      <c r="C6752"/>
      <c r="D6752"/>
      <c r="E6752"/>
      <c r="F6752"/>
    </row>
    <row r="6753" spans="2:6" x14ac:dyDescent="0.3">
      <c r="B6753"/>
      <c r="C6753"/>
      <c r="D6753"/>
      <c r="E6753"/>
      <c r="F6753"/>
    </row>
    <row r="6754" spans="2:6" x14ac:dyDescent="0.3">
      <c r="B6754"/>
      <c r="C6754"/>
      <c r="D6754"/>
      <c r="E6754"/>
      <c r="F6754"/>
    </row>
    <row r="6755" spans="2:6" x14ac:dyDescent="0.3">
      <c r="B6755"/>
      <c r="C6755"/>
      <c r="D6755"/>
      <c r="E6755"/>
      <c r="F6755"/>
    </row>
    <row r="6756" spans="2:6" x14ac:dyDescent="0.3">
      <c r="B6756"/>
      <c r="C6756"/>
      <c r="D6756"/>
      <c r="E6756"/>
      <c r="F6756"/>
    </row>
    <row r="6757" spans="2:6" x14ac:dyDescent="0.3">
      <c r="B6757"/>
      <c r="C6757"/>
      <c r="D6757"/>
      <c r="E6757"/>
      <c r="F6757"/>
    </row>
    <row r="6758" spans="2:6" x14ac:dyDescent="0.3">
      <c r="B6758"/>
      <c r="C6758"/>
      <c r="D6758"/>
      <c r="E6758"/>
      <c r="F6758"/>
    </row>
    <row r="6759" spans="2:6" x14ac:dyDescent="0.3">
      <c r="B6759"/>
      <c r="C6759"/>
      <c r="D6759"/>
      <c r="E6759"/>
      <c r="F6759"/>
    </row>
    <row r="6760" spans="2:6" x14ac:dyDescent="0.3">
      <c r="B6760"/>
      <c r="C6760"/>
      <c r="D6760"/>
      <c r="E6760"/>
      <c r="F6760"/>
    </row>
    <row r="6761" spans="2:6" x14ac:dyDescent="0.3">
      <c r="B6761"/>
      <c r="C6761"/>
      <c r="D6761"/>
      <c r="E6761"/>
      <c r="F6761"/>
    </row>
    <row r="6762" spans="2:6" x14ac:dyDescent="0.3">
      <c r="B6762"/>
      <c r="C6762"/>
      <c r="D6762"/>
      <c r="E6762"/>
      <c r="F6762"/>
    </row>
    <row r="6763" spans="2:6" x14ac:dyDescent="0.3">
      <c r="B6763"/>
      <c r="C6763"/>
      <c r="D6763"/>
      <c r="E6763"/>
      <c r="F6763"/>
    </row>
    <row r="6764" spans="2:6" x14ac:dyDescent="0.3">
      <c r="B6764"/>
      <c r="C6764"/>
      <c r="D6764"/>
      <c r="E6764"/>
      <c r="F6764"/>
    </row>
    <row r="6765" spans="2:6" x14ac:dyDescent="0.3">
      <c r="B6765"/>
      <c r="C6765"/>
      <c r="D6765"/>
      <c r="E6765"/>
      <c r="F6765"/>
    </row>
    <row r="6766" spans="2:6" x14ac:dyDescent="0.3">
      <c r="B6766"/>
      <c r="C6766"/>
      <c r="D6766"/>
      <c r="E6766"/>
      <c r="F6766"/>
    </row>
    <row r="6767" spans="2:6" x14ac:dyDescent="0.3">
      <c r="B6767"/>
      <c r="C6767"/>
      <c r="D6767"/>
      <c r="E6767"/>
      <c r="F6767"/>
    </row>
    <row r="6768" spans="2:6" x14ac:dyDescent="0.3">
      <c r="B6768"/>
      <c r="C6768"/>
      <c r="D6768"/>
      <c r="E6768"/>
      <c r="F6768"/>
    </row>
    <row r="6769" spans="2:6" x14ac:dyDescent="0.3">
      <c r="B6769"/>
      <c r="C6769"/>
      <c r="D6769"/>
      <c r="E6769"/>
      <c r="F6769"/>
    </row>
    <row r="6770" spans="2:6" x14ac:dyDescent="0.3">
      <c r="B6770"/>
      <c r="C6770"/>
      <c r="D6770"/>
      <c r="E6770"/>
      <c r="F6770"/>
    </row>
    <row r="6771" spans="2:6" x14ac:dyDescent="0.3">
      <c r="B6771"/>
      <c r="C6771"/>
      <c r="D6771"/>
      <c r="E6771"/>
      <c r="F6771"/>
    </row>
    <row r="6772" spans="2:6" x14ac:dyDescent="0.3">
      <c r="B6772"/>
      <c r="C6772"/>
      <c r="D6772"/>
      <c r="E6772"/>
      <c r="F6772"/>
    </row>
    <row r="6773" spans="2:6" x14ac:dyDescent="0.3">
      <c r="B6773"/>
      <c r="C6773"/>
      <c r="D6773"/>
      <c r="E6773"/>
      <c r="F6773"/>
    </row>
    <row r="6774" spans="2:6" x14ac:dyDescent="0.3">
      <c r="B6774"/>
      <c r="C6774"/>
      <c r="D6774"/>
      <c r="E6774"/>
      <c r="F6774"/>
    </row>
    <row r="6775" spans="2:6" x14ac:dyDescent="0.3">
      <c r="B6775"/>
      <c r="C6775"/>
      <c r="D6775"/>
      <c r="E6775"/>
      <c r="F6775"/>
    </row>
    <row r="6776" spans="2:6" x14ac:dyDescent="0.3">
      <c r="B6776"/>
      <c r="C6776"/>
      <c r="D6776"/>
      <c r="E6776"/>
      <c r="F6776"/>
    </row>
    <row r="6777" spans="2:6" x14ac:dyDescent="0.3">
      <c r="B6777"/>
      <c r="C6777"/>
      <c r="D6777"/>
      <c r="E6777"/>
      <c r="F6777"/>
    </row>
    <row r="6778" spans="2:6" x14ac:dyDescent="0.3">
      <c r="B6778"/>
      <c r="C6778"/>
      <c r="D6778"/>
      <c r="E6778"/>
      <c r="F6778"/>
    </row>
    <row r="6779" spans="2:6" x14ac:dyDescent="0.3">
      <c r="B6779"/>
      <c r="C6779"/>
      <c r="D6779"/>
      <c r="E6779"/>
      <c r="F6779"/>
    </row>
    <row r="6780" spans="2:6" x14ac:dyDescent="0.3">
      <c r="B6780"/>
      <c r="C6780"/>
      <c r="D6780"/>
      <c r="E6780"/>
      <c r="F6780"/>
    </row>
    <row r="6781" spans="2:6" x14ac:dyDescent="0.3">
      <c r="B6781"/>
      <c r="C6781"/>
      <c r="D6781"/>
      <c r="E6781"/>
      <c r="F6781"/>
    </row>
    <row r="6782" spans="2:6" x14ac:dyDescent="0.3">
      <c r="B6782"/>
      <c r="C6782"/>
      <c r="D6782"/>
      <c r="E6782"/>
      <c r="F6782"/>
    </row>
    <row r="6783" spans="2:6" x14ac:dyDescent="0.3">
      <c r="B6783"/>
      <c r="C6783"/>
      <c r="D6783"/>
      <c r="E6783"/>
      <c r="F6783"/>
    </row>
    <row r="6784" spans="2:6" x14ac:dyDescent="0.3">
      <c r="B6784"/>
      <c r="C6784"/>
      <c r="D6784"/>
      <c r="E6784"/>
      <c r="F6784"/>
    </row>
    <row r="6785" spans="2:6" x14ac:dyDescent="0.3">
      <c r="B6785"/>
      <c r="C6785"/>
      <c r="D6785"/>
      <c r="E6785"/>
      <c r="F6785"/>
    </row>
    <row r="6786" spans="2:6" x14ac:dyDescent="0.3">
      <c r="B6786"/>
      <c r="C6786"/>
      <c r="D6786"/>
      <c r="E6786"/>
      <c r="F6786"/>
    </row>
    <row r="6787" spans="2:6" x14ac:dyDescent="0.3">
      <c r="B6787"/>
      <c r="C6787"/>
      <c r="D6787"/>
      <c r="E6787"/>
      <c r="F6787"/>
    </row>
    <row r="6788" spans="2:6" x14ac:dyDescent="0.3">
      <c r="B6788"/>
      <c r="C6788"/>
      <c r="D6788"/>
      <c r="E6788"/>
      <c r="F6788"/>
    </row>
    <row r="6789" spans="2:6" x14ac:dyDescent="0.3">
      <c r="B6789"/>
      <c r="C6789"/>
      <c r="D6789"/>
      <c r="E6789"/>
      <c r="F6789"/>
    </row>
    <row r="6790" spans="2:6" x14ac:dyDescent="0.3">
      <c r="B6790"/>
      <c r="C6790"/>
      <c r="D6790"/>
      <c r="E6790"/>
      <c r="F6790"/>
    </row>
    <row r="6791" spans="2:6" x14ac:dyDescent="0.3">
      <c r="B6791"/>
      <c r="C6791"/>
      <c r="D6791"/>
      <c r="E6791"/>
      <c r="F6791"/>
    </row>
    <row r="6792" spans="2:6" x14ac:dyDescent="0.3">
      <c r="B6792"/>
      <c r="C6792"/>
      <c r="D6792"/>
      <c r="E6792"/>
      <c r="F6792"/>
    </row>
    <row r="6793" spans="2:6" x14ac:dyDescent="0.3">
      <c r="B6793"/>
      <c r="C6793"/>
      <c r="D6793"/>
      <c r="E6793"/>
      <c r="F6793"/>
    </row>
    <row r="6794" spans="2:6" x14ac:dyDescent="0.3">
      <c r="B6794"/>
      <c r="C6794"/>
      <c r="D6794"/>
      <c r="E6794"/>
      <c r="F6794"/>
    </row>
    <row r="6795" spans="2:6" x14ac:dyDescent="0.3">
      <c r="B6795"/>
      <c r="C6795"/>
      <c r="D6795"/>
      <c r="E6795"/>
      <c r="F6795"/>
    </row>
    <row r="6796" spans="2:6" x14ac:dyDescent="0.3">
      <c r="B6796"/>
      <c r="C6796"/>
      <c r="D6796"/>
      <c r="E6796"/>
      <c r="F6796"/>
    </row>
    <row r="6797" spans="2:6" x14ac:dyDescent="0.3">
      <c r="B6797"/>
      <c r="C6797"/>
      <c r="D6797"/>
      <c r="E6797"/>
      <c r="F6797"/>
    </row>
    <row r="6798" spans="2:6" x14ac:dyDescent="0.3">
      <c r="B6798"/>
      <c r="C6798"/>
      <c r="D6798"/>
      <c r="E6798"/>
      <c r="F6798"/>
    </row>
    <row r="6799" spans="2:6" x14ac:dyDescent="0.3">
      <c r="B6799"/>
      <c r="C6799"/>
      <c r="D6799"/>
      <c r="E6799"/>
      <c r="F6799"/>
    </row>
    <row r="6800" spans="2:6" x14ac:dyDescent="0.3">
      <c r="B6800"/>
      <c r="C6800"/>
      <c r="D6800"/>
      <c r="E6800"/>
      <c r="F6800"/>
    </row>
    <row r="6801" spans="2:6" x14ac:dyDescent="0.3">
      <c r="B6801"/>
      <c r="C6801"/>
      <c r="D6801"/>
      <c r="E6801"/>
      <c r="F6801"/>
    </row>
    <row r="6802" spans="2:6" x14ac:dyDescent="0.3">
      <c r="B6802"/>
      <c r="C6802"/>
      <c r="D6802"/>
      <c r="E6802"/>
      <c r="F6802"/>
    </row>
    <row r="6803" spans="2:6" x14ac:dyDescent="0.3">
      <c r="B6803"/>
      <c r="C6803"/>
      <c r="D6803"/>
      <c r="E6803"/>
      <c r="F6803"/>
    </row>
    <row r="6804" spans="2:6" x14ac:dyDescent="0.3">
      <c r="B6804"/>
      <c r="C6804"/>
      <c r="D6804"/>
      <c r="E6804"/>
      <c r="F6804"/>
    </row>
    <row r="6805" spans="2:6" x14ac:dyDescent="0.3">
      <c r="B6805"/>
      <c r="C6805"/>
      <c r="D6805"/>
      <c r="E6805"/>
      <c r="F6805"/>
    </row>
    <row r="6806" spans="2:6" x14ac:dyDescent="0.3">
      <c r="B6806"/>
      <c r="C6806"/>
      <c r="D6806"/>
      <c r="E6806"/>
      <c r="F6806"/>
    </row>
    <row r="6807" spans="2:6" x14ac:dyDescent="0.3">
      <c r="B6807"/>
      <c r="C6807"/>
      <c r="D6807"/>
      <c r="E6807"/>
      <c r="F6807"/>
    </row>
    <row r="6808" spans="2:6" x14ac:dyDescent="0.3">
      <c r="B6808"/>
      <c r="C6808"/>
      <c r="D6808"/>
      <c r="E6808"/>
      <c r="F6808"/>
    </row>
    <row r="6809" spans="2:6" x14ac:dyDescent="0.3">
      <c r="B6809"/>
      <c r="C6809"/>
      <c r="D6809"/>
      <c r="E6809"/>
      <c r="F6809"/>
    </row>
    <row r="6810" spans="2:6" x14ac:dyDescent="0.3">
      <c r="B6810"/>
      <c r="C6810"/>
      <c r="D6810"/>
      <c r="E6810"/>
      <c r="F6810"/>
    </row>
    <row r="6811" spans="2:6" x14ac:dyDescent="0.3">
      <c r="B6811"/>
      <c r="C6811"/>
      <c r="D6811"/>
      <c r="E6811"/>
      <c r="F6811"/>
    </row>
    <row r="6812" spans="2:6" x14ac:dyDescent="0.3">
      <c r="B6812"/>
      <c r="C6812"/>
      <c r="D6812"/>
      <c r="E6812"/>
      <c r="F6812"/>
    </row>
    <row r="6813" spans="2:6" x14ac:dyDescent="0.3">
      <c r="B6813"/>
      <c r="C6813"/>
      <c r="D6813"/>
      <c r="E6813"/>
      <c r="F6813"/>
    </row>
    <row r="6814" spans="2:6" x14ac:dyDescent="0.3">
      <c r="B6814"/>
      <c r="C6814"/>
      <c r="D6814"/>
      <c r="E6814"/>
      <c r="F6814"/>
    </row>
    <row r="6815" spans="2:6" x14ac:dyDescent="0.3">
      <c r="B6815"/>
      <c r="C6815"/>
      <c r="D6815"/>
      <c r="E6815"/>
      <c r="F6815"/>
    </row>
    <row r="6816" spans="2:6" x14ac:dyDescent="0.3">
      <c r="B6816"/>
      <c r="C6816"/>
      <c r="D6816"/>
      <c r="E6816"/>
      <c r="F6816"/>
    </row>
    <row r="6817" spans="2:6" x14ac:dyDescent="0.3">
      <c r="B6817"/>
      <c r="C6817"/>
      <c r="D6817"/>
      <c r="E6817"/>
      <c r="F6817"/>
    </row>
    <row r="6818" spans="2:6" x14ac:dyDescent="0.3">
      <c r="B6818"/>
      <c r="C6818"/>
      <c r="D6818"/>
      <c r="E6818"/>
      <c r="F6818"/>
    </row>
    <row r="6819" spans="2:6" x14ac:dyDescent="0.3">
      <c r="B6819"/>
      <c r="C6819"/>
      <c r="D6819"/>
      <c r="E6819"/>
      <c r="F6819"/>
    </row>
    <row r="6820" spans="2:6" x14ac:dyDescent="0.3">
      <c r="B6820"/>
      <c r="C6820"/>
      <c r="D6820"/>
      <c r="E6820"/>
      <c r="F6820"/>
    </row>
    <row r="6821" spans="2:6" x14ac:dyDescent="0.3">
      <c r="B6821"/>
      <c r="C6821"/>
      <c r="D6821"/>
      <c r="E6821"/>
      <c r="F6821"/>
    </row>
    <row r="6822" spans="2:6" x14ac:dyDescent="0.3">
      <c r="B6822"/>
      <c r="C6822"/>
      <c r="D6822"/>
      <c r="E6822"/>
      <c r="F6822"/>
    </row>
    <row r="6823" spans="2:6" x14ac:dyDescent="0.3">
      <c r="B6823"/>
      <c r="C6823"/>
      <c r="D6823"/>
      <c r="E6823"/>
      <c r="F6823"/>
    </row>
    <row r="6824" spans="2:6" x14ac:dyDescent="0.3">
      <c r="B6824"/>
      <c r="C6824"/>
      <c r="D6824"/>
      <c r="E6824"/>
      <c r="F6824"/>
    </row>
    <row r="6825" spans="2:6" x14ac:dyDescent="0.3">
      <c r="B6825"/>
      <c r="C6825"/>
      <c r="D6825"/>
      <c r="E6825"/>
      <c r="F6825"/>
    </row>
    <row r="6826" spans="2:6" x14ac:dyDescent="0.3">
      <c r="B6826"/>
      <c r="C6826"/>
      <c r="D6826"/>
      <c r="E6826"/>
      <c r="F6826"/>
    </row>
    <row r="6827" spans="2:6" x14ac:dyDescent="0.3">
      <c r="B6827"/>
      <c r="C6827"/>
      <c r="D6827"/>
      <c r="E6827"/>
      <c r="F6827"/>
    </row>
    <row r="6828" spans="2:6" x14ac:dyDescent="0.3">
      <c r="B6828"/>
      <c r="C6828"/>
      <c r="D6828"/>
      <c r="E6828"/>
      <c r="F6828"/>
    </row>
    <row r="6829" spans="2:6" x14ac:dyDescent="0.3">
      <c r="B6829"/>
      <c r="C6829"/>
      <c r="D6829"/>
      <c r="E6829"/>
      <c r="F6829"/>
    </row>
    <row r="6830" spans="2:6" x14ac:dyDescent="0.3">
      <c r="B6830"/>
      <c r="C6830"/>
      <c r="D6830"/>
      <c r="E6830"/>
      <c r="F6830"/>
    </row>
    <row r="6831" spans="2:6" x14ac:dyDescent="0.3">
      <c r="B6831"/>
      <c r="C6831"/>
      <c r="D6831"/>
      <c r="E6831"/>
      <c r="F6831"/>
    </row>
    <row r="6832" spans="2:6" x14ac:dyDescent="0.3">
      <c r="B6832"/>
      <c r="C6832"/>
      <c r="D6832"/>
      <c r="E6832"/>
      <c r="F6832"/>
    </row>
    <row r="6833" spans="2:6" x14ac:dyDescent="0.3">
      <c r="B6833"/>
      <c r="C6833"/>
      <c r="D6833"/>
      <c r="E6833"/>
      <c r="F6833"/>
    </row>
    <row r="6834" spans="2:6" x14ac:dyDescent="0.3">
      <c r="B6834"/>
      <c r="C6834"/>
      <c r="D6834"/>
      <c r="E6834"/>
      <c r="F6834"/>
    </row>
    <row r="6835" spans="2:6" x14ac:dyDescent="0.3">
      <c r="B6835"/>
      <c r="C6835"/>
      <c r="D6835"/>
      <c r="E6835"/>
      <c r="F6835"/>
    </row>
    <row r="6836" spans="2:6" x14ac:dyDescent="0.3">
      <c r="B6836"/>
      <c r="C6836"/>
      <c r="D6836"/>
      <c r="E6836"/>
      <c r="F6836"/>
    </row>
    <row r="6837" spans="2:6" x14ac:dyDescent="0.3">
      <c r="B6837"/>
      <c r="C6837"/>
      <c r="D6837"/>
      <c r="E6837"/>
      <c r="F6837"/>
    </row>
    <row r="6838" spans="2:6" x14ac:dyDescent="0.3">
      <c r="B6838"/>
      <c r="C6838"/>
      <c r="D6838"/>
      <c r="E6838"/>
      <c r="F6838"/>
    </row>
    <row r="6839" spans="2:6" x14ac:dyDescent="0.3">
      <c r="B6839"/>
      <c r="C6839"/>
      <c r="D6839"/>
      <c r="E6839"/>
      <c r="F6839"/>
    </row>
    <row r="6840" spans="2:6" x14ac:dyDescent="0.3">
      <c r="B6840"/>
      <c r="C6840"/>
      <c r="D6840"/>
      <c r="E6840"/>
      <c r="F6840"/>
    </row>
    <row r="6841" spans="2:6" x14ac:dyDescent="0.3">
      <c r="B6841"/>
      <c r="C6841"/>
      <c r="D6841"/>
      <c r="E6841"/>
      <c r="F6841"/>
    </row>
    <row r="6842" spans="2:6" x14ac:dyDescent="0.3">
      <c r="B6842"/>
      <c r="C6842"/>
      <c r="D6842"/>
      <c r="E6842"/>
      <c r="F6842"/>
    </row>
    <row r="6843" spans="2:6" x14ac:dyDescent="0.3">
      <c r="B6843"/>
      <c r="C6843"/>
      <c r="D6843"/>
      <c r="E6843"/>
      <c r="F6843"/>
    </row>
    <row r="6844" spans="2:6" x14ac:dyDescent="0.3">
      <c r="B6844"/>
      <c r="C6844"/>
      <c r="D6844"/>
      <c r="E6844"/>
      <c r="F6844"/>
    </row>
    <row r="6845" spans="2:6" x14ac:dyDescent="0.3">
      <c r="B6845"/>
      <c r="C6845"/>
      <c r="D6845"/>
      <c r="E6845"/>
      <c r="F6845"/>
    </row>
    <row r="6846" spans="2:6" x14ac:dyDescent="0.3">
      <c r="B6846"/>
      <c r="C6846"/>
      <c r="D6846"/>
      <c r="E6846"/>
      <c r="F6846"/>
    </row>
    <row r="6847" spans="2:6" x14ac:dyDescent="0.3">
      <c r="B6847"/>
      <c r="C6847"/>
      <c r="D6847"/>
      <c r="E6847"/>
      <c r="F6847"/>
    </row>
    <row r="6848" spans="2:6" x14ac:dyDescent="0.3">
      <c r="B6848"/>
      <c r="C6848"/>
      <c r="D6848"/>
      <c r="E6848"/>
      <c r="F6848"/>
    </row>
    <row r="6849" spans="2:6" x14ac:dyDescent="0.3">
      <c r="B6849"/>
      <c r="C6849"/>
      <c r="D6849"/>
      <c r="E6849"/>
      <c r="F6849"/>
    </row>
    <row r="6850" spans="2:6" x14ac:dyDescent="0.3">
      <c r="B6850"/>
      <c r="C6850"/>
      <c r="D6850"/>
      <c r="E6850"/>
      <c r="F6850"/>
    </row>
    <row r="6851" spans="2:6" x14ac:dyDescent="0.3">
      <c r="B6851"/>
      <c r="C6851"/>
      <c r="D6851"/>
      <c r="E6851"/>
      <c r="F6851"/>
    </row>
    <row r="6852" spans="2:6" x14ac:dyDescent="0.3">
      <c r="B6852"/>
      <c r="C6852"/>
      <c r="D6852"/>
      <c r="E6852"/>
      <c r="F6852"/>
    </row>
    <row r="6853" spans="2:6" x14ac:dyDescent="0.3">
      <c r="B6853"/>
      <c r="C6853"/>
      <c r="D6853"/>
      <c r="E6853"/>
      <c r="F6853"/>
    </row>
    <row r="6854" spans="2:6" x14ac:dyDescent="0.3">
      <c r="B6854"/>
      <c r="C6854"/>
      <c r="D6854"/>
      <c r="E6854"/>
      <c r="F6854"/>
    </row>
    <row r="6855" spans="2:6" x14ac:dyDescent="0.3">
      <c r="B6855"/>
      <c r="C6855"/>
      <c r="D6855"/>
      <c r="E6855"/>
      <c r="F6855"/>
    </row>
    <row r="6856" spans="2:6" x14ac:dyDescent="0.3">
      <c r="B6856"/>
      <c r="C6856"/>
      <c r="D6856"/>
      <c r="E6856"/>
      <c r="F6856"/>
    </row>
    <row r="6857" spans="2:6" x14ac:dyDescent="0.3">
      <c r="B6857"/>
      <c r="C6857"/>
      <c r="D6857"/>
      <c r="E6857"/>
      <c r="F6857"/>
    </row>
    <row r="6858" spans="2:6" x14ac:dyDescent="0.3">
      <c r="B6858"/>
      <c r="C6858"/>
      <c r="D6858"/>
      <c r="E6858"/>
      <c r="F6858"/>
    </row>
    <row r="6859" spans="2:6" x14ac:dyDescent="0.3">
      <c r="B6859"/>
      <c r="C6859"/>
      <c r="D6859"/>
      <c r="E6859"/>
      <c r="F6859"/>
    </row>
    <row r="6860" spans="2:6" x14ac:dyDescent="0.3">
      <c r="B6860"/>
      <c r="C6860"/>
      <c r="D6860"/>
      <c r="E6860"/>
      <c r="F6860"/>
    </row>
    <row r="6861" spans="2:6" x14ac:dyDescent="0.3">
      <c r="B6861"/>
      <c r="C6861"/>
      <c r="D6861"/>
      <c r="E6861"/>
      <c r="F6861"/>
    </row>
    <row r="6862" spans="2:6" x14ac:dyDescent="0.3">
      <c r="B6862"/>
      <c r="C6862"/>
      <c r="D6862"/>
      <c r="E6862"/>
      <c r="F6862"/>
    </row>
    <row r="6863" spans="2:6" x14ac:dyDescent="0.3">
      <c r="B6863"/>
      <c r="C6863"/>
      <c r="D6863"/>
      <c r="E6863"/>
      <c r="F6863"/>
    </row>
    <row r="6864" spans="2:6" x14ac:dyDescent="0.3">
      <c r="B6864"/>
      <c r="C6864"/>
      <c r="D6864"/>
      <c r="E6864"/>
      <c r="F6864"/>
    </row>
    <row r="6865" spans="2:6" x14ac:dyDescent="0.3">
      <c r="B6865"/>
      <c r="C6865"/>
      <c r="D6865"/>
      <c r="E6865"/>
      <c r="F6865"/>
    </row>
    <row r="6866" spans="2:6" x14ac:dyDescent="0.3">
      <c r="B6866"/>
      <c r="C6866"/>
      <c r="D6866"/>
      <c r="E6866"/>
      <c r="F6866"/>
    </row>
    <row r="6867" spans="2:6" x14ac:dyDescent="0.3">
      <c r="B6867"/>
      <c r="C6867"/>
      <c r="D6867"/>
      <c r="E6867"/>
      <c r="F6867"/>
    </row>
    <row r="6868" spans="2:6" x14ac:dyDescent="0.3">
      <c r="B6868"/>
      <c r="C6868"/>
      <c r="D6868"/>
      <c r="E6868"/>
      <c r="F6868"/>
    </row>
    <row r="6869" spans="2:6" x14ac:dyDescent="0.3">
      <c r="B6869"/>
      <c r="C6869"/>
      <c r="D6869"/>
      <c r="E6869"/>
      <c r="F6869"/>
    </row>
    <row r="6870" spans="2:6" x14ac:dyDescent="0.3">
      <c r="B6870"/>
      <c r="C6870"/>
      <c r="D6870"/>
      <c r="E6870"/>
      <c r="F6870"/>
    </row>
    <row r="6871" spans="2:6" x14ac:dyDescent="0.3">
      <c r="B6871"/>
      <c r="C6871"/>
      <c r="D6871"/>
      <c r="E6871"/>
      <c r="F6871"/>
    </row>
    <row r="6872" spans="2:6" x14ac:dyDescent="0.3">
      <c r="B6872"/>
      <c r="C6872"/>
      <c r="D6872"/>
      <c r="E6872"/>
      <c r="F6872"/>
    </row>
    <row r="6873" spans="2:6" x14ac:dyDescent="0.3">
      <c r="B6873"/>
      <c r="C6873"/>
      <c r="D6873"/>
      <c r="E6873"/>
      <c r="F6873"/>
    </row>
    <row r="6874" spans="2:6" x14ac:dyDescent="0.3">
      <c r="B6874"/>
      <c r="C6874"/>
      <c r="D6874"/>
      <c r="E6874"/>
      <c r="F6874"/>
    </row>
    <row r="6875" spans="2:6" x14ac:dyDescent="0.3">
      <c r="B6875"/>
      <c r="C6875"/>
      <c r="D6875"/>
      <c r="E6875"/>
      <c r="F6875"/>
    </row>
    <row r="6876" spans="2:6" x14ac:dyDescent="0.3">
      <c r="B6876"/>
      <c r="C6876"/>
      <c r="D6876"/>
      <c r="E6876"/>
      <c r="F6876"/>
    </row>
    <row r="6877" spans="2:6" x14ac:dyDescent="0.3">
      <c r="B6877"/>
      <c r="C6877"/>
      <c r="D6877"/>
      <c r="E6877"/>
      <c r="F6877"/>
    </row>
    <row r="6878" spans="2:6" x14ac:dyDescent="0.3">
      <c r="B6878"/>
      <c r="C6878"/>
      <c r="D6878"/>
      <c r="E6878"/>
      <c r="F6878"/>
    </row>
    <row r="6879" spans="2:6" x14ac:dyDescent="0.3">
      <c r="B6879"/>
      <c r="C6879"/>
      <c r="D6879"/>
      <c r="E6879"/>
      <c r="F6879"/>
    </row>
    <row r="6880" spans="2:6" x14ac:dyDescent="0.3">
      <c r="B6880"/>
      <c r="C6880"/>
      <c r="D6880"/>
      <c r="E6880"/>
      <c r="F6880"/>
    </row>
    <row r="6881" spans="2:6" x14ac:dyDescent="0.3">
      <c r="B6881"/>
      <c r="C6881"/>
      <c r="D6881"/>
      <c r="E6881"/>
      <c r="F6881"/>
    </row>
    <row r="6882" spans="2:6" x14ac:dyDescent="0.3">
      <c r="B6882"/>
      <c r="C6882"/>
      <c r="D6882"/>
      <c r="E6882"/>
      <c r="F6882"/>
    </row>
    <row r="6883" spans="2:6" x14ac:dyDescent="0.3">
      <c r="B6883"/>
      <c r="C6883"/>
      <c r="D6883"/>
      <c r="E6883"/>
      <c r="F6883"/>
    </row>
    <row r="6884" spans="2:6" x14ac:dyDescent="0.3">
      <c r="B6884"/>
      <c r="C6884"/>
      <c r="D6884"/>
      <c r="E6884"/>
      <c r="F6884"/>
    </row>
    <row r="6885" spans="2:6" x14ac:dyDescent="0.3">
      <c r="B6885"/>
      <c r="C6885"/>
      <c r="D6885"/>
      <c r="E6885"/>
      <c r="F6885"/>
    </row>
    <row r="6886" spans="2:6" x14ac:dyDescent="0.3">
      <c r="B6886"/>
      <c r="C6886"/>
      <c r="D6886"/>
      <c r="E6886"/>
      <c r="F6886"/>
    </row>
    <row r="6887" spans="2:6" x14ac:dyDescent="0.3">
      <c r="B6887"/>
      <c r="C6887"/>
      <c r="D6887"/>
      <c r="E6887"/>
      <c r="F6887"/>
    </row>
    <row r="6888" spans="2:6" x14ac:dyDescent="0.3">
      <c r="B6888"/>
      <c r="C6888"/>
      <c r="D6888"/>
      <c r="E6888"/>
      <c r="F6888"/>
    </row>
    <row r="6889" spans="2:6" x14ac:dyDescent="0.3">
      <c r="B6889"/>
      <c r="C6889"/>
      <c r="D6889"/>
      <c r="E6889"/>
      <c r="F6889"/>
    </row>
    <row r="6890" spans="2:6" x14ac:dyDescent="0.3">
      <c r="B6890"/>
      <c r="C6890"/>
      <c r="D6890"/>
      <c r="E6890"/>
      <c r="F6890"/>
    </row>
    <row r="6891" spans="2:6" x14ac:dyDescent="0.3">
      <c r="B6891"/>
      <c r="C6891"/>
      <c r="D6891"/>
      <c r="E6891"/>
      <c r="F6891"/>
    </row>
    <row r="6892" spans="2:6" x14ac:dyDescent="0.3">
      <c r="B6892"/>
      <c r="C6892"/>
      <c r="D6892"/>
      <c r="E6892"/>
      <c r="F6892"/>
    </row>
    <row r="6893" spans="2:6" x14ac:dyDescent="0.3">
      <c r="B6893"/>
      <c r="C6893"/>
      <c r="D6893"/>
      <c r="E6893"/>
      <c r="F6893"/>
    </row>
    <row r="6894" spans="2:6" x14ac:dyDescent="0.3">
      <c r="B6894"/>
      <c r="C6894"/>
      <c r="D6894"/>
      <c r="E6894"/>
      <c r="F6894"/>
    </row>
    <row r="6895" spans="2:6" x14ac:dyDescent="0.3">
      <c r="B6895"/>
      <c r="C6895"/>
      <c r="D6895"/>
      <c r="E6895"/>
      <c r="F6895"/>
    </row>
    <row r="6896" spans="2:6" x14ac:dyDescent="0.3">
      <c r="B6896"/>
      <c r="C6896"/>
      <c r="D6896"/>
      <c r="E6896"/>
      <c r="F6896"/>
    </row>
    <row r="6897" spans="2:6" x14ac:dyDescent="0.3">
      <c r="B6897"/>
      <c r="C6897"/>
      <c r="D6897"/>
      <c r="E6897"/>
      <c r="F6897"/>
    </row>
    <row r="6898" spans="2:6" x14ac:dyDescent="0.3">
      <c r="B6898"/>
      <c r="C6898"/>
      <c r="D6898"/>
      <c r="E6898"/>
      <c r="F6898"/>
    </row>
    <row r="6899" spans="2:6" x14ac:dyDescent="0.3">
      <c r="B6899"/>
      <c r="C6899"/>
      <c r="D6899"/>
      <c r="E6899"/>
      <c r="F6899"/>
    </row>
    <row r="6900" spans="2:6" x14ac:dyDescent="0.3">
      <c r="B6900"/>
      <c r="C6900"/>
      <c r="D6900"/>
      <c r="E6900"/>
      <c r="F6900"/>
    </row>
    <row r="6901" spans="2:6" x14ac:dyDescent="0.3">
      <c r="B6901"/>
      <c r="C6901"/>
      <c r="D6901"/>
      <c r="E6901"/>
      <c r="F6901"/>
    </row>
    <row r="6902" spans="2:6" x14ac:dyDescent="0.3">
      <c r="B6902"/>
      <c r="C6902"/>
      <c r="D6902"/>
      <c r="E6902"/>
      <c r="F6902"/>
    </row>
    <row r="6903" spans="2:6" x14ac:dyDescent="0.3">
      <c r="B6903"/>
      <c r="C6903"/>
      <c r="D6903"/>
      <c r="E6903"/>
      <c r="F6903"/>
    </row>
    <row r="6904" spans="2:6" x14ac:dyDescent="0.3">
      <c r="B6904"/>
      <c r="C6904"/>
      <c r="D6904"/>
      <c r="E6904"/>
      <c r="F6904"/>
    </row>
    <row r="6905" spans="2:6" x14ac:dyDescent="0.3">
      <c r="B6905"/>
      <c r="C6905"/>
      <c r="D6905"/>
      <c r="E6905"/>
      <c r="F6905"/>
    </row>
    <row r="6906" spans="2:6" x14ac:dyDescent="0.3">
      <c r="B6906"/>
      <c r="C6906"/>
      <c r="D6906"/>
      <c r="E6906"/>
      <c r="F6906"/>
    </row>
    <row r="6907" spans="2:6" x14ac:dyDescent="0.3">
      <c r="B6907"/>
      <c r="C6907"/>
      <c r="D6907"/>
      <c r="E6907"/>
      <c r="F6907"/>
    </row>
    <row r="6908" spans="2:6" x14ac:dyDescent="0.3">
      <c r="B6908"/>
      <c r="C6908"/>
      <c r="D6908"/>
      <c r="E6908"/>
      <c r="F6908"/>
    </row>
    <row r="6909" spans="2:6" x14ac:dyDescent="0.3">
      <c r="B6909"/>
      <c r="C6909"/>
      <c r="D6909"/>
      <c r="E6909"/>
      <c r="F6909"/>
    </row>
    <row r="6910" spans="2:6" x14ac:dyDescent="0.3">
      <c r="B6910"/>
      <c r="C6910"/>
      <c r="D6910"/>
      <c r="E6910"/>
      <c r="F6910"/>
    </row>
    <row r="6911" spans="2:6" x14ac:dyDescent="0.3">
      <c r="B6911"/>
      <c r="C6911"/>
      <c r="D6911"/>
      <c r="E6911"/>
      <c r="F6911"/>
    </row>
    <row r="6912" spans="2:6" x14ac:dyDescent="0.3">
      <c r="B6912"/>
      <c r="C6912"/>
      <c r="D6912"/>
      <c r="E6912"/>
      <c r="F6912"/>
    </row>
    <row r="6913" spans="2:6" x14ac:dyDescent="0.3">
      <c r="B6913"/>
      <c r="C6913"/>
      <c r="D6913"/>
      <c r="E6913"/>
      <c r="F6913"/>
    </row>
    <row r="6914" spans="2:6" x14ac:dyDescent="0.3">
      <c r="B6914"/>
      <c r="C6914"/>
      <c r="D6914"/>
      <c r="E6914"/>
      <c r="F6914"/>
    </row>
    <row r="6915" spans="2:6" x14ac:dyDescent="0.3">
      <c r="B6915"/>
      <c r="C6915"/>
      <c r="D6915"/>
      <c r="E6915"/>
      <c r="F6915"/>
    </row>
    <row r="6916" spans="2:6" x14ac:dyDescent="0.3">
      <c r="B6916"/>
      <c r="C6916"/>
      <c r="D6916"/>
      <c r="E6916"/>
      <c r="F6916"/>
    </row>
    <row r="6917" spans="2:6" x14ac:dyDescent="0.3">
      <c r="B6917"/>
      <c r="C6917"/>
      <c r="D6917"/>
      <c r="E6917"/>
      <c r="F6917"/>
    </row>
    <row r="6918" spans="2:6" x14ac:dyDescent="0.3">
      <c r="B6918"/>
      <c r="C6918"/>
      <c r="D6918"/>
      <c r="E6918"/>
      <c r="F6918"/>
    </row>
    <row r="6919" spans="2:6" x14ac:dyDescent="0.3">
      <c r="B6919"/>
      <c r="C6919"/>
      <c r="D6919"/>
      <c r="E6919"/>
      <c r="F6919"/>
    </row>
    <row r="6920" spans="2:6" x14ac:dyDescent="0.3">
      <c r="B6920"/>
      <c r="C6920"/>
      <c r="D6920"/>
      <c r="E6920"/>
      <c r="F6920"/>
    </row>
    <row r="6921" spans="2:6" x14ac:dyDescent="0.3">
      <c r="B6921"/>
      <c r="C6921"/>
      <c r="D6921"/>
      <c r="E6921"/>
      <c r="F6921"/>
    </row>
    <row r="6922" spans="2:6" x14ac:dyDescent="0.3">
      <c r="B6922"/>
      <c r="C6922"/>
      <c r="D6922"/>
      <c r="E6922"/>
      <c r="F6922"/>
    </row>
    <row r="6923" spans="2:6" x14ac:dyDescent="0.3">
      <c r="B6923"/>
      <c r="C6923"/>
      <c r="D6923"/>
      <c r="E6923"/>
      <c r="F6923"/>
    </row>
    <row r="6924" spans="2:6" x14ac:dyDescent="0.3">
      <c r="B6924"/>
      <c r="C6924"/>
      <c r="D6924"/>
      <c r="E6924"/>
      <c r="F6924"/>
    </row>
    <row r="6925" spans="2:6" x14ac:dyDescent="0.3">
      <c r="B6925"/>
      <c r="C6925"/>
      <c r="D6925"/>
      <c r="E6925"/>
      <c r="F6925"/>
    </row>
    <row r="6926" spans="2:6" x14ac:dyDescent="0.3">
      <c r="B6926"/>
      <c r="C6926"/>
      <c r="D6926"/>
      <c r="E6926"/>
      <c r="F6926"/>
    </row>
    <row r="6927" spans="2:6" x14ac:dyDescent="0.3">
      <c r="B6927"/>
      <c r="C6927"/>
      <c r="D6927"/>
      <c r="E6927"/>
      <c r="F6927"/>
    </row>
    <row r="6928" spans="2:6" x14ac:dyDescent="0.3">
      <c r="B6928"/>
      <c r="C6928"/>
      <c r="D6928"/>
      <c r="E6928"/>
      <c r="F6928"/>
    </row>
    <row r="6929" spans="2:6" x14ac:dyDescent="0.3">
      <c r="B6929"/>
      <c r="C6929"/>
      <c r="D6929"/>
      <c r="E6929"/>
      <c r="F6929"/>
    </row>
    <row r="6930" spans="2:6" x14ac:dyDescent="0.3">
      <c r="B6930"/>
      <c r="C6930"/>
      <c r="D6930"/>
      <c r="E6930"/>
      <c r="F6930"/>
    </row>
    <row r="6931" spans="2:6" x14ac:dyDescent="0.3">
      <c r="B6931"/>
      <c r="C6931"/>
      <c r="D6931"/>
      <c r="E6931"/>
      <c r="F6931"/>
    </row>
    <row r="6932" spans="2:6" x14ac:dyDescent="0.3">
      <c r="B6932"/>
      <c r="C6932"/>
      <c r="D6932"/>
      <c r="E6932"/>
      <c r="F6932"/>
    </row>
    <row r="6933" spans="2:6" x14ac:dyDescent="0.3">
      <c r="B6933"/>
      <c r="C6933"/>
      <c r="D6933"/>
      <c r="E6933"/>
      <c r="F6933"/>
    </row>
    <row r="6934" spans="2:6" x14ac:dyDescent="0.3">
      <c r="B6934"/>
      <c r="C6934"/>
      <c r="D6934"/>
      <c r="E6934"/>
      <c r="F6934"/>
    </row>
    <row r="6935" spans="2:6" x14ac:dyDescent="0.3">
      <c r="B6935"/>
      <c r="C6935"/>
      <c r="D6935"/>
      <c r="E6935"/>
      <c r="F6935"/>
    </row>
    <row r="6936" spans="2:6" x14ac:dyDescent="0.3">
      <c r="B6936"/>
      <c r="C6936"/>
      <c r="D6936"/>
      <c r="E6936"/>
      <c r="F6936"/>
    </row>
    <row r="6937" spans="2:6" x14ac:dyDescent="0.3">
      <c r="B6937"/>
      <c r="C6937"/>
      <c r="D6937"/>
      <c r="E6937"/>
      <c r="F6937"/>
    </row>
    <row r="6938" spans="2:6" x14ac:dyDescent="0.3">
      <c r="B6938"/>
      <c r="C6938"/>
      <c r="D6938"/>
      <c r="E6938"/>
      <c r="F6938"/>
    </row>
    <row r="6939" spans="2:6" x14ac:dyDescent="0.3">
      <c r="B6939"/>
      <c r="C6939"/>
      <c r="D6939"/>
      <c r="E6939"/>
      <c r="F6939"/>
    </row>
    <row r="6940" spans="2:6" x14ac:dyDescent="0.3">
      <c r="B6940"/>
      <c r="C6940"/>
      <c r="D6940"/>
      <c r="E6940"/>
      <c r="F6940"/>
    </row>
    <row r="6941" spans="2:6" x14ac:dyDescent="0.3">
      <c r="B6941"/>
      <c r="C6941"/>
      <c r="D6941"/>
      <c r="E6941"/>
      <c r="F6941"/>
    </row>
    <row r="6942" spans="2:6" x14ac:dyDescent="0.3">
      <c r="B6942"/>
      <c r="C6942"/>
      <c r="D6942"/>
      <c r="E6942"/>
      <c r="F6942"/>
    </row>
    <row r="6943" spans="2:6" x14ac:dyDescent="0.3">
      <c r="B6943"/>
      <c r="C6943"/>
      <c r="D6943"/>
      <c r="E6943"/>
      <c r="F6943"/>
    </row>
    <row r="6944" spans="2:6" x14ac:dyDescent="0.3">
      <c r="B6944"/>
      <c r="C6944"/>
      <c r="D6944"/>
      <c r="E6944"/>
      <c r="F6944"/>
    </row>
    <row r="6945" spans="2:6" x14ac:dyDescent="0.3">
      <c r="B6945"/>
      <c r="C6945"/>
      <c r="D6945"/>
      <c r="E6945"/>
      <c r="F6945"/>
    </row>
    <row r="6946" spans="2:6" x14ac:dyDescent="0.3">
      <c r="B6946"/>
      <c r="C6946"/>
      <c r="D6946"/>
      <c r="E6946"/>
      <c r="F6946"/>
    </row>
    <row r="6947" spans="2:6" x14ac:dyDescent="0.3">
      <c r="B6947"/>
      <c r="C6947"/>
      <c r="D6947"/>
      <c r="E6947"/>
      <c r="F6947"/>
    </row>
    <row r="6948" spans="2:6" x14ac:dyDescent="0.3">
      <c r="B6948"/>
      <c r="C6948"/>
      <c r="D6948"/>
      <c r="E6948"/>
      <c r="F6948"/>
    </row>
    <row r="6949" spans="2:6" x14ac:dyDescent="0.3">
      <c r="B6949"/>
      <c r="C6949"/>
      <c r="D6949"/>
      <c r="E6949"/>
      <c r="F6949"/>
    </row>
    <row r="6950" spans="2:6" x14ac:dyDescent="0.3">
      <c r="B6950"/>
      <c r="C6950"/>
      <c r="D6950"/>
      <c r="E6950"/>
      <c r="F6950"/>
    </row>
    <row r="6951" spans="2:6" x14ac:dyDescent="0.3">
      <c r="B6951"/>
      <c r="C6951"/>
      <c r="D6951"/>
      <c r="E6951"/>
      <c r="F6951"/>
    </row>
    <row r="6952" spans="2:6" x14ac:dyDescent="0.3">
      <c r="B6952"/>
      <c r="C6952"/>
      <c r="D6952"/>
      <c r="E6952"/>
      <c r="F6952"/>
    </row>
    <row r="6953" spans="2:6" x14ac:dyDescent="0.3">
      <c r="B6953"/>
      <c r="C6953"/>
      <c r="D6953"/>
      <c r="E6953"/>
      <c r="F6953"/>
    </row>
    <row r="6954" spans="2:6" x14ac:dyDescent="0.3">
      <c r="B6954"/>
      <c r="C6954"/>
      <c r="D6954"/>
      <c r="E6954"/>
      <c r="F6954"/>
    </row>
    <row r="6955" spans="2:6" x14ac:dyDescent="0.3">
      <c r="B6955"/>
      <c r="C6955"/>
      <c r="D6955"/>
      <c r="E6955"/>
      <c r="F6955"/>
    </row>
    <row r="6956" spans="2:6" x14ac:dyDescent="0.3">
      <c r="B6956"/>
      <c r="C6956"/>
      <c r="D6956"/>
      <c r="E6956"/>
      <c r="F6956"/>
    </row>
    <row r="6957" spans="2:6" x14ac:dyDescent="0.3">
      <c r="B6957"/>
      <c r="C6957"/>
      <c r="D6957"/>
      <c r="E6957"/>
      <c r="F6957"/>
    </row>
    <row r="6958" spans="2:6" x14ac:dyDescent="0.3">
      <c r="B6958"/>
      <c r="C6958"/>
      <c r="D6958"/>
      <c r="E6958"/>
      <c r="F6958"/>
    </row>
    <row r="6959" spans="2:6" x14ac:dyDescent="0.3">
      <c r="B6959"/>
      <c r="C6959"/>
      <c r="D6959"/>
      <c r="E6959"/>
      <c r="F6959"/>
    </row>
    <row r="6960" spans="2:6" x14ac:dyDescent="0.3">
      <c r="B6960"/>
      <c r="C6960"/>
      <c r="D6960"/>
      <c r="E6960"/>
      <c r="F6960"/>
    </row>
    <row r="6961" spans="2:6" x14ac:dyDescent="0.3">
      <c r="B6961"/>
      <c r="C6961"/>
      <c r="D6961"/>
      <c r="E6961"/>
      <c r="F6961"/>
    </row>
    <row r="6962" spans="2:6" x14ac:dyDescent="0.3">
      <c r="B6962"/>
      <c r="C6962"/>
      <c r="D6962"/>
      <c r="E6962"/>
      <c r="F6962"/>
    </row>
    <row r="6963" spans="2:6" x14ac:dyDescent="0.3">
      <c r="B6963"/>
      <c r="C6963"/>
      <c r="D6963"/>
      <c r="E6963"/>
      <c r="F6963"/>
    </row>
    <row r="6964" spans="2:6" x14ac:dyDescent="0.3">
      <c r="B6964"/>
      <c r="C6964"/>
      <c r="D6964"/>
      <c r="E6964"/>
      <c r="F6964"/>
    </row>
    <row r="6965" spans="2:6" x14ac:dyDescent="0.3">
      <c r="B6965"/>
      <c r="C6965"/>
      <c r="D6965"/>
      <c r="E6965"/>
      <c r="F6965"/>
    </row>
    <row r="6966" spans="2:6" x14ac:dyDescent="0.3">
      <c r="B6966"/>
      <c r="C6966"/>
      <c r="D6966"/>
      <c r="E6966"/>
      <c r="F6966"/>
    </row>
    <row r="6967" spans="2:6" x14ac:dyDescent="0.3">
      <c r="B6967"/>
      <c r="C6967"/>
      <c r="D6967"/>
      <c r="E6967"/>
      <c r="F6967"/>
    </row>
    <row r="6968" spans="2:6" x14ac:dyDescent="0.3">
      <c r="B6968"/>
      <c r="C6968"/>
      <c r="D6968"/>
      <c r="E6968"/>
      <c r="F6968"/>
    </row>
    <row r="6969" spans="2:6" x14ac:dyDescent="0.3">
      <c r="B6969"/>
      <c r="C6969"/>
      <c r="D6969"/>
      <c r="E6969"/>
      <c r="F6969"/>
    </row>
    <row r="6970" spans="2:6" x14ac:dyDescent="0.3">
      <c r="B6970"/>
      <c r="C6970"/>
      <c r="D6970"/>
      <c r="E6970"/>
      <c r="F6970"/>
    </row>
    <row r="6971" spans="2:6" x14ac:dyDescent="0.3">
      <c r="B6971"/>
      <c r="C6971"/>
      <c r="D6971"/>
      <c r="E6971"/>
      <c r="F6971"/>
    </row>
    <row r="6972" spans="2:6" x14ac:dyDescent="0.3">
      <c r="B6972"/>
      <c r="C6972"/>
      <c r="D6972"/>
      <c r="E6972"/>
      <c r="F6972"/>
    </row>
    <row r="6973" spans="2:6" x14ac:dyDescent="0.3">
      <c r="B6973"/>
      <c r="C6973"/>
      <c r="D6973"/>
      <c r="E6973"/>
      <c r="F6973"/>
    </row>
    <row r="6974" spans="2:6" x14ac:dyDescent="0.3">
      <c r="B6974"/>
      <c r="C6974"/>
      <c r="D6974"/>
      <c r="E6974"/>
      <c r="F6974"/>
    </row>
    <row r="6975" spans="2:6" x14ac:dyDescent="0.3">
      <c r="B6975"/>
      <c r="C6975"/>
      <c r="D6975"/>
      <c r="E6975"/>
      <c r="F6975"/>
    </row>
    <row r="6976" spans="2:6" x14ac:dyDescent="0.3">
      <c r="B6976"/>
      <c r="C6976"/>
      <c r="D6976"/>
      <c r="E6976"/>
      <c r="F6976"/>
    </row>
    <row r="6977" spans="2:6" x14ac:dyDescent="0.3">
      <c r="B6977"/>
      <c r="C6977"/>
      <c r="D6977"/>
      <c r="E6977"/>
      <c r="F6977"/>
    </row>
    <row r="6978" spans="2:6" x14ac:dyDescent="0.3">
      <c r="B6978"/>
      <c r="C6978"/>
      <c r="D6978"/>
      <c r="E6978"/>
      <c r="F6978"/>
    </row>
    <row r="6979" spans="2:6" x14ac:dyDescent="0.3">
      <c r="B6979"/>
      <c r="C6979"/>
      <c r="D6979"/>
      <c r="E6979"/>
      <c r="F6979"/>
    </row>
    <row r="6980" spans="2:6" x14ac:dyDescent="0.3">
      <c r="B6980"/>
      <c r="C6980"/>
      <c r="D6980"/>
      <c r="E6980"/>
      <c r="F6980"/>
    </row>
    <row r="6981" spans="2:6" x14ac:dyDescent="0.3">
      <c r="B6981"/>
      <c r="C6981"/>
      <c r="D6981"/>
      <c r="E6981"/>
      <c r="F6981"/>
    </row>
    <row r="6982" spans="2:6" x14ac:dyDescent="0.3">
      <c r="B6982"/>
      <c r="C6982"/>
      <c r="D6982"/>
      <c r="E6982"/>
      <c r="F6982"/>
    </row>
    <row r="6983" spans="2:6" x14ac:dyDescent="0.3">
      <c r="B6983"/>
      <c r="C6983"/>
      <c r="D6983"/>
      <c r="E6983"/>
      <c r="F6983"/>
    </row>
    <row r="6984" spans="2:6" x14ac:dyDescent="0.3">
      <c r="B6984"/>
      <c r="C6984"/>
      <c r="D6984"/>
      <c r="E6984"/>
      <c r="F6984"/>
    </row>
    <row r="6985" spans="2:6" x14ac:dyDescent="0.3">
      <c r="B6985"/>
      <c r="C6985"/>
      <c r="D6985"/>
      <c r="E6985"/>
      <c r="F6985"/>
    </row>
    <row r="6986" spans="2:6" x14ac:dyDescent="0.3">
      <c r="B6986"/>
      <c r="C6986"/>
      <c r="D6986"/>
      <c r="E6986"/>
      <c r="F6986"/>
    </row>
    <row r="6987" spans="2:6" x14ac:dyDescent="0.3">
      <c r="B6987"/>
      <c r="C6987"/>
      <c r="D6987"/>
      <c r="E6987"/>
      <c r="F6987"/>
    </row>
    <row r="6988" spans="2:6" x14ac:dyDescent="0.3">
      <c r="B6988"/>
      <c r="C6988"/>
      <c r="D6988"/>
      <c r="E6988"/>
      <c r="F6988"/>
    </row>
    <row r="6989" spans="2:6" x14ac:dyDescent="0.3">
      <c r="B6989"/>
      <c r="C6989"/>
      <c r="D6989"/>
      <c r="E6989"/>
      <c r="F6989"/>
    </row>
    <row r="6990" spans="2:6" x14ac:dyDescent="0.3">
      <c r="B6990"/>
      <c r="C6990"/>
      <c r="D6990"/>
      <c r="E6990"/>
      <c r="F6990"/>
    </row>
    <row r="6991" spans="2:6" x14ac:dyDescent="0.3">
      <c r="B6991"/>
      <c r="C6991"/>
      <c r="D6991"/>
      <c r="E6991"/>
      <c r="F6991"/>
    </row>
    <row r="6992" spans="2:6" x14ac:dyDescent="0.3">
      <c r="B6992"/>
      <c r="C6992"/>
      <c r="D6992"/>
      <c r="E6992"/>
      <c r="F6992"/>
    </row>
    <row r="6993" spans="2:6" x14ac:dyDescent="0.3">
      <c r="B6993"/>
      <c r="C6993"/>
      <c r="D6993"/>
      <c r="E6993"/>
      <c r="F6993"/>
    </row>
    <row r="6994" spans="2:6" x14ac:dyDescent="0.3">
      <c r="B6994"/>
      <c r="C6994"/>
      <c r="D6994"/>
      <c r="E6994"/>
      <c r="F6994"/>
    </row>
    <row r="6995" spans="2:6" x14ac:dyDescent="0.3">
      <c r="B6995"/>
      <c r="C6995"/>
      <c r="D6995"/>
      <c r="E6995"/>
      <c r="F6995"/>
    </row>
    <row r="6996" spans="2:6" x14ac:dyDescent="0.3">
      <c r="B6996"/>
      <c r="C6996"/>
      <c r="D6996"/>
      <c r="E6996"/>
      <c r="F6996"/>
    </row>
    <row r="6997" spans="2:6" x14ac:dyDescent="0.3">
      <c r="B6997"/>
      <c r="C6997"/>
      <c r="D6997"/>
      <c r="E6997"/>
      <c r="F6997"/>
    </row>
    <row r="6998" spans="2:6" x14ac:dyDescent="0.3">
      <c r="B6998"/>
      <c r="C6998"/>
      <c r="D6998"/>
      <c r="E6998"/>
      <c r="F6998"/>
    </row>
    <row r="6999" spans="2:6" x14ac:dyDescent="0.3">
      <c r="B6999"/>
      <c r="C6999"/>
      <c r="D6999"/>
      <c r="E6999"/>
      <c r="F6999"/>
    </row>
    <row r="7000" spans="2:6" x14ac:dyDescent="0.3">
      <c r="B7000"/>
      <c r="C7000"/>
      <c r="D7000"/>
      <c r="E7000"/>
      <c r="F7000"/>
    </row>
    <row r="7001" spans="2:6" x14ac:dyDescent="0.3">
      <c r="B7001"/>
      <c r="C7001"/>
      <c r="D7001"/>
      <c r="E7001"/>
      <c r="F7001"/>
    </row>
    <row r="7002" spans="2:6" x14ac:dyDescent="0.3">
      <c r="B7002"/>
      <c r="C7002"/>
      <c r="D7002"/>
      <c r="E7002"/>
      <c r="F7002"/>
    </row>
    <row r="7003" spans="2:6" x14ac:dyDescent="0.3">
      <c r="B7003"/>
      <c r="C7003"/>
      <c r="D7003"/>
      <c r="E7003"/>
      <c r="F7003"/>
    </row>
    <row r="7004" spans="2:6" x14ac:dyDescent="0.3">
      <c r="B7004"/>
      <c r="C7004"/>
      <c r="D7004"/>
      <c r="E7004"/>
      <c r="F7004"/>
    </row>
    <row r="7005" spans="2:6" x14ac:dyDescent="0.3">
      <c r="B7005"/>
      <c r="C7005"/>
      <c r="D7005"/>
      <c r="E7005"/>
      <c r="F7005"/>
    </row>
    <row r="7006" spans="2:6" x14ac:dyDescent="0.3">
      <c r="B7006"/>
      <c r="C7006"/>
      <c r="D7006"/>
      <c r="E7006"/>
      <c r="F7006"/>
    </row>
    <row r="7007" spans="2:6" x14ac:dyDescent="0.3">
      <c r="B7007"/>
      <c r="C7007"/>
      <c r="D7007"/>
      <c r="E7007"/>
      <c r="F7007"/>
    </row>
    <row r="7008" spans="2:6" x14ac:dyDescent="0.3">
      <c r="B7008"/>
      <c r="C7008"/>
      <c r="D7008"/>
      <c r="E7008"/>
      <c r="F7008"/>
    </row>
    <row r="7009" spans="2:6" x14ac:dyDescent="0.3">
      <c r="B7009"/>
      <c r="C7009"/>
      <c r="D7009"/>
      <c r="E7009"/>
      <c r="F7009"/>
    </row>
    <row r="7010" spans="2:6" x14ac:dyDescent="0.3">
      <c r="B7010"/>
      <c r="C7010"/>
      <c r="D7010"/>
      <c r="E7010"/>
      <c r="F7010"/>
    </row>
    <row r="7011" spans="2:6" x14ac:dyDescent="0.3">
      <c r="B7011"/>
      <c r="C7011"/>
      <c r="D7011"/>
      <c r="E7011"/>
      <c r="F7011"/>
    </row>
    <row r="7012" spans="2:6" x14ac:dyDescent="0.3">
      <c r="B7012"/>
      <c r="C7012"/>
      <c r="D7012"/>
      <c r="E7012"/>
      <c r="F7012"/>
    </row>
    <row r="7013" spans="2:6" x14ac:dyDescent="0.3">
      <c r="B7013"/>
      <c r="C7013"/>
      <c r="D7013"/>
      <c r="E7013"/>
      <c r="F7013"/>
    </row>
    <row r="7014" spans="2:6" x14ac:dyDescent="0.3">
      <c r="B7014"/>
      <c r="C7014"/>
      <c r="D7014"/>
      <c r="E7014"/>
      <c r="F7014"/>
    </row>
    <row r="7015" spans="2:6" x14ac:dyDescent="0.3">
      <c r="B7015"/>
      <c r="C7015"/>
      <c r="D7015"/>
      <c r="E7015"/>
      <c r="F7015"/>
    </row>
    <row r="7016" spans="2:6" x14ac:dyDescent="0.3">
      <c r="B7016"/>
      <c r="C7016"/>
      <c r="D7016"/>
      <c r="E7016"/>
      <c r="F7016"/>
    </row>
    <row r="7017" spans="2:6" x14ac:dyDescent="0.3">
      <c r="B7017"/>
      <c r="C7017"/>
      <c r="D7017"/>
      <c r="E7017"/>
      <c r="F7017"/>
    </row>
    <row r="7018" spans="2:6" x14ac:dyDescent="0.3">
      <c r="B7018"/>
      <c r="C7018"/>
      <c r="D7018"/>
      <c r="E7018"/>
      <c r="F7018"/>
    </row>
    <row r="7019" spans="2:6" x14ac:dyDescent="0.3">
      <c r="B7019"/>
      <c r="C7019"/>
      <c r="D7019"/>
      <c r="E7019"/>
      <c r="F7019"/>
    </row>
    <row r="7020" spans="2:6" x14ac:dyDescent="0.3">
      <c r="B7020"/>
      <c r="C7020"/>
      <c r="D7020"/>
      <c r="E7020"/>
      <c r="F7020"/>
    </row>
    <row r="7021" spans="2:6" x14ac:dyDescent="0.3">
      <c r="B7021"/>
      <c r="C7021"/>
      <c r="D7021"/>
      <c r="E7021"/>
      <c r="F7021"/>
    </row>
    <row r="7022" spans="2:6" x14ac:dyDescent="0.3">
      <c r="B7022"/>
      <c r="C7022"/>
      <c r="D7022"/>
      <c r="E7022"/>
      <c r="F7022"/>
    </row>
    <row r="7023" spans="2:6" x14ac:dyDescent="0.3">
      <c r="B7023"/>
      <c r="C7023"/>
      <c r="D7023"/>
      <c r="E7023"/>
      <c r="F7023"/>
    </row>
    <row r="7024" spans="2:6" x14ac:dyDescent="0.3">
      <c r="B7024"/>
      <c r="C7024"/>
      <c r="D7024"/>
      <c r="E7024"/>
      <c r="F7024"/>
    </row>
    <row r="7025" spans="2:6" x14ac:dyDescent="0.3">
      <c r="B7025"/>
      <c r="C7025"/>
      <c r="D7025"/>
      <c r="E7025"/>
      <c r="F7025"/>
    </row>
    <row r="7026" spans="2:6" x14ac:dyDescent="0.3">
      <c r="B7026"/>
      <c r="C7026"/>
      <c r="D7026"/>
      <c r="E7026"/>
      <c r="F7026"/>
    </row>
    <row r="7027" spans="2:6" x14ac:dyDescent="0.3">
      <c r="B7027"/>
      <c r="C7027"/>
      <c r="D7027"/>
      <c r="E7027"/>
      <c r="F7027"/>
    </row>
    <row r="7028" spans="2:6" x14ac:dyDescent="0.3">
      <c r="B7028"/>
      <c r="C7028"/>
      <c r="D7028"/>
      <c r="E7028"/>
      <c r="F7028"/>
    </row>
    <row r="7029" spans="2:6" x14ac:dyDescent="0.3">
      <c r="B7029"/>
      <c r="C7029"/>
      <c r="D7029"/>
      <c r="E7029"/>
      <c r="F7029"/>
    </row>
    <row r="7030" spans="2:6" x14ac:dyDescent="0.3">
      <c r="B7030"/>
      <c r="C7030"/>
      <c r="D7030"/>
      <c r="E7030"/>
      <c r="F7030"/>
    </row>
    <row r="7031" spans="2:6" x14ac:dyDescent="0.3">
      <c r="B7031"/>
      <c r="C7031"/>
      <c r="D7031"/>
      <c r="E7031"/>
      <c r="F7031"/>
    </row>
    <row r="7032" spans="2:6" x14ac:dyDescent="0.3">
      <c r="B7032"/>
      <c r="C7032"/>
      <c r="D7032"/>
      <c r="E7032"/>
      <c r="F7032"/>
    </row>
    <row r="7033" spans="2:6" x14ac:dyDescent="0.3">
      <c r="B7033"/>
      <c r="C7033"/>
      <c r="D7033"/>
      <c r="E7033"/>
      <c r="F7033"/>
    </row>
    <row r="7034" spans="2:6" x14ac:dyDescent="0.3">
      <c r="B7034"/>
      <c r="C7034"/>
      <c r="D7034"/>
      <c r="E7034"/>
      <c r="F7034"/>
    </row>
    <row r="7035" spans="2:6" x14ac:dyDescent="0.3">
      <c r="B7035"/>
      <c r="C7035"/>
      <c r="D7035"/>
      <c r="E7035"/>
      <c r="F7035"/>
    </row>
    <row r="7036" spans="2:6" x14ac:dyDescent="0.3">
      <c r="B7036"/>
      <c r="C7036"/>
      <c r="D7036"/>
      <c r="E7036"/>
      <c r="F7036"/>
    </row>
    <row r="7037" spans="2:6" x14ac:dyDescent="0.3">
      <c r="B7037"/>
      <c r="C7037"/>
      <c r="D7037"/>
      <c r="E7037"/>
      <c r="F7037"/>
    </row>
    <row r="7038" spans="2:6" x14ac:dyDescent="0.3">
      <c r="B7038"/>
      <c r="C7038"/>
      <c r="D7038"/>
      <c r="E7038"/>
      <c r="F7038"/>
    </row>
    <row r="7039" spans="2:6" x14ac:dyDescent="0.3">
      <c r="B7039"/>
      <c r="C7039"/>
      <c r="D7039"/>
      <c r="E7039"/>
      <c r="F7039"/>
    </row>
    <row r="7040" spans="2:6" x14ac:dyDescent="0.3">
      <c r="B7040"/>
      <c r="C7040"/>
      <c r="D7040"/>
      <c r="E7040"/>
      <c r="F7040"/>
    </row>
    <row r="7041" spans="2:6" x14ac:dyDescent="0.3">
      <c r="B7041"/>
      <c r="C7041"/>
      <c r="D7041"/>
      <c r="E7041"/>
      <c r="F7041"/>
    </row>
    <row r="7042" spans="2:6" x14ac:dyDescent="0.3">
      <c r="B7042"/>
      <c r="C7042"/>
      <c r="D7042"/>
      <c r="E7042"/>
      <c r="F7042"/>
    </row>
    <row r="7043" spans="2:6" x14ac:dyDescent="0.3">
      <c r="B7043"/>
      <c r="C7043"/>
      <c r="D7043"/>
      <c r="E7043"/>
      <c r="F7043"/>
    </row>
    <row r="7044" spans="2:6" x14ac:dyDescent="0.3">
      <c r="B7044"/>
      <c r="C7044"/>
      <c r="D7044"/>
      <c r="E7044"/>
      <c r="F7044"/>
    </row>
    <row r="7045" spans="2:6" x14ac:dyDescent="0.3">
      <c r="B7045"/>
      <c r="C7045"/>
      <c r="D7045"/>
      <c r="E7045"/>
      <c r="F7045"/>
    </row>
    <row r="7046" spans="2:6" x14ac:dyDescent="0.3">
      <c r="B7046"/>
      <c r="C7046"/>
      <c r="D7046"/>
      <c r="E7046"/>
      <c r="F7046"/>
    </row>
    <row r="7047" spans="2:6" x14ac:dyDescent="0.3">
      <c r="B7047"/>
      <c r="C7047"/>
      <c r="D7047"/>
      <c r="E7047"/>
      <c r="F7047"/>
    </row>
    <row r="7048" spans="2:6" x14ac:dyDescent="0.3">
      <c r="B7048"/>
      <c r="C7048"/>
      <c r="D7048"/>
      <c r="E7048"/>
      <c r="F7048"/>
    </row>
    <row r="7049" spans="2:6" x14ac:dyDescent="0.3">
      <c r="B7049"/>
      <c r="C7049"/>
      <c r="D7049"/>
      <c r="E7049"/>
      <c r="F7049"/>
    </row>
    <row r="7050" spans="2:6" x14ac:dyDescent="0.3">
      <c r="B7050"/>
      <c r="C7050"/>
      <c r="D7050"/>
      <c r="E7050"/>
      <c r="F7050"/>
    </row>
    <row r="7051" spans="2:6" x14ac:dyDescent="0.3">
      <c r="B7051"/>
      <c r="C7051"/>
      <c r="D7051"/>
      <c r="E7051"/>
      <c r="F7051"/>
    </row>
    <row r="7052" spans="2:6" x14ac:dyDescent="0.3">
      <c r="B7052"/>
      <c r="C7052"/>
      <c r="D7052"/>
      <c r="E7052"/>
      <c r="F7052"/>
    </row>
    <row r="7053" spans="2:6" x14ac:dyDescent="0.3">
      <c r="B7053"/>
      <c r="C7053"/>
      <c r="D7053"/>
      <c r="E7053"/>
      <c r="F7053"/>
    </row>
    <row r="7054" spans="2:6" x14ac:dyDescent="0.3">
      <c r="B7054"/>
      <c r="C7054"/>
      <c r="D7054"/>
      <c r="E7054"/>
      <c r="F7054"/>
    </row>
    <row r="7055" spans="2:6" x14ac:dyDescent="0.3">
      <c r="B7055"/>
      <c r="C7055"/>
      <c r="D7055"/>
      <c r="E7055"/>
      <c r="F7055"/>
    </row>
    <row r="7056" spans="2:6" x14ac:dyDescent="0.3">
      <c r="B7056"/>
      <c r="C7056"/>
      <c r="D7056"/>
      <c r="E7056"/>
      <c r="F7056"/>
    </row>
    <row r="7057" spans="2:6" x14ac:dyDescent="0.3">
      <c r="B7057"/>
      <c r="C7057"/>
      <c r="D7057"/>
      <c r="E7057"/>
      <c r="F7057"/>
    </row>
    <row r="7058" spans="2:6" x14ac:dyDescent="0.3">
      <c r="B7058"/>
      <c r="C7058"/>
      <c r="D7058"/>
      <c r="E7058"/>
      <c r="F7058"/>
    </row>
    <row r="7059" spans="2:6" x14ac:dyDescent="0.3">
      <c r="B7059"/>
      <c r="C7059"/>
      <c r="D7059"/>
      <c r="E7059"/>
      <c r="F7059"/>
    </row>
    <row r="7060" spans="2:6" x14ac:dyDescent="0.3">
      <c r="B7060"/>
      <c r="C7060"/>
      <c r="D7060"/>
      <c r="E7060"/>
      <c r="F7060"/>
    </row>
    <row r="7061" spans="2:6" x14ac:dyDescent="0.3">
      <c r="B7061"/>
      <c r="C7061"/>
      <c r="D7061"/>
      <c r="E7061"/>
      <c r="F7061"/>
    </row>
    <row r="7062" spans="2:6" x14ac:dyDescent="0.3">
      <c r="B7062"/>
      <c r="C7062"/>
      <c r="D7062"/>
      <c r="E7062"/>
      <c r="F7062"/>
    </row>
    <row r="7063" spans="2:6" x14ac:dyDescent="0.3">
      <c r="B7063"/>
      <c r="C7063"/>
      <c r="D7063"/>
      <c r="E7063"/>
      <c r="F7063"/>
    </row>
    <row r="7064" spans="2:6" x14ac:dyDescent="0.3">
      <c r="B7064"/>
      <c r="C7064"/>
      <c r="D7064"/>
      <c r="E7064"/>
      <c r="F7064"/>
    </row>
    <row r="7065" spans="2:6" x14ac:dyDescent="0.3">
      <c r="B7065"/>
      <c r="C7065"/>
      <c r="D7065"/>
      <c r="E7065"/>
      <c r="F7065"/>
    </row>
    <row r="7066" spans="2:6" x14ac:dyDescent="0.3">
      <c r="B7066"/>
      <c r="C7066"/>
      <c r="D7066"/>
      <c r="E7066"/>
      <c r="F7066"/>
    </row>
    <row r="7067" spans="2:6" x14ac:dyDescent="0.3">
      <c r="B7067"/>
      <c r="C7067"/>
      <c r="D7067"/>
      <c r="E7067"/>
      <c r="F7067"/>
    </row>
    <row r="7068" spans="2:6" x14ac:dyDescent="0.3">
      <c r="B7068"/>
      <c r="C7068"/>
      <c r="D7068"/>
      <c r="E7068"/>
      <c r="F7068"/>
    </row>
    <row r="7069" spans="2:6" x14ac:dyDescent="0.3">
      <c r="B7069"/>
      <c r="C7069"/>
      <c r="D7069"/>
      <c r="E7069"/>
      <c r="F7069"/>
    </row>
    <row r="7070" spans="2:6" x14ac:dyDescent="0.3">
      <c r="B7070"/>
      <c r="C7070"/>
      <c r="D7070"/>
      <c r="E7070"/>
      <c r="F7070"/>
    </row>
    <row r="7071" spans="2:6" x14ac:dyDescent="0.3">
      <c r="B7071"/>
      <c r="C7071"/>
      <c r="D7071"/>
      <c r="E7071"/>
      <c r="F7071"/>
    </row>
    <row r="7072" spans="2:6" x14ac:dyDescent="0.3">
      <c r="B7072"/>
      <c r="C7072"/>
      <c r="D7072"/>
      <c r="E7072"/>
      <c r="F7072"/>
    </row>
    <row r="7073" spans="2:6" x14ac:dyDescent="0.3">
      <c r="B7073"/>
      <c r="C7073"/>
      <c r="D7073"/>
      <c r="E7073"/>
      <c r="F7073"/>
    </row>
    <row r="7074" spans="2:6" x14ac:dyDescent="0.3">
      <c r="B7074"/>
      <c r="C7074"/>
      <c r="D7074"/>
      <c r="E7074"/>
      <c r="F7074"/>
    </row>
    <row r="7075" spans="2:6" x14ac:dyDescent="0.3">
      <c r="B7075"/>
      <c r="C7075"/>
      <c r="D7075"/>
      <c r="E7075"/>
      <c r="F7075"/>
    </row>
    <row r="7076" spans="2:6" x14ac:dyDescent="0.3">
      <c r="B7076"/>
      <c r="C7076"/>
      <c r="D7076"/>
      <c r="E7076"/>
      <c r="F7076"/>
    </row>
    <row r="7077" spans="2:6" x14ac:dyDescent="0.3">
      <c r="B7077"/>
      <c r="C7077"/>
      <c r="D7077"/>
      <c r="E7077"/>
      <c r="F7077"/>
    </row>
    <row r="7078" spans="2:6" x14ac:dyDescent="0.3">
      <c r="B7078"/>
      <c r="C7078"/>
      <c r="D7078"/>
      <c r="E7078"/>
      <c r="F7078"/>
    </row>
    <row r="7079" spans="2:6" x14ac:dyDescent="0.3">
      <c r="B7079"/>
      <c r="C7079"/>
      <c r="D7079"/>
      <c r="E7079"/>
      <c r="F7079"/>
    </row>
    <row r="7080" spans="2:6" x14ac:dyDescent="0.3">
      <c r="B7080"/>
      <c r="C7080"/>
      <c r="D7080"/>
      <c r="E7080"/>
      <c r="F7080"/>
    </row>
    <row r="7081" spans="2:6" x14ac:dyDescent="0.3">
      <c r="B7081"/>
      <c r="C7081"/>
      <c r="D7081"/>
      <c r="E7081"/>
      <c r="F7081"/>
    </row>
    <row r="7082" spans="2:6" x14ac:dyDescent="0.3">
      <c r="B7082"/>
      <c r="C7082"/>
      <c r="D7082"/>
      <c r="E7082"/>
      <c r="F7082"/>
    </row>
    <row r="7083" spans="2:6" x14ac:dyDescent="0.3">
      <c r="B7083"/>
      <c r="C7083"/>
      <c r="D7083"/>
      <c r="E7083"/>
      <c r="F7083"/>
    </row>
    <row r="7084" spans="2:6" x14ac:dyDescent="0.3">
      <c r="B7084"/>
      <c r="C7084"/>
      <c r="D7084"/>
      <c r="E7084"/>
      <c r="F7084"/>
    </row>
    <row r="7085" spans="2:6" x14ac:dyDescent="0.3">
      <c r="B7085"/>
      <c r="C7085"/>
      <c r="D7085"/>
      <c r="E7085"/>
      <c r="F7085"/>
    </row>
    <row r="7086" spans="2:6" x14ac:dyDescent="0.3">
      <c r="B7086"/>
      <c r="C7086"/>
      <c r="D7086"/>
      <c r="E7086"/>
      <c r="F7086"/>
    </row>
    <row r="7087" spans="2:6" x14ac:dyDescent="0.3">
      <c r="B7087"/>
      <c r="C7087"/>
      <c r="D7087"/>
      <c r="E7087"/>
      <c r="F7087"/>
    </row>
    <row r="7088" spans="2:6" x14ac:dyDescent="0.3">
      <c r="B7088"/>
      <c r="C7088"/>
      <c r="D7088"/>
      <c r="E7088"/>
      <c r="F7088"/>
    </row>
    <row r="7089" spans="2:6" x14ac:dyDescent="0.3">
      <c r="B7089"/>
      <c r="C7089"/>
      <c r="D7089"/>
      <c r="E7089"/>
      <c r="F7089"/>
    </row>
    <row r="7090" spans="2:6" x14ac:dyDescent="0.3">
      <c r="B7090"/>
      <c r="C7090"/>
      <c r="D7090"/>
      <c r="E7090"/>
      <c r="F7090"/>
    </row>
    <row r="7091" spans="2:6" x14ac:dyDescent="0.3">
      <c r="B7091"/>
      <c r="C7091"/>
      <c r="D7091"/>
      <c r="E7091"/>
      <c r="F7091"/>
    </row>
    <row r="7092" spans="2:6" x14ac:dyDescent="0.3">
      <c r="B7092"/>
      <c r="C7092"/>
      <c r="D7092"/>
      <c r="E7092"/>
      <c r="F7092"/>
    </row>
    <row r="7093" spans="2:6" x14ac:dyDescent="0.3">
      <c r="B7093"/>
      <c r="C7093"/>
      <c r="D7093"/>
      <c r="E7093"/>
      <c r="F7093"/>
    </row>
    <row r="7094" spans="2:6" x14ac:dyDescent="0.3">
      <c r="B7094"/>
      <c r="C7094"/>
      <c r="D7094"/>
      <c r="E7094"/>
      <c r="F7094"/>
    </row>
    <row r="7095" spans="2:6" x14ac:dyDescent="0.3">
      <c r="B7095"/>
      <c r="C7095"/>
      <c r="D7095"/>
      <c r="E7095"/>
      <c r="F7095"/>
    </row>
    <row r="7096" spans="2:6" x14ac:dyDescent="0.3">
      <c r="B7096"/>
      <c r="C7096"/>
      <c r="D7096"/>
      <c r="E7096"/>
      <c r="F7096"/>
    </row>
    <row r="7097" spans="2:6" x14ac:dyDescent="0.3">
      <c r="B7097"/>
      <c r="C7097"/>
      <c r="D7097"/>
      <c r="E7097"/>
      <c r="F7097"/>
    </row>
    <row r="7098" spans="2:6" x14ac:dyDescent="0.3">
      <c r="B7098"/>
      <c r="C7098"/>
      <c r="D7098"/>
      <c r="E7098"/>
      <c r="F7098"/>
    </row>
    <row r="7099" spans="2:6" x14ac:dyDescent="0.3">
      <c r="B7099"/>
      <c r="C7099"/>
      <c r="D7099"/>
      <c r="E7099"/>
      <c r="F7099"/>
    </row>
    <row r="7100" spans="2:6" x14ac:dyDescent="0.3">
      <c r="B7100"/>
      <c r="C7100"/>
      <c r="D7100"/>
      <c r="E7100"/>
      <c r="F7100"/>
    </row>
    <row r="7101" spans="2:6" x14ac:dyDescent="0.3">
      <c r="B7101"/>
      <c r="C7101"/>
      <c r="D7101"/>
      <c r="E7101"/>
      <c r="F7101"/>
    </row>
    <row r="7102" spans="2:6" x14ac:dyDescent="0.3">
      <c r="B7102"/>
      <c r="C7102"/>
      <c r="D7102"/>
      <c r="E7102"/>
      <c r="F7102"/>
    </row>
    <row r="7103" spans="2:6" x14ac:dyDescent="0.3">
      <c r="B7103"/>
      <c r="C7103"/>
      <c r="D7103"/>
      <c r="E7103"/>
      <c r="F7103"/>
    </row>
    <row r="7104" spans="2:6" x14ac:dyDescent="0.3">
      <c r="B7104"/>
      <c r="C7104"/>
      <c r="D7104"/>
      <c r="E7104"/>
      <c r="F7104"/>
    </row>
    <row r="7105" spans="2:6" x14ac:dyDescent="0.3">
      <c r="B7105"/>
      <c r="C7105"/>
      <c r="D7105"/>
      <c r="E7105"/>
      <c r="F7105"/>
    </row>
    <row r="7106" spans="2:6" x14ac:dyDescent="0.3">
      <c r="B7106"/>
      <c r="C7106"/>
      <c r="D7106"/>
      <c r="E7106"/>
      <c r="F7106"/>
    </row>
    <row r="7107" spans="2:6" x14ac:dyDescent="0.3">
      <c r="B7107"/>
      <c r="C7107"/>
      <c r="D7107"/>
      <c r="E7107"/>
      <c r="F7107"/>
    </row>
    <row r="7108" spans="2:6" x14ac:dyDescent="0.3">
      <c r="B7108"/>
      <c r="C7108"/>
      <c r="D7108"/>
      <c r="E7108"/>
      <c r="F7108"/>
    </row>
    <row r="7109" spans="2:6" x14ac:dyDescent="0.3">
      <c r="B7109"/>
      <c r="C7109"/>
      <c r="D7109"/>
      <c r="E7109"/>
      <c r="F7109"/>
    </row>
    <row r="7110" spans="2:6" x14ac:dyDescent="0.3">
      <c r="B7110"/>
      <c r="C7110"/>
      <c r="D7110"/>
      <c r="E7110"/>
      <c r="F7110"/>
    </row>
    <row r="7111" spans="2:6" x14ac:dyDescent="0.3">
      <c r="B7111"/>
      <c r="C7111"/>
      <c r="D7111"/>
      <c r="E7111"/>
      <c r="F7111"/>
    </row>
    <row r="7112" spans="2:6" x14ac:dyDescent="0.3">
      <c r="B7112"/>
      <c r="C7112"/>
      <c r="D7112"/>
      <c r="E7112"/>
      <c r="F7112"/>
    </row>
    <row r="7113" spans="2:6" x14ac:dyDescent="0.3">
      <c r="B7113"/>
      <c r="C7113"/>
      <c r="D7113"/>
      <c r="E7113"/>
      <c r="F7113"/>
    </row>
    <row r="7114" spans="2:6" x14ac:dyDescent="0.3">
      <c r="B7114"/>
      <c r="C7114"/>
      <c r="D7114"/>
      <c r="E7114"/>
      <c r="F7114"/>
    </row>
    <row r="7115" spans="2:6" x14ac:dyDescent="0.3">
      <c r="B7115"/>
      <c r="C7115"/>
      <c r="D7115"/>
      <c r="E7115"/>
      <c r="F7115"/>
    </row>
    <row r="7116" spans="2:6" x14ac:dyDescent="0.3">
      <c r="B7116"/>
      <c r="C7116"/>
      <c r="D7116"/>
      <c r="E7116"/>
      <c r="F7116"/>
    </row>
    <row r="7117" spans="2:6" x14ac:dyDescent="0.3">
      <c r="B7117"/>
      <c r="C7117"/>
      <c r="D7117"/>
      <c r="E7117"/>
      <c r="F7117"/>
    </row>
    <row r="7118" spans="2:6" x14ac:dyDescent="0.3">
      <c r="B7118"/>
      <c r="C7118"/>
      <c r="D7118"/>
      <c r="E7118"/>
      <c r="F7118"/>
    </row>
    <row r="7119" spans="2:6" x14ac:dyDescent="0.3">
      <c r="B7119"/>
      <c r="C7119"/>
      <c r="D7119"/>
      <c r="E7119"/>
      <c r="F7119"/>
    </row>
    <row r="7120" spans="2:6" x14ac:dyDescent="0.3">
      <c r="B7120"/>
      <c r="C7120"/>
      <c r="D7120"/>
      <c r="E7120"/>
      <c r="F7120"/>
    </row>
    <row r="7121" spans="2:6" x14ac:dyDescent="0.3">
      <c r="B7121"/>
      <c r="C7121"/>
      <c r="D7121"/>
      <c r="E7121"/>
      <c r="F7121"/>
    </row>
    <row r="7122" spans="2:6" x14ac:dyDescent="0.3">
      <c r="B7122"/>
      <c r="C7122"/>
      <c r="D7122"/>
      <c r="E7122"/>
      <c r="F7122"/>
    </row>
    <row r="7123" spans="2:6" x14ac:dyDescent="0.3">
      <c r="B7123"/>
      <c r="C7123"/>
      <c r="D7123"/>
      <c r="E7123"/>
      <c r="F7123"/>
    </row>
    <row r="7124" spans="2:6" x14ac:dyDescent="0.3">
      <c r="B7124"/>
      <c r="C7124"/>
      <c r="D7124"/>
      <c r="E7124"/>
      <c r="F7124"/>
    </row>
    <row r="7125" spans="2:6" x14ac:dyDescent="0.3">
      <c r="B7125"/>
      <c r="C7125"/>
      <c r="D7125"/>
      <c r="E7125"/>
      <c r="F7125"/>
    </row>
    <row r="7126" spans="2:6" x14ac:dyDescent="0.3">
      <c r="B7126"/>
      <c r="C7126"/>
      <c r="D7126"/>
      <c r="E7126"/>
      <c r="F7126"/>
    </row>
    <row r="7127" spans="2:6" x14ac:dyDescent="0.3">
      <c r="B7127"/>
      <c r="C7127"/>
      <c r="D7127"/>
      <c r="E7127"/>
      <c r="F7127"/>
    </row>
    <row r="7128" spans="2:6" x14ac:dyDescent="0.3">
      <c r="B7128"/>
      <c r="C7128"/>
      <c r="D7128"/>
      <c r="E7128"/>
      <c r="F7128"/>
    </row>
    <row r="7129" spans="2:6" x14ac:dyDescent="0.3">
      <c r="B7129"/>
      <c r="C7129"/>
      <c r="D7129"/>
      <c r="E7129"/>
      <c r="F7129"/>
    </row>
    <row r="7130" spans="2:6" x14ac:dyDescent="0.3">
      <c r="B7130"/>
      <c r="C7130"/>
      <c r="D7130"/>
      <c r="E7130"/>
      <c r="F7130"/>
    </row>
    <row r="7131" spans="2:6" x14ac:dyDescent="0.3">
      <c r="B7131"/>
      <c r="C7131"/>
      <c r="D7131"/>
      <c r="E7131"/>
      <c r="F7131"/>
    </row>
    <row r="7132" spans="2:6" x14ac:dyDescent="0.3">
      <c r="B7132"/>
      <c r="C7132"/>
      <c r="D7132"/>
      <c r="E7132"/>
      <c r="F7132"/>
    </row>
    <row r="7133" spans="2:6" x14ac:dyDescent="0.3">
      <c r="B7133"/>
      <c r="C7133"/>
      <c r="D7133"/>
      <c r="E7133"/>
      <c r="F7133"/>
    </row>
    <row r="7134" spans="2:6" x14ac:dyDescent="0.3">
      <c r="B7134"/>
      <c r="C7134"/>
      <c r="D7134"/>
      <c r="E7134"/>
      <c r="F7134"/>
    </row>
    <row r="7135" spans="2:6" x14ac:dyDescent="0.3">
      <c r="B7135"/>
      <c r="C7135"/>
      <c r="D7135"/>
      <c r="E7135"/>
      <c r="F7135"/>
    </row>
    <row r="7136" spans="2:6" x14ac:dyDescent="0.3">
      <c r="B7136"/>
      <c r="C7136"/>
      <c r="D7136"/>
      <c r="E7136"/>
      <c r="F7136"/>
    </row>
    <row r="7137" spans="2:6" x14ac:dyDescent="0.3">
      <c r="B7137"/>
      <c r="C7137"/>
      <c r="D7137"/>
      <c r="E7137"/>
      <c r="F7137"/>
    </row>
    <row r="7138" spans="2:6" x14ac:dyDescent="0.3">
      <c r="B7138"/>
      <c r="C7138"/>
      <c r="D7138"/>
      <c r="E7138"/>
      <c r="F7138"/>
    </row>
    <row r="7139" spans="2:6" x14ac:dyDescent="0.3">
      <c r="B7139"/>
      <c r="C7139"/>
      <c r="D7139"/>
      <c r="E7139"/>
      <c r="F7139"/>
    </row>
    <row r="7140" spans="2:6" x14ac:dyDescent="0.3">
      <c r="B7140"/>
      <c r="C7140"/>
      <c r="D7140"/>
      <c r="E7140"/>
      <c r="F7140"/>
    </row>
    <row r="7141" spans="2:6" x14ac:dyDescent="0.3">
      <c r="B7141"/>
      <c r="C7141"/>
      <c r="D7141"/>
      <c r="E7141"/>
      <c r="F7141"/>
    </row>
    <row r="7142" spans="2:6" x14ac:dyDescent="0.3">
      <c r="B7142"/>
      <c r="C7142"/>
      <c r="D7142"/>
      <c r="E7142"/>
      <c r="F7142"/>
    </row>
    <row r="7143" spans="2:6" x14ac:dyDescent="0.3">
      <c r="B7143"/>
      <c r="C7143"/>
      <c r="D7143"/>
      <c r="E7143"/>
      <c r="F7143"/>
    </row>
    <row r="7144" spans="2:6" x14ac:dyDescent="0.3">
      <c r="B7144"/>
      <c r="C7144"/>
      <c r="D7144"/>
      <c r="E7144"/>
      <c r="F7144"/>
    </row>
    <row r="7145" spans="2:6" x14ac:dyDescent="0.3">
      <c r="B7145"/>
      <c r="C7145"/>
      <c r="D7145"/>
      <c r="E7145"/>
      <c r="F7145"/>
    </row>
    <row r="7146" spans="2:6" x14ac:dyDescent="0.3">
      <c r="B7146"/>
      <c r="C7146"/>
      <c r="D7146"/>
      <c r="E7146"/>
      <c r="F7146"/>
    </row>
    <row r="7147" spans="2:6" x14ac:dyDescent="0.3">
      <c r="B7147"/>
      <c r="C7147"/>
      <c r="D7147"/>
      <c r="E7147"/>
      <c r="F7147"/>
    </row>
    <row r="7148" spans="2:6" x14ac:dyDescent="0.3">
      <c r="B7148"/>
      <c r="C7148"/>
      <c r="D7148"/>
      <c r="E7148"/>
      <c r="F7148"/>
    </row>
    <row r="7149" spans="2:6" x14ac:dyDescent="0.3">
      <c r="B7149"/>
      <c r="C7149"/>
      <c r="D7149"/>
      <c r="E7149"/>
      <c r="F7149"/>
    </row>
    <row r="7150" spans="2:6" x14ac:dyDescent="0.3">
      <c r="B7150"/>
      <c r="C7150"/>
      <c r="D7150"/>
      <c r="E7150"/>
      <c r="F7150"/>
    </row>
    <row r="7151" spans="2:6" x14ac:dyDescent="0.3">
      <c r="B7151"/>
      <c r="C7151"/>
      <c r="D7151"/>
      <c r="E7151"/>
      <c r="F7151"/>
    </row>
    <row r="7152" spans="2:6" x14ac:dyDescent="0.3">
      <c r="B7152"/>
      <c r="C7152"/>
      <c r="D7152"/>
      <c r="E7152"/>
      <c r="F7152"/>
    </row>
    <row r="7153" spans="2:6" x14ac:dyDescent="0.3">
      <c r="B7153"/>
      <c r="C7153"/>
      <c r="D7153"/>
      <c r="E7153"/>
      <c r="F7153"/>
    </row>
    <row r="7154" spans="2:6" x14ac:dyDescent="0.3">
      <c r="B7154"/>
      <c r="C7154"/>
      <c r="D7154"/>
      <c r="E7154"/>
      <c r="F7154"/>
    </row>
    <row r="7155" spans="2:6" x14ac:dyDescent="0.3">
      <c r="B7155"/>
      <c r="C7155"/>
      <c r="D7155"/>
      <c r="E7155"/>
      <c r="F7155"/>
    </row>
    <row r="7156" spans="2:6" x14ac:dyDescent="0.3">
      <c r="B7156"/>
      <c r="C7156"/>
      <c r="D7156"/>
      <c r="E7156"/>
      <c r="F7156"/>
    </row>
    <row r="7157" spans="2:6" x14ac:dyDescent="0.3">
      <c r="B7157"/>
      <c r="C7157"/>
      <c r="D7157"/>
      <c r="E7157"/>
      <c r="F7157"/>
    </row>
    <row r="7158" spans="2:6" x14ac:dyDescent="0.3">
      <c r="B7158"/>
      <c r="C7158"/>
      <c r="D7158"/>
      <c r="E7158"/>
      <c r="F7158"/>
    </row>
    <row r="7159" spans="2:6" x14ac:dyDescent="0.3">
      <c r="B7159"/>
      <c r="C7159"/>
      <c r="D7159"/>
      <c r="E7159"/>
      <c r="F7159"/>
    </row>
    <row r="7160" spans="2:6" x14ac:dyDescent="0.3">
      <c r="B7160"/>
      <c r="C7160"/>
      <c r="D7160"/>
      <c r="E7160"/>
      <c r="F7160"/>
    </row>
    <row r="7161" spans="2:6" x14ac:dyDescent="0.3">
      <c r="B7161"/>
      <c r="C7161"/>
      <c r="D7161"/>
      <c r="E7161"/>
      <c r="F7161"/>
    </row>
    <row r="7162" spans="2:6" x14ac:dyDescent="0.3">
      <c r="B7162"/>
      <c r="C7162"/>
      <c r="D7162"/>
      <c r="E7162"/>
      <c r="F7162"/>
    </row>
    <row r="7163" spans="2:6" x14ac:dyDescent="0.3">
      <c r="B7163"/>
      <c r="C7163"/>
      <c r="D7163"/>
      <c r="E7163"/>
      <c r="F7163"/>
    </row>
    <row r="7164" spans="2:6" x14ac:dyDescent="0.3">
      <c r="B7164"/>
      <c r="C7164"/>
      <c r="D7164"/>
      <c r="E7164"/>
      <c r="F7164"/>
    </row>
    <row r="7165" spans="2:6" x14ac:dyDescent="0.3">
      <c r="B7165"/>
      <c r="C7165"/>
      <c r="D7165"/>
      <c r="E7165"/>
      <c r="F7165"/>
    </row>
    <row r="7166" spans="2:6" x14ac:dyDescent="0.3">
      <c r="B7166"/>
      <c r="C7166"/>
      <c r="D7166"/>
      <c r="E7166"/>
      <c r="F7166"/>
    </row>
    <row r="7167" spans="2:6" x14ac:dyDescent="0.3">
      <c r="B7167"/>
      <c r="C7167"/>
      <c r="D7167"/>
      <c r="E7167"/>
      <c r="F7167"/>
    </row>
    <row r="7168" spans="2:6" x14ac:dyDescent="0.3">
      <c r="B7168"/>
      <c r="C7168"/>
      <c r="D7168"/>
      <c r="E7168"/>
      <c r="F7168"/>
    </row>
    <row r="7169" spans="2:6" x14ac:dyDescent="0.3">
      <c r="B7169"/>
      <c r="C7169"/>
      <c r="D7169"/>
      <c r="E7169"/>
      <c r="F7169"/>
    </row>
    <row r="7170" spans="2:6" x14ac:dyDescent="0.3">
      <c r="B7170"/>
      <c r="C7170"/>
      <c r="D7170"/>
      <c r="E7170"/>
      <c r="F7170"/>
    </row>
    <row r="7171" spans="2:6" x14ac:dyDescent="0.3">
      <c r="B7171"/>
      <c r="C7171"/>
      <c r="D7171"/>
      <c r="E7171"/>
      <c r="F7171"/>
    </row>
    <row r="7172" spans="2:6" x14ac:dyDescent="0.3">
      <c r="B7172"/>
      <c r="C7172"/>
      <c r="D7172"/>
      <c r="E7172"/>
      <c r="F7172"/>
    </row>
    <row r="7173" spans="2:6" x14ac:dyDescent="0.3">
      <c r="B7173"/>
      <c r="C7173"/>
      <c r="D7173"/>
      <c r="E7173"/>
      <c r="F7173"/>
    </row>
    <row r="7174" spans="2:6" x14ac:dyDescent="0.3">
      <c r="B7174"/>
      <c r="C7174"/>
      <c r="D7174"/>
      <c r="E7174"/>
      <c r="F7174"/>
    </row>
    <row r="7175" spans="2:6" x14ac:dyDescent="0.3">
      <c r="B7175"/>
      <c r="C7175"/>
      <c r="D7175"/>
      <c r="E7175"/>
      <c r="F7175"/>
    </row>
    <row r="7176" spans="2:6" x14ac:dyDescent="0.3">
      <c r="B7176"/>
      <c r="C7176"/>
      <c r="D7176"/>
      <c r="E7176"/>
      <c r="F7176"/>
    </row>
    <row r="7177" spans="2:6" x14ac:dyDescent="0.3">
      <c r="B7177"/>
      <c r="C7177"/>
      <c r="D7177"/>
      <c r="E7177"/>
      <c r="F7177"/>
    </row>
    <row r="7178" spans="2:6" x14ac:dyDescent="0.3">
      <c r="B7178"/>
      <c r="C7178"/>
      <c r="D7178"/>
      <c r="E7178"/>
      <c r="F7178"/>
    </row>
    <row r="7179" spans="2:6" x14ac:dyDescent="0.3">
      <c r="B7179"/>
      <c r="C7179"/>
      <c r="D7179"/>
      <c r="E7179"/>
      <c r="F7179"/>
    </row>
    <row r="7180" spans="2:6" x14ac:dyDescent="0.3">
      <c r="B7180"/>
      <c r="C7180"/>
      <c r="D7180"/>
      <c r="E7180"/>
      <c r="F7180"/>
    </row>
    <row r="7181" spans="2:6" x14ac:dyDescent="0.3">
      <c r="B7181"/>
      <c r="C7181"/>
      <c r="D7181"/>
      <c r="E7181"/>
      <c r="F7181"/>
    </row>
    <row r="7182" spans="2:6" x14ac:dyDescent="0.3">
      <c r="B7182"/>
      <c r="C7182"/>
      <c r="D7182"/>
      <c r="E7182"/>
      <c r="F7182"/>
    </row>
    <row r="7183" spans="2:6" x14ac:dyDescent="0.3">
      <c r="B7183"/>
      <c r="C7183"/>
      <c r="D7183"/>
      <c r="E7183"/>
      <c r="F7183"/>
    </row>
    <row r="7184" spans="2:6" x14ac:dyDescent="0.3">
      <c r="B7184"/>
      <c r="C7184"/>
      <c r="D7184"/>
      <c r="E7184"/>
      <c r="F7184"/>
    </row>
    <row r="7185" spans="2:6" x14ac:dyDescent="0.3">
      <c r="B7185"/>
      <c r="C7185"/>
      <c r="D7185"/>
      <c r="E7185"/>
      <c r="F7185"/>
    </row>
    <row r="7186" spans="2:6" x14ac:dyDescent="0.3">
      <c r="B7186"/>
      <c r="C7186"/>
      <c r="D7186"/>
      <c r="E7186"/>
      <c r="F7186"/>
    </row>
    <row r="7187" spans="2:6" x14ac:dyDescent="0.3">
      <c r="B7187"/>
      <c r="C7187"/>
      <c r="D7187"/>
      <c r="E7187"/>
      <c r="F7187"/>
    </row>
    <row r="7188" spans="2:6" x14ac:dyDescent="0.3">
      <c r="B7188"/>
      <c r="C7188"/>
      <c r="D7188"/>
      <c r="E7188"/>
      <c r="F7188"/>
    </row>
    <row r="7189" spans="2:6" x14ac:dyDescent="0.3">
      <c r="B7189"/>
      <c r="C7189"/>
      <c r="D7189"/>
      <c r="E7189"/>
      <c r="F7189"/>
    </row>
    <row r="7190" spans="2:6" x14ac:dyDescent="0.3">
      <c r="B7190"/>
      <c r="C7190"/>
      <c r="D7190"/>
      <c r="E7190"/>
      <c r="F7190"/>
    </row>
    <row r="7191" spans="2:6" x14ac:dyDescent="0.3">
      <c r="B7191"/>
      <c r="C7191"/>
      <c r="D7191"/>
      <c r="E7191"/>
      <c r="F7191"/>
    </row>
    <row r="7192" spans="2:6" x14ac:dyDescent="0.3">
      <c r="B7192"/>
      <c r="C7192"/>
      <c r="D7192"/>
      <c r="E7192"/>
      <c r="F7192"/>
    </row>
    <row r="7193" spans="2:6" x14ac:dyDescent="0.3">
      <c r="B7193"/>
      <c r="C7193"/>
      <c r="D7193"/>
      <c r="E7193"/>
      <c r="F7193"/>
    </row>
    <row r="7194" spans="2:6" x14ac:dyDescent="0.3">
      <c r="B7194"/>
      <c r="C7194"/>
      <c r="D7194"/>
      <c r="E7194"/>
      <c r="F7194"/>
    </row>
    <row r="7195" spans="2:6" x14ac:dyDescent="0.3">
      <c r="B7195"/>
      <c r="C7195"/>
      <c r="D7195"/>
      <c r="E7195"/>
      <c r="F7195"/>
    </row>
    <row r="7196" spans="2:6" x14ac:dyDescent="0.3">
      <c r="B7196"/>
      <c r="C7196"/>
      <c r="D7196"/>
      <c r="E7196"/>
      <c r="F7196"/>
    </row>
    <row r="7197" spans="2:6" x14ac:dyDescent="0.3">
      <c r="B7197"/>
      <c r="C7197"/>
      <c r="D7197"/>
      <c r="E7197"/>
      <c r="F7197"/>
    </row>
    <row r="7198" spans="2:6" x14ac:dyDescent="0.3">
      <c r="B7198"/>
      <c r="C7198"/>
      <c r="D7198"/>
      <c r="E7198"/>
      <c r="F7198"/>
    </row>
    <row r="7199" spans="2:6" x14ac:dyDescent="0.3">
      <c r="B7199"/>
      <c r="C7199"/>
      <c r="D7199"/>
      <c r="E7199"/>
      <c r="F7199"/>
    </row>
    <row r="7200" spans="2:6" x14ac:dyDescent="0.3">
      <c r="B7200"/>
      <c r="C7200"/>
      <c r="D7200"/>
      <c r="E7200"/>
      <c r="F7200"/>
    </row>
    <row r="7201" spans="2:6" x14ac:dyDescent="0.3">
      <c r="B7201"/>
      <c r="C7201"/>
      <c r="D7201"/>
      <c r="E7201"/>
      <c r="F7201"/>
    </row>
    <row r="7202" spans="2:6" x14ac:dyDescent="0.3">
      <c r="B7202"/>
      <c r="C7202"/>
      <c r="D7202"/>
      <c r="E7202"/>
      <c r="F7202"/>
    </row>
    <row r="7203" spans="2:6" x14ac:dyDescent="0.3">
      <c r="B7203"/>
      <c r="C7203"/>
      <c r="D7203"/>
      <c r="E7203"/>
      <c r="F7203"/>
    </row>
    <row r="7204" spans="2:6" x14ac:dyDescent="0.3">
      <c r="B7204"/>
      <c r="C7204"/>
      <c r="D7204"/>
      <c r="E7204"/>
      <c r="F7204"/>
    </row>
    <row r="7205" spans="2:6" x14ac:dyDescent="0.3">
      <c r="B7205"/>
      <c r="C7205"/>
      <c r="D7205"/>
      <c r="E7205"/>
      <c r="F7205"/>
    </row>
    <row r="7206" spans="2:6" x14ac:dyDescent="0.3">
      <c r="B7206"/>
      <c r="C7206"/>
      <c r="D7206"/>
      <c r="E7206"/>
      <c r="F7206"/>
    </row>
    <row r="7207" spans="2:6" x14ac:dyDescent="0.3">
      <c r="B7207"/>
      <c r="C7207"/>
      <c r="D7207"/>
      <c r="E7207"/>
      <c r="F7207"/>
    </row>
    <row r="7208" spans="2:6" x14ac:dyDescent="0.3">
      <c r="B7208"/>
      <c r="C7208"/>
      <c r="D7208"/>
      <c r="E7208"/>
      <c r="F7208"/>
    </row>
    <row r="7209" spans="2:6" x14ac:dyDescent="0.3">
      <c r="B7209"/>
      <c r="C7209"/>
      <c r="D7209"/>
      <c r="E7209"/>
      <c r="F7209"/>
    </row>
    <row r="7210" spans="2:6" x14ac:dyDescent="0.3">
      <c r="B7210"/>
      <c r="C7210"/>
      <c r="D7210"/>
      <c r="E7210"/>
      <c r="F7210"/>
    </row>
    <row r="7211" spans="2:6" x14ac:dyDescent="0.3">
      <c r="B7211"/>
      <c r="C7211"/>
      <c r="D7211"/>
      <c r="E7211"/>
      <c r="F7211"/>
    </row>
    <row r="7212" spans="2:6" x14ac:dyDescent="0.3">
      <c r="B7212"/>
      <c r="C7212"/>
      <c r="D7212"/>
      <c r="E7212"/>
      <c r="F7212"/>
    </row>
    <row r="7213" spans="2:6" x14ac:dyDescent="0.3">
      <c r="B7213"/>
      <c r="C7213"/>
      <c r="D7213"/>
      <c r="E7213"/>
      <c r="F7213"/>
    </row>
    <row r="7214" spans="2:6" x14ac:dyDescent="0.3">
      <c r="B7214"/>
      <c r="C7214"/>
      <c r="D7214"/>
      <c r="E7214"/>
      <c r="F7214"/>
    </row>
    <row r="7215" spans="2:6" x14ac:dyDescent="0.3">
      <c r="B7215"/>
      <c r="C7215"/>
      <c r="D7215"/>
      <c r="E7215"/>
      <c r="F7215"/>
    </row>
    <row r="7216" spans="2:6" x14ac:dyDescent="0.3">
      <c r="B7216"/>
      <c r="C7216"/>
      <c r="D7216"/>
      <c r="E7216"/>
      <c r="F7216"/>
    </row>
    <row r="7217" spans="2:6" x14ac:dyDescent="0.3">
      <c r="B7217"/>
      <c r="C7217"/>
      <c r="D7217"/>
      <c r="E7217"/>
      <c r="F7217"/>
    </row>
    <row r="7218" spans="2:6" x14ac:dyDescent="0.3">
      <c r="B7218"/>
      <c r="C7218"/>
      <c r="D7218"/>
      <c r="E7218"/>
      <c r="F7218"/>
    </row>
    <row r="7219" spans="2:6" x14ac:dyDescent="0.3">
      <c r="B7219"/>
      <c r="C7219"/>
      <c r="D7219"/>
      <c r="E7219"/>
      <c r="F7219"/>
    </row>
    <row r="7220" spans="2:6" x14ac:dyDescent="0.3">
      <c r="B7220"/>
      <c r="C7220"/>
      <c r="D7220"/>
      <c r="E7220"/>
      <c r="F7220"/>
    </row>
    <row r="7221" spans="2:6" x14ac:dyDescent="0.3">
      <c r="B7221"/>
      <c r="C7221"/>
      <c r="D7221"/>
      <c r="E7221"/>
      <c r="F7221"/>
    </row>
    <row r="7222" spans="2:6" x14ac:dyDescent="0.3">
      <c r="B7222"/>
      <c r="C7222"/>
      <c r="D7222"/>
      <c r="E7222"/>
      <c r="F7222"/>
    </row>
    <row r="7223" spans="2:6" x14ac:dyDescent="0.3">
      <c r="B7223"/>
      <c r="C7223"/>
      <c r="D7223"/>
      <c r="E7223"/>
      <c r="F7223"/>
    </row>
    <row r="7224" spans="2:6" x14ac:dyDescent="0.3">
      <c r="B7224"/>
      <c r="C7224"/>
      <c r="D7224"/>
      <c r="E7224"/>
      <c r="F7224"/>
    </row>
    <row r="7225" spans="2:6" x14ac:dyDescent="0.3">
      <c r="B7225"/>
      <c r="C7225"/>
      <c r="D7225"/>
      <c r="E7225"/>
      <c r="F7225"/>
    </row>
    <row r="7226" spans="2:6" x14ac:dyDescent="0.3">
      <c r="B7226"/>
      <c r="C7226"/>
      <c r="D7226"/>
      <c r="E7226"/>
      <c r="F7226"/>
    </row>
    <row r="7227" spans="2:6" x14ac:dyDescent="0.3">
      <c r="B7227"/>
      <c r="C7227"/>
      <c r="D7227"/>
      <c r="E7227"/>
      <c r="F7227"/>
    </row>
    <row r="7228" spans="2:6" x14ac:dyDescent="0.3">
      <c r="B7228"/>
      <c r="C7228"/>
      <c r="D7228"/>
      <c r="E7228"/>
      <c r="F7228"/>
    </row>
    <row r="7229" spans="2:6" x14ac:dyDescent="0.3">
      <c r="B7229"/>
      <c r="C7229"/>
      <c r="D7229"/>
      <c r="E7229"/>
      <c r="F7229"/>
    </row>
    <row r="7230" spans="2:6" x14ac:dyDescent="0.3">
      <c r="B7230"/>
      <c r="C7230"/>
      <c r="D7230"/>
      <c r="E7230"/>
      <c r="F7230"/>
    </row>
    <row r="7231" spans="2:6" x14ac:dyDescent="0.3">
      <c r="B7231"/>
      <c r="C7231"/>
      <c r="D7231"/>
      <c r="E7231"/>
      <c r="F7231"/>
    </row>
    <row r="7232" spans="2:6" x14ac:dyDescent="0.3">
      <c r="B7232"/>
      <c r="C7232"/>
      <c r="D7232"/>
      <c r="E7232"/>
      <c r="F7232"/>
    </row>
    <row r="7233" spans="2:6" x14ac:dyDescent="0.3">
      <c r="B7233"/>
      <c r="C7233"/>
      <c r="D7233"/>
      <c r="E7233"/>
      <c r="F7233"/>
    </row>
    <row r="7234" spans="2:6" x14ac:dyDescent="0.3">
      <c r="B7234"/>
      <c r="C7234"/>
      <c r="D7234"/>
      <c r="E7234"/>
      <c r="F7234"/>
    </row>
    <row r="7235" spans="2:6" x14ac:dyDescent="0.3">
      <c r="B7235"/>
      <c r="C7235"/>
      <c r="D7235"/>
      <c r="E7235"/>
      <c r="F7235"/>
    </row>
    <row r="7236" spans="2:6" x14ac:dyDescent="0.3">
      <c r="B7236"/>
      <c r="C7236"/>
      <c r="D7236"/>
      <c r="E7236"/>
      <c r="F7236"/>
    </row>
    <row r="7237" spans="2:6" x14ac:dyDescent="0.3">
      <c r="B7237"/>
      <c r="C7237"/>
      <c r="D7237"/>
      <c r="E7237"/>
      <c r="F7237"/>
    </row>
    <row r="7238" spans="2:6" x14ac:dyDescent="0.3">
      <c r="B7238"/>
      <c r="C7238"/>
      <c r="D7238"/>
      <c r="E7238"/>
      <c r="F7238"/>
    </row>
    <row r="7239" spans="2:6" x14ac:dyDescent="0.3">
      <c r="B7239"/>
      <c r="C7239"/>
      <c r="D7239"/>
      <c r="E7239"/>
      <c r="F7239"/>
    </row>
    <row r="7240" spans="2:6" x14ac:dyDescent="0.3">
      <c r="B7240"/>
      <c r="C7240"/>
      <c r="D7240"/>
      <c r="E7240"/>
      <c r="F7240"/>
    </row>
    <row r="7241" spans="2:6" x14ac:dyDescent="0.3">
      <c r="B7241"/>
      <c r="C7241"/>
      <c r="D7241"/>
      <c r="E7241"/>
      <c r="F7241"/>
    </row>
    <row r="7242" spans="2:6" x14ac:dyDescent="0.3">
      <c r="B7242"/>
      <c r="C7242"/>
      <c r="D7242"/>
      <c r="E7242"/>
      <c r="F7242"/>
    </row>
    <row r="7243" spans="2:6" x14ac:dyDescent="0.3">
      <c r="B7243"/>
      <c r="C7243"/>
      <c r="D7243"/>
      <c r="E7243"/>
      <c r="F7243"/>
    </row>
    <row r="7244" spans="2:6" x14ac:dyDescent="0.3">
      <c r="B7244"/>
      <c r="C7244"/>
      <c r="D7244"/>
      <c r="E7244"/>
      <c r="F7244"/>
    </row>
    <row r="7245" spans="2:6" x14ac:dyDescent="0.3">
      <c r="B7245"/>
      <c r="C7245"/>
      <c r="D7245"/>
      <c r="E7245"/>
      <c r="F7245"/>
    </row>
    <row r="7246" spans="2:6" x14ac:dyDescent="0.3">
      <c r="B7246"/>
      <c r="C7246"/>
      <c r="D7246"/>
      <c r="E7246"/>
      <c r="F7246"/>
    </row>
    <row r="7247" spans="2:6" x14ac:dyDescent="0.3">
      <c r="B7247"/>
      <c r="C7247"/>
      <c r="D7247"/>
      <c r="E7247"/>
      <c r="F7247"/>
    </row>
    <row r="7248" spans="2:6" x14ac:dyDescent="0.3">
      <c r="B7248"/>
      <c r="C7248"/>
      <c r="D7248"/>
      <c r="E7248"/>
      <c r="F7248"/>
    </row>
    <row r="7249" spans="2:6" x14ac:dyDescent="0.3">
      <c r="B7249"/>
      <c r="C7249"/>
      <c r="D7249"/>
      <c r="E7249"/>
      <c r="F7249"/>
    </row>
    <row r="7250" spans="2:6" x14ac:dyDescent="0.3">
      <c r="B7250"/>
      <c r="C7250"/>
      <c r="D7250"/>
      <c r="E7250"/>
      <c r="F7250"/>
    </row>
    <row r="7251" spans="2:6" x14ac:dyDescent="0.3">
      <c r="B7251"/>
      <c r="C7251"/>
      <c r="D7251"/>
      <c r="E7251"/>
      <c r="F7251"/>
    </row>
    <row r="7252" spans="2:6" x14ac:dyDescent="0.3">
      <c r="B7252"/>
      <c r="C7252"/>
      <c r="D7252"/>
      <c r="E7252"/>
      <c r="F7252"/>
    </row>
    <row r="7253" spans="2:6" x14ac:dyDescent="0.3">
      <c r="B7253"/>
      <c r="C7253"/>
      <c r="D7253"/>
      <c r="E7253"/>
      <c r="F7253"/>
    </row>
    <row r="7254" spans="2:6" x14ac:dyDescent="0.3">
      <c r="B7254"/>
      <c r="C7254"/>
      <c r="D7254"/>
      <c r="E7254"/>
      <c r="F7254"/>
    </row>
    <row r="7255" spans="2:6" x14ac:dyDescent="0.3">
      <c r="B7255"/>
      <c r="C7255"/>
      <c r="D7255"/>
      <c r="E7255"/>
      <c r="F7255"/>
    </row>
    <row r="7256" spans="2:6" x14ac:dyDescent="0.3">
      <c r="B7256"/>
      <c r="C7256"/>
      <c r="D7256"/>
      <c r="E7256"/>
      <c r="F7256"/>
    </row>
    <row r="7257" spans="2:6" x14ac:dyDescent="0.3">
      <c r="B7257"/>
      <c r="C7257"/>
      <c r="D7257"/>
      <c r="E7257"/>
      <c r="F7257"/>
    </row>
    <row r="7258" spans="2:6" x14ac:dyDescent="0.3">
      <c r="B7258"/>
      <c r="C7258"/>
      <c r="D7258"/>
      <c r="E7258"/>
      <c r="F7258"/>
    </row>
    <row r="7259" spans="2:6" x14ac:dyDescent="0.3">
      <c r="B7259"/>
      <c r="C7259"/>
      <c r="D7259"/>
      <c r="E7259"/>
      <c r="F7259"/>
    </row>
    <row r="7260" spans="2:6" x14ac:dyDescent="0.3">
      <c r="B7260"/>
      <c r="C7260"/>
      <c r="D7260"/>
      <c r="E7260"/>
      <c r="F7260"/>
    </row>
    <row r="7261" spans="2:6" x14ac:dyDescent="0.3">
      <c r="B7261"/>
      <c r="C7261"/>
      <c r="D7261"/>
      <c r="E7261"/>
      <c r="F7261"/>
    </row>
    <row r="7262" spans="2:6" x14ac:dyDescent="0.3">
      <c r="B7262"/>
      <c r="C7262"/>
      <c r="D7262"/>
      <c r="E7262"/>
      <c r="F7262"/>
    </row>
    <row r="7263" spans="2:6" x14ac:dyDescent="0.3">
      <c r="B7263"/>
      <c r="C7263"/>
      <c r="D7263"/>
      <c r="E7263"/>
      <c r="F7263"/>
    </row>
    <row r="7264" spans="2:6" x14ac:dyDescent="0.3">
      <c r="B7264"/>
      <c r="C7264"/>
      <c r="D7264"/>
      <c r="E7264"/>
      <c r="F7264"/>
    </row>
    <row r="7265" spans="2:6" x14ac:dyDescent="0.3">
      <c r="B7265"/>
      <c r="C7265"/>
      <c r="D7265"/>
      <c r="E7265"/>
      <c r="F7265"/>
    </row>
    <row r="7266" spans="2:6" x14ac:dyDescent="0.3">
      <c r="B7266"/>
      <c r="C7266"/>
      <c r="D7266"/>
      <c r="E7266"/>
      <c r="F7266"/>
    </row>
    <row r="7267" spans="2:6" x14ac:dyDescent="0.3">
      <c r="B7267"/>
      <c r="C7267"/>
      <c r="D7267"/>
      <c r="E7267"/>
      <c r="F7267"/>
    </row>
    <row r="7268" spans="2:6" x14ac:dyDescent="0.3">
      <c r="B7268"/>
      <c r="C7268"/>
      <c r="D7268"/>
      <c r="E7268"/>
      <c r="F7268"/>
    </row>
    <row r="7269" spans="2:6" x14ac:dyDescent="0.3">
      <c r="B7269"/>
      <c r="C7269"/>
      <c r="D7269"/>
      <c r="E7269"/>
      <c r="F7269"/>
    </row>
    <row r="7270" spans="2:6" x14ac:dyDescent="0.3">
      <c r="B7270"/>
      <c r="C7270"/>
      <c r="D7270"/>
      <c r="E7270"/>
      <c r="F7270"/>
    </row>
    <row r="7271" spans="2:6" x14ac:dyDescent="0.3">
      <c r="B7271"/>
      <c r="C7271"/>
      <c r="D7271"/>
      <c r="E7271"/>
      <c r="F7271"/>
    </row>
    <row r="7272" spans="2:6" x14ac:dyDescent="0.3">
      <c r="B7272"/>
      <c r="C7272"/>
      <c r="D7272"/>
      <c r="E7272"/>
      <c r="F7272"/>
    </row>
    <row r="7273" spans="2:6" x14ac:dyDescent="0.3">
      <c r="B7273"/>
      <c r="C7273"/>
      <c r="D7273"/>
      <c r="E7273"/>
      <c r="F7273"/>
    </row>
    <row r="7274" spans="2:6" x14ac:dyDescent="0.3">
      <c r="B7274"/>
      <c r="C7274"/>
      <c r="D7274"/>
      <c r="E7274"/>
      <c r="F7274"/>
    </row>
    <row r="7275" spans="2:6" x14ac:dyDescent="0.3">
      <c r="B7275"/>
      <c r="C7275"/>
      <c r="D7275"/>
      <c r="E7275"/>
      <c r="F7275"/>
    </row>
    <row r="7276" spans="2:6" x14ac:dyDescent="0.3">
      <c r="B7276"/>
      <c r="C7276"/>
      <c r="D7276"/>
      <c r="E7276"/>
      <c r="F7276"/>
    </row>
    <row r="7277" spans="2:6" x14ac:dyDescent="0.3">
      <c r="B7277"/>
      <c r="C7277"/>
      <c r="D7277"/>
      <c r="E7277"/>
      <c r="F7277"/>
    </row>
    <row r="7278" spans="2:6" x14ac:dyDescent="0.3">
      <c r="B7278"/>
      <c r="C7278"/>
      <c r="D7278"/>
      <c r="E7278"/>
      <c r="F7278"/>
    </row>
    <row r="7279" spans="2:6" x14ac:dyDescent="0.3">
      <c r="B7279"/>
      <c r="C7279"/>
      <c r="D7279"/>
      <c r="E7279"/>
      <c r="F7279"/>
    </row>
    <row r="7280" spans="2:6" x14ac:dyDescent="0.3">
      <c r="B7280"/>
      <c r="C7280"/>
      <c r="D7280"/>
      <c r="E7280"/>
      <c r="F7280"/>
    </row>
    <row r="7281" spans="2:6" x14ac:dyDescent="0.3">
      <c r="B7281"/>
      <c r="C7281"/>
      <c r="D7281"/>
      <c r="E7281"/>
      <c r="F7281"/>
    </row>
    <row r="7282" spans="2:6" x14ac:dyDescent="0.3">
      <c r="B7282"/>
      <c r="C7282"/>
      <c r="D7282"/>
      <c r="E7282"/>
      <c r="F7282"/>
    </row>
    <row r="7283" spans="2:6" x14ac:dyDescent="0.3">
      <c r="B7283"/>
      <c r="C7283"/>
      <c r="D7283"/>
      <c r="E7283"/>
      <c r="F7283"/>
    </row>
    <row r="7284" spans="2:6" x14ac:dyDescent="0.3">
      <c r="B7284"/>
      <c r="C7284"/>
      <c r="D7284"/>
      <c r="E7284"/>
      <c r="F7284"/>
    </row>
    <row r="7285" spans="2:6" x14ac:dyDescent="0.3">
      <c r="B7285"/>
      <c r="C7285"/>
      <c r="D7285"/>
      <c r="E7285"/>
      <c r="F7285"/>
    </row>
    <row r="7286" spans="2:6" x14ac:dyDescent="0.3">
      <c r="B7286"/>
      <c r="C7286"/>
      <c r="D7286"/>
      <c r="E7286"/>
      <c r="F7286"/>
    </row>
    <row r="7287" spans="2:6" x14ac:dyDescent="0.3">
      <c r="B7287"/>
      <c r="C7287"/>
      <c r="D7287"/>
      <c r="E7287"/>
      <c r="F7287"/>
    </row>
    <row r="7288" spans="2:6" x14ac:dyDescent="0.3">
      <c r="B7288"/>
      <c r="C7288"/>
      <c r="D7288"/>
      <c r="E7288"/>
      <c r="F7288"/>
    </row>
    <row r="7289" spans="2:6" x14ac:dyDescent="0.3">
      <c r="B7289"/>
      <c r="C7289"/>
      <c r="D7289"/>
      <c r="E7289"/>
      <c r="F7289"/>
    </row>
    <row r="7290" spans="2:6" x14ac:dyDescent="0.3">
      <c r="B7290"/>
      <c r="C7290"/>
      <c r="D7290"/>
      <c r="E7290"/>
      <c r="F7290"/>
    </row>
    <row r="7291" spans="2:6" x14ac:dyDescent="0.3">
      <c r="B7291"/>
      <c r="C7291"/>
      <c r="D7291"/>
      <c r="E7291"/>
      <c r="F7291"/>
    </row>
    <row r="7292" spans="2:6" x14ac:dyDescent="0.3">
      <c r="B7292"/>
      <c r="C7292"/>
      <c r="D7292"/>
      <c r="E7292"/>
      <c r="F7292"/>
    </row>
    <row r="7293" spans="2:6" x14ac:dyDescent="0.3">
      <c r="B7293"/>
      <c r="C7293"/>
      <c r="D7293"/>
      <c r="E7293"/>
      <c r="F7293"/>
    </row>
    <row r="7294" spans="2:6" x14ac:dyDescent="0.3">
      <c r="B7294"/>
      <c r="C7294"/>
      <c r="D7294"/>
      <c r="E7294"/>
      <c r="F7294"/>
    </row>
    <row r="7295" spans="2:6" x14ac:dyDescent="0.3">
      <c r="B7295"/>
      <c r="C7295"/>
      <c r="D7295"/>
      <c r="E7295"/>
      <c r="F7295"/>
    </row>
    <row r="7296" spans="2:6" x14ac:dyDescent="0.3">
      <c r="B7296"/>
      <c r="C7296"/>
      <c r="D7296"/>
      <c r="E7296"/>
      <c r="F7296"/>
    </row>
    <row r="7297" spans="2:6" x14ac:dyDescent="0.3">
      <c r="B7297"/>
      <c r="C7297"/>
      <c r="D7297"/>
      <c r="E7297"/>
      <c r="F7297"/>
    </row>
    <row r="7298" spans="2:6" x14ac:dyDescent="0.3">
      <c r="B7298"/>
      <c r="C7298"/>
      <c r="D7298"/>
      <c r="E7298"/>
      <c r="F7298"/>
    </row>
    <row r="7299" spans="2:6" x14ac:dyDescent="0.3">
      <c r="B7299"/>
      <c r="C7299"/>
      <c r="D7299"/>
      <c r="E7299"/>
      <c r="F7299"/>
    </row>
    <row r="7300" spans="2:6" x14ac:dyDescent="0.3">
      <c r="B7300"/>
      <c r="C7300"/>
      <c r="D7300"/>
      <c r="E7300"/>
      <c r="F7300"/>
    </row>
    <row r="7301" spans="2:6" x14ac:dyDescent="0.3">
      <c r="B7301"/>
      <c r="C7301"/>
      <c r="D7301"/>
      <c r="E7301"/>
      <c r="F7301"/>
    </row>
    <row r="7302" spans="2:6" x14ac:dyDescent="0.3">
      <c r="B7302"/>
      <c r="C7302"/>
      <c r="D7302"/>
      <c r="E7302"/>
      <c r="F7302"/>
    </row>
    <row r="7303" spans="2:6" x14ac:dyDescent="0.3">
      <c r="B7303"/>
      <c r="C7303"/>
      <c r="D7303"/>
      <c r="E7303"/>
      <c r="F7303"/>
    </row>
    <row r="7304" spans="2:6" x14ac:dyDescent="0.3">
      <c r="B7304"/>
      <c r="C7304"/>
      <c r="D7304"/>
      <c r="E7304"/>
      <c r="F7304"/>
    </row>
    <row r="7305" spans="2:6" x14ac:dyDescent="0.3">
      <c r="B7305"/>
      <c r="C7305"/>
      <c r="D7305"/>
      <c r="E7305"/>
      <c r="F7305"/>
    </row>
    <row r="7306" spans="2:6" x14ac:dyDescent="0.3">
      <c r="B7306"/>
      <c r="C7306"/>
      <c r="D7306"/>
      <c r="E7306"/>
      <c r="F7306"/>
    </row>
    <row r="7307" spans="2:6" x14ac:dyDescent="0.3">
      <c r="B7307"/>
      <c r="C7307"/>
      <c r="D7307"/>
      <c r="E7307"/>
      <c r="F7307"/>
    </row>
    <row r="7308" spans="2:6" x14ac:dyDescent="0.3">
      <c r="B7308"/>
      <c r="C7308"/>
      <c r="D7308"/>
      <c r="E7308"/>
      <c r="F7308"/>
    </row>
    <row r="7309" spans="2:6" x14ac:dyDescent="0.3">
      <c r="B7309"/>
      <c r="C7309"/>
      <c r="D7309"/>
      <c r="E7309"/>
      <c r="F7309"/>
    </row>
    <row r="7310" spans="2:6" x14ac:dyDescent="0.3">
      <c r="B7310"/>
      <c r="C7310"/>
      <c r="D7310"/>
      <c r="E7310"/>
      <c r="F7310"/>
    </row>
    <row r="7311" spans="2:6" x14ac:dyDescent="0.3">
      <c r="B7311"/>
      <c r="C7311"/>
      <c r="D7311"/>
      <c r="E7311"/>
      <c r="F7311"/>
    </row>
    <row r="7312" spans="2:6" x14ac:dyDescent="0.3">
      <c r="B7312"/>
      <c r="C7312"/>
      <c r="D7312"/>
      <c r="E7312"/>
      <c r="F7312"/>
    </row>
    <row r="7313" spans="2:6" x14ac:dyDescent="0.3">
      <c r="B7313"/>
      <c r="C7313"/>
      <c r="D7313"/>
      <c r="E7313"/>
      <c r="F7313"/>
    </row>
    <row r="7314" spans="2:6" x14ac:dyDescent="0.3">
      <c r="B7314"/>
      <c r="C7314"/>
      <c r="D7314"/>
      <c r="E7314"/>
      <c r="F7314"/>
    </row>
    <row r="7315" spans="2:6" x14ac:dyDescent="0.3">
      <c r="B7315"/>
      <c r="C7315"/>
      <c r="D7315"/>
      <c r="E7315"/>
      <c r="F7315"/>
    </row>
    <row r="7316" spans="2:6" x14ac:dyDescent="0.3">
      <c r="B7316"/>
      <c r="C7316"/>
      <c r="D7316"/>
      <c r="E7316"/>
      <c r="F7316"/>
    </row>
    <row r="7317" spans="2:6" x14ac:dyDescent="0.3">
      <c r="B7317"/>
      <c r="C7317"/>
      <c r="D7317"/>
      <c r="E7317"/>
      <c r="F7317"/>
    </row>
    <row r="7318" spans="2:6" x14ac:dyDescent="0.3">
      <c r="B7318"/>
      <c r="C7318"/>
      <c r="D7318"/>
      <c r="E7318"/>
      <c r="F7318"/>
    </row>
    <row r="7319" spans="2:6" x14ac:dyDescent="0.3">
      <c r="B7319"/>
      <c r="C7319"/>
      <c r="D7319"/>
      <c r="E7319"/>
      <c r="F7319"/>
    </row>
    <row r="7320" spans="2:6" x14ac:dyDescent="0.3">
      <c r="B7320"/>
      <c r="C7320"/>
      <c r="D7320"/>
      <c r="E7320"/>
      <c r="F7320"/>
    </row>
    <row r="7321" spans="2:6" x14ac:dyDescent="0.3">
      <c r="B7321"/>
      <c r="C7321"/>
      <c r="D7321"/>
      <c r="E7321"/>
      <c r="F7321"/>
    </row>
    <row r="7322" spans="2:6" x14ac:dyDescent="0.3">
      <c r="B7322"/>
      <c r="C7322"/>
      <c r="D7322"/>
      <c r="E7322"/>
      <c r="F7322"/>
    </row>
    <row r="7323" spans="2:6" x14ac:dyDescent="0.3">
      <c r="B7323"/>
      <c r="C7323"/>
      <c r="D7323"/>
      <c r="E7323"/>
      <c r="F7323"/>
    </row>
    <row r="7324" spans="2:6" x14ac:dyDescent="0.3">
      <c r="B7324"/>
      <c r="C7324"/>
      <c r="D7324"/>
      <c r="E7324"/>
      <c r="F7324"/>
    </row>
    <row r="7325" spans="2:6" x14ac:dyDescent="0.3">
      <c r="B7325"/>
      <c r="C7325"/>
      <c r="D7325"/>
      <c r="E7325"/>
      <c r="F7325"/>
    </row>
    <row r="7326" spans="2:6" x14ac:dyDescent="0.3">
      <c r="B7326"/>
      <c r="C7326"/>
      <c r="D7326"/>
      <c r="E7326"/>
      <c r="F7326"/>
    </row>
    <row r="7327" spans="2:6" x14ac:dyDescent="0.3">
      <c r="B7327"/>
      <c r="C7327"/>
      <c r="D7327"/>
      <c r="E7327"/>
      <c r="F7327"/>
    </row>
    <row r="7328" spans="2:6" x14ac:dyDescent="0.3">
      <c r="B7328"/>
      <c r="C7328"/>
      <c r="D7328"/>
      <c r="E7328"/>
      <c r="F7328"/>
    </row>
    <row r="7329" spans="2:6" x14ac:dyDescent="0.3">
      <c r="B7329"/>
      <c r="C7329"/>
      <c r="D7329"/>
      <c r="E7329"/>
      <c r="F7329"/>
    </row>
    <row r="7330" spans="2:6" x14ac:dyDescent="0.3">
      <c r="B7330"/>
      <c r="C7330"/>
      <c r="D7330"/>
      <c r="E7330"/>
      <c r="F7330"/>
    </row>
    <row r="7331" spans="2:6" x14ac:dyDescent="0.3">
      <c r="B7331"/>
      <c r="C7331"/>
      <c r="D7331"/>
      <c r="E7331"/>
      <c r="F7331"/>
    </row>
    <row r="7332" spans="2:6" x14ac:dyDescent="0.3">
      <c r="B7332"/>
      <c r="C7332"/>
      <c r="D7332"/>
      <c r="E7332"/>
      <c r="F7332"/>
    </row>
    <row r="7333" spans="2:6" x14ac:dyDescent="0.3">
      <c r="B7333"/>
      <c r="C7333"/>
      <c r="D7333"/>
      <c r="E7333"/>
      <c r="F7333"/>
    </row>
    <row r="7334" spans="2:6" x14ac:dyDescent="0.3">
      <c r="B7334"/>
      <c r="C7334"/>
      <c r="D7334"/>
      <c r="E7334"/>
      <c r="F7334"/>
    </row>
    <row r="7335" spans="2:6" x14ac:dyDescent="0.3">
      <c r="B7335"/>
      <c r="C7335"/>
      <c r="D7335"/>
      <c r="E7335"/>
      <c r="F7335"/>
    </row>
    <row r="7336" spans="2:6" x14ac:dyDescent="0.3">
      <c r="B7336"/>
      <c r="C7336"/>
      <c r="D7336"/>
      <c r="E7336"/>
      <c r="F7336"/>
    </row>
    <row r="7337" spans="2:6" x14ac:dyDescent="0.3">
      <c r="B7337"/>
      <c r="C7337"/>
      <c r="D7337"/>
      <c r="E7337"/>
      <c r="F7337"/>
    </row>
    <row r="7338" spans="2:6" x14ac:dyDescent="0.3">
      <c r="B7338"/>
      <c r="C7338"/>
      <c r="D7338"/>
      <c r="E7338"/>
      <c r="F7338"/>
    </row>
    <row r="7339" spans="2:6" x14ac:dyDescent="0.3">
      <c r="B7339"/>
      <c r="C7339"/>
      <c r="D7339"/>
      <c r="E7339"/>
      <c r="F7339"/>
    </row>
    <row r="7340" spans="2:6" x14ac:dyDescent="0.3">
      <c r="B7340"/>
      <c r="C7340"/>
      <c r="D7340"/>
      <c r="E7340"/>
      <c r="F7340"/>
    </row>
    <row r="7341" spans="2:6" x14ac:dyDescent="0.3">
      <c r="B7341"/>
      <c r="C7341"/>
      <c r="D7341"/>
      <c r="E7341"/>
      <c r="F7341"/>
    </row>
    <row r="7342" spans="2:6" x14ac:dyDescent="0.3">
      <c r="B7342"/>
      <c r="C7342"/>
      <c r="D7342"/>
      <c r="E7342"/>
      <c r="F7342"/>
    </row>
    <row r="7343" spans="2:6" x14ac:dyDescent="0.3">
      <c r="B7343"/>
      <c r="C7343"/>
      <c r="D7343"/>
      <c r="E7343"/>
      <c r="F7343"/>
    </row>
    <row r="7344" spans="2:6" x14ac:dyDescent="0.3">
      <c r="B7344"/>
      <c r="C7344"/>
      <c r="D7344"/>
      <c r="E7344"/>
      <c r="F7344"/>
    </row>
    <row r="7345" spans="2:6" x14ac:dyDescent="0.3">
      <c r="B7345"/>
      <c r="C7345"/>
      <c r="D7345"/>
      <c r="E7345"/>
      <c r="F7345"/>
    </row>
    <row r="7346" spans="2:6" x14ac:dyDescent="0.3">
      <c r="B7346"/>
      <c r="C7346"/>
      <c r="D7346"/>
      <c r="E7346"/>
      <c r="F7346"/>
    </row>
    <row r="7347" spans="2:6" x14ac:dyDescent="0.3">
      <c r="B7347"/>
      <c r="C7347"/>
      <c r="D7347"/>
      <c r="E7347"/>
      <c r="F7347"/>
    </row>
    <row r="7348" spans="2:6" x14ac:dyDescent="0.3">
      <c r="B7348"/>
      <c r="C7348"/>
      <c r="D7348"/>
      <c r="E7348"/>
      <c r="F7348"/>
    </row>
    <row r="7349" spans="2:6" x14ac:dyDescent="0.3">
      <c r="B7349"/>
      <c r="C7349"/>
      <c r="D7349"/>
      <c r="E7349"/>
      <c r="F7349"/>
    </row>
    <row r="7350" spans="2:6" x14ac:dyDescent="0.3">
      <c r="B7350"/>
      <c r="C7350"/>
      <c r="D7350"/>
      <c r="E7350"/>
      <c r="F7350"/>
    </row>
    <row r="7351" spans="2:6" x14ac:dyDescent="0.3">
      <c r="B7351"/>
      <c r="C7351"/>
      <c r="D7351"/>
      <c r="E7351"/>
      <c r="F7351"/>
    </row>
    <row r="7352" spans="2:6" x14ac:dyDescent="0.3">
      <c r="B7352"/>
      <c r="C7352"/>
      <c r="D7352"/>
      <c r="E7352"/>
      <c r="F7352"/>
    </row>
    <row r="7353" spans="2:6" x14ac:dyDescent="0.3">
      <c r="B7353"/>
      <c r="C7353"/>
      <c r="D7353"/>
      <c r="E7353"/>
      <c r="F7353"/>
    </row>
    <row r="7354" spans="2:6" x14ac:dyDescent="0.3">
      <c r="B7354"/>
      <c r="C7354"/>
      <c r="D7354"/>
      <c r="E7354"/>
      <c r="F7354"/>
    </row>
    <row r="7355" spans="2:6" x14ac:dyDescent="0.3">
      <c r="B7355"/>
      <c r="C7355"/>
      <c r="D7355"/>
      <c r="E7355"/>
      <c r="F7355"/>
    </row>
    <row r="7356" spans="2:6" x14ac:dyDescent="0.3">
      <c r="B7356"/>
      <c r="C7356"/>
      <c r="D7356"/>
      <c r="E7356"/>
      <c r="F7356"/>
    </row>
    <row r="7357" spans="2:6" x14ac:dyDescent="0.3">
      <c r="B7357"/>
      <c r="C7357"/>
      <c r="D7357"/>
      <c r="E7357"/>
      <c r="F7357"/>
    </row>
    <row r="7358" spans="2:6" x14ac:dyDescent="0.3">
      <c r="B7358"/>
      <c r="C7358"/>
      <c r="D7358"/>
      <c r="E7358"/>
      <c r="F7358"/>
    </row>
    <row r="7359" spans="2:6" x14ac:dyDescent="0.3">
      <c r="B7359"/>
      <c r="C7359"/>
      <c r="D7359"/>
      <c r="E7359"/>
      <c r="F7359"/>
    </row>
    <row r="7360" spans="2:6" x14ac:dyDescent="0.3">
      <c r="B7360"/>
      <c r="C7360"/>
      <c r="D7360"/>
      <c r="E7360"/>
      <c r="F7360"/>
    </row>
    <row r="7361" spans="2:6" x14ac:dyDescent="0.3">
      <c r="B7361"/>
      <c r="C7361"/>
      <c r="D7361"/>
      <c r="E7361"/>
      <c r="F7361"/>
    </row>
    <row r="7362" spans="2:6" x14ac:dyDescent="0.3">
      <c r="B7362"/>
      <c r="C7362"/>
      <c r="D7362"/>
      <c r="E7362"/>
      <c r="F7362"/>
    </row>
    <row r="7363" spans="2:6" x14ac:dyDescent="0.3">
      <c r="B7363"/>
      <c r="C7363"/>
      <c r="D7363"/>
      <c r="E7363"/>
      <c r="F7363"/>
    </row>
    <row r="7364" spans="2:6" x14ac:dyDescent="0.3">
      <c r="B7364"/>
      <c r="C7364"/>
      <c r="D7364"/>
      <c r="E7364"/>
      <c r="F7364"/>
    </row>
    <row r="7365" spans="2:6" x14ac:dyDescent="0.3">
      <c r="B7365"/>
      <c r="C7365"/>
      <c r="D7365"/>
      <c r="E7365"/>
      <c r="F7365"/>
    </row>
    <row r="7366" spans="2:6" x14ac:dyDescent="0.3">
      <c r="B7366"/>
      <c r="C7366"/>
      <c r="D7366"/>
      <c r="E7366"/>
      <c r="F7366"/>
    </row>
    <row r="7367" spans="2:6" x14ac:dyDescent="0.3">
      <c r="B7367"/>
      <c r="C7367"/>
      <c r="D7367"/>
      <c r="E7367"/>
      <c r="F7367"/>
    </row>
    <row r="7368" spans="2:6" x14ac:dyDescent="0.3">
      <c r="B7368"/>
      <c r="C7368"/>
      <c r="D7368"/>
      <c r="E7368"/>
      <c r="F7368"/>
    </row>
    <row r="7369" spans="2:6" x14ac:dyDescent="0.3">
      <c r="B7369"/>
      <c r="C7369"/>
      <c r="D7369"/>
      <c r="E7369"/>
      <c r="F7369"/>
    </row>
    <row r="7370" spans="2:6" x14ac:dyDescent="0.3">
      <c r="B7370"/>
      <c r="C7370"/>
      <c r="D7370"/>
      <c r="E7370"/>
      <c r="F7370"/>
    </row>
    <row r="7371" spans="2:6" x14ac:dyDescent="0.3">
      <c r="B7371"/>
      <c r="C7371"/>
      <c r="D7371"/>
      <c r="E7371"/>
      <c r="F7371"/>
    </row>
    <row r="7372" spans="2:6" x14ac:dyDescent="0.3">
      <c r="B7372"/>
      <c r="C7372"/>
      <c r="D7372"/>
      <c r="E7372"/>
      <c r="F7372"/>
    </row>
    <row r="7373" spans="2:6" x14ac:dyDescent="0.3">
      <c r="B7373"/>
      <c r="C7373"/>
      <c r="D7373"/>
      <c r="E7373"/>
      <c r="F7373"/>
    </row>
    <row r="7374" spans="2:6" x14ac:dyDescent="0.3">
      <c r="B7374"/>
      <c r="C7374"/>
      <c r="D7374"/>
      <c r="E7374"/>
      <c r="F7374"/>
    </row>
    <row r="7375" spans="2:6" x14ac:dyDescent="0.3">
      <c r="B7375"/>
      <c r="C7375"/>
      <c r="D7375"/>
      <c r="E7375"/>
      <c r="F7375"/>
    </row>
    <row r="7376" spans="2:6" x14ac:dyDescent="0.3">
      <c r="B7376"/>
      <c r="C7376"/>
      <c r="D7376"/>
      <c r="E7376"/>
      <c r="F7376"/>
    </row>
    <row r="7377" spans="2:6" x14ac:dyDescent="0.3">
      <c r="B7377"/>
      <c r="C7377"/>
      <c r="D7377"/>
      <c r="E7377"/>
      <c r="F7377"/>
    </row>
    <row r="7378" spans="2:6" x14ac:dyDescent="0.3">
      <c r="B7378"/>
      <c r="C7378"/>
      <c r="D7378"/>
      <c r="E7378"/>
      <c r="F7378"/>
    </row>
    <row r="7379" spans="2:6" x14ac:dyDescent="0.3">
      <c r="B7379"/>
      <c r="C7379"/>
      <c r="D7379"/>
      <c r="E7379"/>
      <c r="F7379"/>
    </row>
    <row r="7380" spans="2:6" x14ac:dyDescent="0.3">
      <c r="B7380"/>
      <c r="C7380"/>
      <c r="D7380"/>
      <c r="E7380"/>
      <c r="F7380"/>
    </row>
    <row r="7381" spans="2:6" x14ac:dyDescent="0.3">
      <c r="B7381"/>
      <c r="C7381"/>
      <c r="D7381"/>
      <c r="E7381"/>
      <c r="F7381"/>
    </row>
    <row r="7382" spans="2:6" x14ac:dyDescent="0.3">
      <c r="B7382"/>
      <c r="C7382"/>
      <c r="D7382"/>
      <c r="E7382"/>
      <c r="F7382"/>
    </row>
    <row r="7383" spans="2:6" x14ac:dyDescent="0.3">
      <c r="B7383"/>
      <c r="C7383"/>
      <c r="D7383"/>
      <c r="E7383"/>
      <c r="F7383"/>
    </row>
    <row r="7384" spans="2:6" x14ac:dyDescent="0.3">
      <c r="B7384"/>
      <c r="C7384"/>
      <c r="D7384"/>
      <c r="E7384"/>
      <c r="F7384"/>
    </row>
    <row r="7385" spans="2:6" x14ac:dyDescent="0.3">
      <c r="B7385"/>
      <c r="C7385"/>
      <c r="D7385"/>
      <c r="E7385"/>
      <c r="F7385"/>
    </row>
    <row r="7386" spans="2:6" x14ac:dyDescent="0.3">
      <c r="B7386"/>
      <c r="C7386"/>
      <c r="D7386"/>
      <c r="E7386"/>
      <c r="F7386"/>
    </row>
    <row r="7387" spans="2:6" x14ac:dyDescent="0.3">
      <c r="B7387"/>
      <c r="C7387"/>
      <c r="D7387"/>
      <c r="E7387"/>
      <c r="F7387"/>
    </row>
    <row r="7388" spans="2:6" x14ac:dyDescent="0.3">
      <c r="B7388"/>
      <c r="C7388"/>
      <c r="D7388"/>
      <c r="E7388"/>
      <c r="F7388"/>
    </row>
    <row r="7389" spans="2:6" x14ac:dyDescent="0.3">
      <c r="B7389"/>
      <c r="C7389"/>
      <c r="D7389"/>
      <c r="E7389"/>
      <c r="F7389"/>
    </row>
    <row r="7390" spans="2:6" x14ac:dyDescent="0.3">
      <c r="B7390"/>
      <c r="C7390"/>
      <c r="D7390"/>
      <c r="E7390"/>
      <c r="F7390"/>
    </row>
    <row r="7391" spans="2:6" x14ac:dyDescent="0.3">
      <c r="B7391"/>
      <c r="C7391"/>
      <c r="D7391"/>
      <c r="E7391"/>
      <c r="F7391"/>
    </row>
    <row r="7392" spans="2:6" x14ac:dyDescent="0.3">
      <c r="B7392"/>
      <c r="C7392"/>
      <c r="D7392"/>
      <c r="E7392"/>
      <c r="F7392"/>
    </row>
    <row r="7393" spans="2:6" x14ac:dyDescent="0.3">
      <c r="B7393"/>
      <c r="C7393"/>
      <c r="D7393"/>
      <c r="E7393"/>
      <c r="F7393"/>
    </row>
    <row r="7394" spans="2:6" x14ac:dyDescent="0.3">
      <c r="B7394"/>
      <c r="C7394"/>
      <c r="D7394"/>
      <c r="E7394"/>
      <c r="F7394"/>
    </row>
    <row r="7395" spans="2:6" x14ac:dyDescent="0.3">
      <c r="B7395"/>
      <c r="C7395"/>
      <c r="D7395"/>
      <c r="E7395"/>
      <c r="F7395"/>
    </row>
    <row r="7396" spans="2:6" x14ac:dyDescent="0.3">
      <c r="B7396"/>
      <c r="C7396"/>
      <c r="D7396"/>
      <c r="E7396"/>
      <c r="F7396"/>
    </row>
    <row r="7397" spans="2:6" x14ac:dyDescent="0.3">
      <c r="B7397"/>
      <c r="C7397"/>
      <c r="D7397"/>
      <c r="E7397"/>
      <c r="F7397"/>
    </row>
    <row r="7398" spans="2:6" x14ac:dyDescent="0.3">
      <c r="B7398"/>
      <c r="C7398"/>
      <c r="D7398"/>
      <c r="E7398"/>
      <c r="F7398"/>
    </row>
    <row r="7399" spans="2:6" x14ac:dyDescent="0.3">
      <c r="B7399"/>
      <c r="C7399"/>
      <c r="D7399"/>
      <c r="E7399"/>
      <c r="F7399"/>
    </row>
    <row r="7400" spans="2:6" x14ac:dyDescent="0.3">
      <c r="B7400"/>
      <c r="C7400"/>
      <c r="D7400"/>
      <c r="E7400"/>
      <c r="F7400"/>
    </row>
    <row r="7401" spans="2:6" x14ac:dyDescent="0.3">
      <c r="B7401"/>
      <c r="C7401"/>
      <c r="D7401"/>
      <c r="E7401"/>
      <c r="F7401"/>
    </row>
    <row r="7402" spans="2:6" x14ac:dyDescent="0.3">
      <c r="B7402"/>
      <c r="C7402"/>
      <c r="D7402"/>
      <c r="E7402"/>
      <c r="F7402"/>
    </row>
    <row r="7403" spans="2:6" x14ac:dyDescent="0.3">
      <c r="B7403"/>
      <c r="C7403"/>
      <c r="D7403"/>
      <c r="E7403"/>
      <c r="F7403"/>
    </row>
    <row r="7404" spans="2:6" x14ac:dyDescent="0.3">
      <c r="B7404"/>
      <c r="C7404"/>
      <c r="D7404"/>
      <c r="E7404"/>
      <c r="F7404"/>
    </row>
    <row r="7405" spans="2:6" x14ac:dyDescent="0.3">
      <c r="B7405"/>
      <c r="C7405"/>
      <c r="D7405"/>
      <c r="E7405"/>
      <c r="F7405"/>
    </row>
    <row r="7406" spans="2:6" x14ac:dyDescent="0.3">
      <c r="B7406"/>
      <c r="C7406"/>
      <c r="D7406"/>
      <c r="E7406"/>
      <c r="F7406"/>
    </row>
    <row r="7407" spans="2:6" x14ac:dyDescent="0.3">
      <c r="B7407"/>
      <c r="C7407"/>
      <c r="D7407"/>
      <c r="E7407"/>
      <c r="F7407"/>
    </row>
    <row r="7408" spans="2:6" x14ac:dyDescent="0.3">
      <c r="B7408"/>
      <c r="C7408"/>
      <c r="D7408"/>
      <c r="E7408"/>
      <c r="F7408"/>
    </row>
    <row r="7409" spans="2:6" x14ac:dyDescent="0.3">
      <c r="B7409"/>
      <c r="C7409"/>
      <c r="D7409"/>
      <c r="E7409"/>
      <c r="F7409"/>
    </row>
    <row r="7410" spans="2:6" x14ac:dyDescent="0.3">
      <c r="B7410"/>
      <c r="C7410"/>
      <c r="D7410"/>
      <c r="E7410"/>
      <c r="F7410"/>
    </row>
    <row r="7411" spans="2:6" x14ac:dyDescent="0.3">
      <c r="B7411"/>
      <c r="C7411"/>
      <c r="D7411"/>
      <c r="E7411"/>
      <c r="F7411"/>
    </row>
    <row r="7412" spans="2:6" x14ac:dyDescent="0.3">
      <c r="B7412"/>
      <c r="C7412"/>
      <c r="D7412"/>
      <c r="E7412"/>
      <c r="F7412"/>
    </row>
    <row r="7413" spans="2:6" x14ac:dyDescent="0.3">
      <c r="B7413"/>
      <c r="C7413"/>
      <c r="D7413"/>
      <c r="E7413"/>
      <c r="F7413"/>
    </row>
    <row r="7414" spans="2:6" x14ac:dyDescent="0.3">
      <c r="B7414"/>
      <c r="C7414"/>
      <c r="D7414"/>
      <c r="E7414"/>
      <c r="F7414"/>
    </row>
    <row r="7415" spans="2:6" x14ac:dyDescent="0.3">
      <c r="B7415"/>
      <c r="C7415"/>
      <c r="D7415"/>
      <c r="E7415"/>
      <c r="F7415"/>
    </row>
    <row r="7416" spans="2:6" x14ac:dyDescent="0.3">
      <c r="B7416"/>
      <c r="C7416"/>
      <c r="D7416"/>
      <c r="E7416"/>
      <c r="F7416"/>
    </row>
    <row r="7417" spans="2:6" x14ac:dyDescent="0.3">
      <c r="B7417"/>
      <c r="C7417"/>
      <c r="D7417"/>
      <c r="E7417"/>
      <c r="F7417"/>
    </row>
    <row r="7418" spans="2:6" x14ac:dyDescent="0.3">
      <c r="B7418"/>
      <c r="C7418"/>
      <c r="D7418"/>
      <c r="E7418"/>
      <c r="F7418"/>
    </row>
    <row r="7419" spans="2:6" x14ac:dyDescent="0.3">
      <c r="B7419"/>
      <c r="C7419"/>
      <c r="D7419"/>
      <c r="E7419"/>
      <c r="F7419"/>
    </row>
    <row r="7420" spans="2:6" x14ac:dyDescent="0.3">
      <c r="B7420"/>
      <c r="C7420"/>
      <c r="D7420"/>
      <c r="E7420"/>
      <c r="F7420"/>
    </row>
    <row r="7421" spans="2:6" x14ac:dyDescent="0.3">
      <c r="B7421"/>
      <c r="C7421"/>
      <c r="D7421"/>
      <c r="E7421"/>
      <c r="F7421"/>
    </row>
    <row r="7422" spans="2:6" x14ac:dyDescent="0.3">
      <c r="B7422"/>
      <c r="C7422"/>
      <c r="D7422"/>
      <c r="E7422"/>
      <c r="F7422"/>
    </row>
    <row r="7423" spans="2:6" x14ac:dyDescent="0.3">
      <c r="B7423"/>
      <c r="C7423"/>
      <c r="D7423"/>
      <c r="E7423"/>
      <c r="F7423"/>
    </row>
    <row r="7424" spans="2:6" x14ac:dyDescent="0.3">
      <c r="B7424"/>
      <c r="C7424"/>
      <c r="D7424"/>
      <c r="E7424"/>
      <c r="F7424"/>
    </row>
    <row r="7425" spans="2:6" x14ac:dyDescent="0.3">
      <c r="B7425"/>
      <c r="C7425"/>
      <c r="D7425"/>
      <c r="E7425"/>
      <c r="F7425"/>
    </row>
    <row r="7426" spans="2:6" x14ac:dyDescent="0.3">
      <c r="B7426"/>
      <c r="C7426"/>
      <c r="D7426"/>
      <c r="E7426"/>
      <c r="F7426"/>
    </row>
    <row r="7427" spans="2:6" x14ac:dyDescent="0.3">
      <c r="B7427"/>
      <c r="C7427"/>
      <c r="D7427"/>
      <c r="E7427"/>
      <c r="F7427"/>
    </row>
    <row r="7428" spans="2:6" x14ac:dyDescent="0.3">
      <c r="B7428"/>
      <c r="C7428"/>
      <c r="D7428"/>
      <c r="E7428"/>
      <c r="F7428"/>
    </row>
    <row r="7429" spans="2:6" x14ac:dyDescent="0.3">
      <c r="B7429"/>
      <c r="C7429"/>
      <c r="D7429"/>
      <c r="E7429"/>
      <c r="F7429"/>
    </row>
    <row r="7430" spans="2:6" x14ac:dyDescent="0.3">
      <c r="B7430"/>
      <c r="C7430"/>
      <c r="D7430"/>
      <c r="E7430"/>
      <c r="F7430"/>
    </row>
    <row r="7431" spans="2:6" x14ac:dyDescent="0.3">
      <c r="B7431"/>
      <c r="C7431"/>
      <c r="D7431"/>
      <c r="E7431"/>
      <c r="F7431"/>
    </row>
    <row r="7432" spans="2:6" x14ac:dyDescent="0.3">
      <c r="B7432"/>
      <c r="C7432"/>
      <c r="D7432"/>
      <c r="E7432"/>
      <c r="F7432"/>
    </row>
    <row r="7433" spans="2:6" x14ac:dyDescent="0.3">
      <c r="B7433"/>
      <c r="C7433"/>
      <c r="D7433"/>
      <c r="E7433"/>
      <c r="F7433"/>
    </row>
    <row r="7434" spans="2:6" x14ac:dyDescent="0.3">
      <c r="B7434"/>
      <c r="C7434"/>
      <c r="D7434"/>
      <c r="E7434"/>
      <c r="F7434"/>
    </row>
    <row r="7435" spans="2:6" x14ac:dyDescent="0.3">
      <c r="B7435"/>
      <c r="C7435"/>
      <c r="D7435"/>
      <c r="E7435"/>
      <c r="F7435"/>
    </row>
    <row r="7436" spans="2:6" x14ac:dyDescent="0.3">
      <c r="B7436"/>
      <c r="C7436"/>
      <c r="D7436"/>
      <c r="E7436"/>
      <c r="F7436"/>
    </row>
    <row r="7437" spans="2:6" x14ac:dyDescent="0.3">
      <c r="B7437"/>
      <c r="C7437"/>
      <c r="D7437"/>
      <c r="E7437"/>
      <c r="F7437"/>
    </row>
    <row r="7438" spans="2:6" x14ac:dyDescent="0.3">
      <c r="B7438"/>
      <c r="C7438"/>
      <c r="D7438"/>
      <c r="E7438"/>
      <c r="F7438"/>
    </row>
    <row r="7439" spans="2:6" x14ac:dyDescent="0.3">
      <c r="B7439"/>
      <c r="C7439"/>
      <c r="D7439"/>
      <c r="E7439"/>
      <c r="F7439"/>
    </row>
    <row r="7440" spans="2:6" x14ac:dyDescent="0.3">
      <c r="B7440"/>
      <c r="C7440"/>
      <c r="D7440"/>
      <c r="E7440"/>
      <c r="F7440"/>
    </row>
    <row r="7441" spans="2:6" x14ac:dyDescent="0.3">
      <c r="B7441"/>
      <c r="C7441"/>
      <c r="D7441"/>
      <c r="E7441"/>
      <c r="F7441"/>
    </row>
    <row r="7442" spans="2:6" x14ac:dyDescent="0.3">
      <c r="B7442"/>
      <c r="C7442"/>
      <c r="D7442"/>
      <c r="E7442"/>
      <c r="F7442"/>
    </row>
    <row r="7443" spans="2:6" x14ac:dyDescent="0.3">
      <c r="B7443"/>
      <c r="C7443"/>
      <c r="D7443"/>
      <c r="E7443"/>
      <c r="F7443"/>
    </row>
    <row r="7444" spans="2:6" x14ac:dyDescent="0.3">
      <c r="B7444"/>
      <c r="C7444"/>
      <c r="D7444"/>
      <c r="E7444"/>
      <c r="F7444"/>
    </row>
    <row r="7445" spans="2:6" x14ac:dyDescent="0.3">
      <c r="B7445"/>
      <c r="C7445"/>
      <c r="D7445"/>
      <c r="E7445"/>
      <c r="F7445"/>
    </row>
    <row r="7446" spans="2:6" x14ac:dyDescent="0.3">
      <c r="B7446"/>
      <c r="C7446"/>
      <c r="D7446"/>
      <c r="E7446"/>
      <c r="F7446"/>
    </row>
    <row r="7447" spans="2:6" x14ac:dyDescent="0.3">
      <c r="B7447"/>
      <c r="C7447"/>
      <c r="D7447"/>
      <c r="E7447"/>
      <c r="F7447"/>
    </row>
    <row r="7448" spans="2:6" x14ac:dyDescent="0.3">
      <c r="B7448"/>
      <c r="C7448"/>
      <c r="D7448"/>
      <c r="E7448"/>
      <c r="F7448"/>
    </row>
    <row r="7449" spans="2:6" x14ac:dyDescent="0.3">
      <c r="B7449"/>
      <c r="C7449"/>
      <c r="D7449"/>
      <c r="E7449"/>
      <c r="F7449"/>
    </row>
    <row r="7450" spans="2:6" x14ac:dyDescent="0.3">
      <c r="B7450"/>
      <c r="C7450"/>
      <c r="D7450"/>
      <c r="E7450"/>
      <c r="F7450"/>
    </row>
    <row r="7451" spans="2:6" x14ac:dyDescent="0.3">
      <c r="B7451"/>
      <c r="C7451"/>
      <c r="D7451"/>
      <c r="E7451"/>
      <c r="F7451"/>
    </row>
    <row r="7452" spans="2:6" x14ac:dyDescent="0.3">
      <c r="B7452"/>
      <c r="C7452"/>
      <c r="D7452"/>
      <c r="E7452"/>
      <c r="F7452"/>
    </row>
    <row r="7453" spans="2:6" x14ac:dyDescent="0.3">
      <c r="B7453"/>
      <c r="C7453"/>
      <c r="D7453"/>
      <c r="E7453"/>
      <c r="F7453"/>
    </row>
    <row r="7454" spans="2:6" x14ac:dyDescent="0.3">
      <c r="B7454"/>
      <c r="C7454"/>
      <c r="D7454"/>
      <c r="E7454"/>
      <c r="F7454"/>
    </row>
    <row r="7455" spans="2:6" x14ac:dyDescent="0.3">
      <c r="B7455"/>
      <c r="C7455"/>
      <c r="D7455"/>
      <c r="E7455"/>
      <c r="F7455"/>
    </row>
    <row r="7456" spans="2:6" x14ac:dyDescent="0.3">
      <c r="B7456"/>
      <c r="C7456"/>
      <c r="D7456"/>
      <c r="E7456"/>
      <c r="F7456"/>
    </row>
    <row r="7457" spans="2:6" x14ac:dyDescent="0.3">
      <c r="B7457"/>
      <c r="C7457"/>
      <c r="D7457"/>
      <c r="E7457"/>
      <c r="F7457"/>
    </row>
    <row r="7458" spans="2:6" x14ac:dyDescent="0.3">
      <c r="B7458"/>
      <c r="C7458"/>
      <c r="D7458"/>
      <c r="E7458"/>
      <c r="F7458"/>
    </row>
    <row r="7459" spans="2:6" x14ac:dyDescent="0.3">
      <c r="B7459"/>
      <c r="C7459"/>
      <c r="D7459"/>
      <c r="E7459"/>
      <c r="F7459"/>
    </row>
    <row r="7460" spans="2:6" x14ac:dyDescent="0.3">
      <c r="B7460"/>
      <c r="C7460"/>
      <c r="D7460"/>
      <c r="E7460"/>
      <c r="F7460"/>
    </row>
    <row r="7461" spans="2:6" x14ac:dyDescent="0.3">
      <c r="B7461"/>
      <c r="C7461"/>
      <c r="D7461"/>
      <c r="E7461"/>
      <c r="F7461"/>
    </row>
    <row r="7462" spans="2:6" x14ac:dyDescent="0.3">
      <c r="B7462"/>
      <c r="C7462"/>
      <c r="D7462"/>
      <c r="E7462"/>
      <c r="F7462"/>
    </row>
    <row r="7463" spans="2:6" x14ac:dyDescent="0.3">
      <c r="B7463"/>
      <c r="C7463"/>
      <c r="D7463"/>
      <c r="E7463"/>
      <c r="F7463"/>
    </row>
    <row r="7464" spans="2:6" x14ac:dyDescent="0.3">
      <c r="B7464"/>
      <c r="C7464"/>
      <c r="D7464"/>
      <c r="E7464"/>
      <c r="F7464"/>
    </row>
    <row r="7465" spans="2:6" x14ac:dyDescent="0.3">
      <c r="B7465"/>
      <c r="C7465"/>
      <c r="D7465"/>
      <c r="E7465"/>
      <c r="F7465"/>
    </row>
    <row r="7466" spans="2:6" x14ac:dyDescent="0.3">
      <c r="B7466"/>
      <c r="C7466"/>
      <c r="D7466"/>
      <c r="E7466"/>
      <c r="F7466"/>
    </row>
    <row r="7467" spans="2:6" x14ac:dyDescent="0.3">
      <c r="B7467"/>
      <c r="C7467"/>
      <c r="D7467"/>
      <c r="E7467"/>
      <c r="F7467"/>
    </row>
    <row r="7468" spans="2:6" x14ac:dyDescent="0.3">
      <c r="B7468"/>
      <c r="C7468"/>
      <c r="D7468"/>
      <c r="E7468"/>
      <c r="F7468"/>
    </row>
    <row r="7469" spans="2:6" x14ac:dyDescent="0.3">
      <c r="B7469"/>
      <c r="C7469"/>
      <c r="D7469"/>
      <c r="E7469"/>
      <c r="F7469"/>
    </row>
    <row r="7470" spans="2:6" x14ac:dyDescent="0.3">
      <c r="B7470"/>
      <c r="C7470"/>
      <c r="D7470"/>
      <c r="E7470"/>
      <c r="F7470"/>
    </row>
    <row r="7471" spans="2:6" x14ac:dyDescent="0.3">
      <c r="B7471"/>
      <c r="C7471"/>
      <c r="D7471"/>
      <c r="E7471"/>
      <c r="F7471"/>
    </row>
    <row r="7472" spans="2:6" x14ac:dyDescent="0.3">
      <c r="B7472"/>
      <c r="C7472"/>
      <c r="D7472"/>
      <c r="E7472"/>
      <c r="F7472"/>
    </row>
    <row r="7473" spans="2:6" x14ac:dyDescent="0.3">
      <c r="B7473"/>
      <c r="C7473"/>
      <c r="D7473"/>
      <c r="E7473"/>
      <c r="F7473"/>
    </row>
    <row r="7474" spans="2:6" x14ac:dyDescent="0.3">
      <c r="B7474"/>
      <c r="C7474"/>
      <c r="D7474"/>
      <c r="E7474"/>
      <c r="F7474"/>
    </row>
    <row r="7475" spans="2:6" x14ac:dyDescent="0.3">
      <c r="B7475"/>
      <c r="C7475"/>
      <c r="D7475"/>
      <c r="E7475"/>
      <c r="F7475"/>
    </row>
    <row r="7476" spans="2:6" x14ac:dyDescent="0.3">
      <c r="B7476"/>
      <c r="C7476"/>
      <c r="D7476"/>
      <c r="E7476"/>
      <c r="F7476"/>
    </row>
    <row r="7477" spans="2:6" x14ac:dyDescent="0.3">
      <c r="B7477"/>
      <c r="C7477"/>
      <c r="D7477"/>
      <c r="E7477"/>
      <c r="F7477"/>
    </row>
    <row r="7478" spans="2:6" x14ac:dyDescent="0.3">
      <c r="B7478"/>
      <c r="C7478"/>
      <c r="D7478"/>
      <c r="E7478"/>
      <c r="F7478"/>
    </row>
    <row r="7479" spans="2:6" x14ac:dyDescent="0.3">
      <c r="B7479"/>
      <c r="C7479"/>
      <c r="D7479"/>
      <c r="E7479"/>
      <c r="F7479"/>
    </row>
    <row r="7480" spans="2:6" x14ac:dyDescent="0.3">
      <c r="B7480"/>
      <c r="C7480"/>
      <c r="D7480"/>
      <c r="E7480"/>
      <c r="F7480"/>
    </row>
    <row r="7481" spans="2:6" x14ac:dyDescent="0.3">
      <c r="B7481"/>
      <c r="C7481"/>
      <c r="D7481"/>
      <c r="E7481"/>
      <c r="F7481"/>
    </row>
    <row r="7482" spans="2:6" x14ac:dyDescent="0.3">
      <c r="B7482"/>
      <c r="C7482"/>
      <c r="D7482"/>
      <c r="E7482"/>
      <c r="F7482"/>
    </row>
    <row r="7483" spans="2:6" x14ac:dyDescent="0.3">
      <c r="B7483"/>
      <c r="C7483"/>
      <c r="D7483"/>
      <c r="E7483"/>
      <c r="F7483"/>
    </row>
    <row r="7484" spans="2:6" x14ac:dyDescent="0.3">
      <c r="B7484"/>
      <c r="C7484"/>
      <c r="D7484"/>
      <c r="E7484"/>
      <c r="F7484"/>
    </row>
    <row r="7485" spans="2:6" x14ac:dyDescent="0.3">
      <c r="B7485"/>
      <c r="C7485"/>
      <c r="D7485"/>
      <c r="E7485"/>
      <c r="F7485"/>
    </row>
    <row r="7486" spans="2:6" x14ac:dyDescent="0.3">
      <c r="B7486"/>
      <c r="C7486"/>
      <c r="D7486"/>
      <c r="E7486"/>
      <c r="F7486"/>
    </row>
    <row r="7487" spans="2:6" x14ac:dyDescent="0.3">
      <c r="B7487"/>
      <c r="C7487"/>
      <c r="D7487"/>
      <c r="E7487"/>
      <c r="F7487"/>
    </row>
    <row r="7488" spans="2:6" x14ac:dyDescent="0.3">
      <c r="B7488"/>
      <c r="C7488"/>
      <c r="D7488"/>
      <c r="E7488"/>
      <c r="F7488"/>
    </row>
    <row r="7489" spans="2:6" x14ac:dyDescent="0.3">
      <c r="B7489"/>
      <c r="C7489"/>
      <c r="D7489"/>
      <c r="E7489"/>
      <c r="F7489"/>
    </row>
    <row r="7490" spans="2:6" x14ac:dyDescent="0.3">
      <c r="B7490"/>
      <c r="C7490"/>
      <c r="D7490"/>
      <c r="E7490"/>
      <c r="F7490"/>
    </row>
    <row r="7491" spans="2:6" x14ac:dyDescent="0.3">
      <c r="B7491"/>
      <c r="C7491"/>
      <c r="D7491"/>
      <c r="E7491"/>
      <c r="F7491"/>
    </row>
    <row r="7492" spans="2:6" x14ac:dyDescent="0.3">
      <c r="B7492"/>
      <c r="C7492"/>
      <c r="D7492"/>
      <c r="E7492"/>
      <c r="F7492"/>
    </row>
    <row r="7493" spans="2:6" x14ac:dyDescent="0.3">
      <c r="B7493"/>
      <c r="C7493"/>
      <c r="D7493"/>
      <c r="E7493"/>
      <c r="F7493"/>
    </row>
    <row r="7494" spans="2:6" x14ac:dyDescent="0.3">
      <c r="B7494"/>
      <c r="C7494"/>
      <c r="D7494"/>
      <c r="E7494"/>
      <c r="F7494"/>
    </row>
    <row r="7495" spans="2:6" x14ac:dyDescent="0.3">
      <c r="B7495"/>
      <c r="C7495"/>
      <c r="D7495"/>
      <c r="E7495"/>
      <c r="F7495"/>
    </row>
    <row r="7496" spans="2:6" x14ac:dyDescent="0.3">
      <c r="B7496"/>
      <c r="C7496"/>
      <c r="D7496"/>
      <c r="E7496"/>
      <c r="F7496"/>
    </row>
    <row r="7497" spans="2:6" x14ac:dyDescent="0.3">
      <c r="B7497"/>
      <c r="C7497"/>
      <c r="D7497"/>
      <c r="E7497"/>
      <c r="F7497"/>
    </row>
    <row r="7498" spans="2:6" x14ac:dyDescent="0.3">
      <c r="B7498"/>
      <c r="C7498"/>
      <c r="D7498"/>
      <c r="E7498"/>
      <c r="F7498"/>
    </row>
    <row r="7499" spans="2:6" x14ac:dyDescent="0.3">
      <c r="B7499"/>
      <c r="C7499"/>
      <c r="D7499"/>
      <c r="E7499"/>
      <c r="F7499"/>
    </row>
    <row r="7500" spans="2:6" x14ac:dyDescent="0.3">
      <c r="B7500"/>
      <c r="C7500"/>
      <c r="D7500"/>
      <c r="E7500"/>
      <c r="F7500"/>
    </row>
    <row r="7501" spans="2:6" x14ac:dyDescent="0.3">
      <c r="B7501"/>
      <c r="C7501"/>
      <c r="D7501"/>
      <c r="E7501"/>
      <c r="F7501"/>
    </row>
    <row r="7502" spans="2:6" x14ac:dyDescent="0.3">
      <c r="B7502"/>
      <c r="C7502"/>
      <c r="D7502"/>
      <c r="E7502"/>
      <c r="F7502"/>
    </row>
    <row r="7503" spans="2:6" x14ac:dyDescent="0.3">
      <c r="B7503"/>
      <c r="C7503"/>
      <c r="D7503"/>
      <c r="E7503"/>
      <c r="F7503"/>
    </row>
    <row r="7504" spans="2:6" x14ac:dyDescent="0.3">
      <c r="B7504"/>
      <c r="C7504"/>
      <c r="D7504"/>
      <c r="E7504"/>
      <c r="F7504"/>
    </row>
    <row r="7505" spans="2:6" x14ac:dyDescent="0.3">
      <c r="B7505"/>
      <c r="C7505"/>
      <c r="D7505"/>
      <c r="E7505"/>
      <c r="F7505"/>
    </row>
    <row r="7506" spans="2:6" x14ac:dyDescent="0.3">
      <c r="B7506"/>
      <c r="C7506"/>
      <c r="D7506"/>
      <c r="E7506"/>
      <c r="F7506"/>
    </row>
    <row r="7507" spans="2:6" x14ac:dyDescent="0.3">
      <c r="B7507"/>
      <c r="C7507"/>
      <c r="D7507"/>
      <c r="E7507"/>
      <c r="F7507"/>
    </row>
    <row r="7508" spans="2:6" x14ac:dyDescent="0.3">
      <c r="B7508"/>
      <c r="C7508"/>
      <c r="D7508"/>
      <c r="E7508"/>
      <c r="F7508"/>
    </row>
    <row r="7509" spans="2:6" x14ac:dyDescent="0.3">
      <c r="B7509"/>
      <c r="C7509"/>
      <c r="D7509"/>
      <c r="E7509"/>
      <c r="F7509"/>
    </row>
    <row r="7510" spans="2:6" x14ac:dyDescent="0.3">
      <c r="B7510"/>
      <c r="C7510"/>
      <c r="D7510"/>
      <c r="E7510"/>
      <c r="F7510"/>
    </row>
    <row r="7511" spans="2:6" x14ac:dyDescent="0.3">
      <c r="B7511"/>
      <c r="C7511"/>
      <c r="D7511"/>
      <c r="E7511"/>
      <c r="F7511"/>
    </row>
    <row r="7512" spans="2:6" x14ac:dyDescent="0.3">
      <c r="B7512"/>
      <c r="C7512"/>
      <c r="D7512"/>
      <c r="E7512"/>
      <c r="F7512"/>
    </row>
    <row r="7513" spans="2:6" x14ac:dyDescent="0.3">
      <c r="B7513"/>
      <c r="C7513"/>
      <c r="D7513"/>
      <c r="E7513"/>
      <c r="F7513"/>
    </row>
    <row r="7514" spans="2:6" x14ac:dyDescent="0.3">
      <c r="B7514"/>
      <c r="C7514"/>
      <c r="D7514"/>
      <c r="E7514"/>
      <c r="F7514"/>
    </row>
    <row r="7515" spans="2:6" x14ac:dyDescent="0.3">
      <c r="B7515"/>
      <c r="C7515"/>
      <c r="D7515"/>
      <c r="E7515"/>
      <c r="F7515"/>
    </row>
    <row r="7516" spans="2:6" x14ac:dyDescent="0.3">
      <c r="B7516"/>
      <c r="C7516"/>
      <c r="D7516"/>
      <c r="E7516"/>
      <c r="F7516"/>
    </row>
    <row r="7517" spans="2:6" x14ac:dyDescent="0.3">
      <c r="B7517"/>
      <c r="C7517"/>
      <c r="D7517"/>
      <c r="E7517"/>
      <c r="F7517"/>
    </row>
    <row r="7518" spans="2:6" x14ac:dyDescent="0.3">
      <c r="B7518"/>
      <c r="C7518"/>
      <c r="D7518"/>
      <c r="E7518"/>
      <c r="F7518"/>
    </row>
    <row r="7519" spans="2:6" x14ac:dyDescent="0.3">
      <c r="B7519"/>
      <c r="C7519"/>
      <c r="D7519"/>
      <c r="E7519"/>
      <c r="F7519"/>
    </row>
    <row r="7520" spans="2:6" x14ac:dyDescent="0.3">
      <c r="B7520"/>
      <c r="C7520"/>
      <c r="D7520"/>
      <c r="E7520"/>
      <c r="F7520"/>
    </row>
    <row r="7521" spans="2:6" x14ac:dyDescent="0.3">
      <c r="B7521"/>
      <c r="C7521"/>
      <c r="D7521"/>
      <c r="E7521"/>
      <c r="F7521"/>
    </row>
    <row r="7522" spans="2:6" x14ac:dyDescent="0.3">
      <c r="B7522"/>
      <c r="C7522"/>
      <c r="D7522"/>
      <c r="E7522"/>
      <c r="F7522"/>
    </row>
    <row r="7523" spans="2:6" x14ac:dyDescent="0.3">
      <c r="B7523"/>
      <c r="C7523"/>
      <c r="D7523"/>
      <c r="E7523"/>
      <c r="F7523"/>
    </row>
    <row r="7524" spans="2:6" x14ac:dyDescent="0.3">
      <c r="B7524"/>
      <c r="C7524"/>
      <c r="D7524"/>
      <c r="E7524"/>
      <c r="F7524"/>
    </row>
    <row r="7525" spans="2:6" x14ac:dyDescent="0.3">
      <c r="B7525"/>
      <c r="C7525"/>
      <c r="D7525"/>
      <c r="E7525"/>
      <c r="F7525"/>
    </row>
    <row r="7526" spans="2:6" x14ac:dyDescent="0.3">
      <c r="B7526"/>
      <c r="C7526"/>
      <c r="D7526"/>
      <c r="E7526"/>
      <c r="F7526"/>
    </row>
    <row r="7527" spans="2:6" x14ac:dyDescent="0.3">
      <c r="B7527"/>
      <c r="C7527"/>
      <c r="D7527"/>
      <c r="E7527"/>
      <c r="F7527"/>
    </row>
    <row r="7528" spans="2:6" x14ac:dyDescent="0.3">
      <c r="B7528"/>
      <c r="C7528"/>
      <c r="D7528"/>
      <c r="E7528"/>
      <c r="F7528"/>
    </row>
    <row r="7529" spans="2:6" x14ac:dyDescent="0.3">
      <c r="B7529"/>
      <c r="C7529"/>
      <c r="D7529"/>
      <c r="E7529"/>
      <c r="F7529"/>
    </row>
    <row r="7530" spans="2:6" x14ac:dyDescent="0.3">
      <c r="B7530"/>
      <c r="C7530"/>
      <c r="D7530"/>
      <c r="E7530"/>
      <c r="F7530"/>
    </row>
    <row r="7531" spans="2:6" x14ac:dyDescent="0.3">
      <c r="B7531"/>
      <c r="C7531"/>
      <c r="D7531"/>
      <c r="E7531"/>
      <c r="F7531"/>
    </row>
    <row r="7532" spans="2:6" x14ac:dyDescent="0.3">
      <c r="B7532"/>
      <c r="C7532"/>
      <c r="D7532"/>
      <c r="E7532"/>
      <c r="F7532"/>
    </row>
    <row r="7533" spans="2:6" x14ac:dyDescent="0.3">
      <c r="B7533"/>
      <c r="C7533"/>
      <c r="D7533"/>
      <c r="E7533"/>
      <c r="F7533"/>
    </row>
    <row r="7534" spans="2:6" x14ac:dyDescent="0.3">
      <c r="B7534"/>
      <c r="C7534"/>
      <c r="D7534"/>
      <c r="E7534"/>
      <c r="F7534"/>
    </row>
    <row r="7535" spans="2:6" x14ac:dyDescent="0.3">
      <c r="B7535"/>
      <c r="C7535"/>
      <c r="D7535"/>
      <c r="E7535"/>
      <c r="F7535"/>
    </row>
    <row r="7536" spans="2:6" x14ac:dyDescent="0.3">
      <c r="B7536"/>
      <c r="C7536"/>
      <c r="D7536"/>
      <c r="E7536"/>
      <c r="F7536"/>
    </row>
    <row r="7537" spans="2:6" x14ac:dyDescent="0.3">
      <c r="B7537"/>
      <c r="C7537"/>
      <c r="D7537"/>
      <c r="E7537"/>
      <c r="F7537"/>
    </row>
    <row r="7538" spans="2:6" x14ac:dyDescent="0.3">
      <c r="B7538"/>
      <c r="C7538"/>
      <c r="D7538"/>
      <c r="E7538"/>
      <c r="F7538"/>
    </row>
    <row r="7539" spans="2:6" x14ac:dyDescent="0.3">
      <c r="B7539"/>
      <c r="C7539"/>
      <c r="D7539"/>
      <c r="E7539"/>
      <c r="F7539"/>
    </row>
    <row r="7540" spans="2:6" x14ac:dyDescent="0.3">
      <c r="B7540"/>
      <c r="C7540"/>
      <c r="D7540"/>
      <c r="E7540"/>
      <c r="F7540"/>
    </row>
    <row r="7541" spans="2:6" x14ac:dyDescent="0.3">
      <c r="B7541"/>
      <c r="C7541"/>
      <c r="D7541"/>
      <c r="E7541"/>
      <c r="F7541"/>
    </row>
    <row r="7542" spans="2:6" x14ac:dyDescent="0.3">
      <c r="B7542"/>
      <c r="C7542"/>
      <c r="D7542"/>
      <c r="E7542"/>
      <c r="F7542"/>
    </row>
    <row r="7543" spans="2:6" x14ac:dyDescent="0.3">
      <c r="B7543"/>
      <c r="C7543"/>
      <c r="D7543"/>
      <c r="E7543"/>
      <c r="F7543"/>
    </row>
    <row r="7544" spans="2:6" x14ac:dyDescent="0.3">
      <c r="B7544"/>
      <c r="C7544"/>
      <c r="D7544"/>
      <c r="E7544"/>
      <c r="F7544"/>
    </row>
    <row r="7545" spans="2:6" x14ac:dyDescent="0.3">
      <c r="B7545"/>
      <c r="C7545"/>
      <c r="D7545"/>
      <c r="E7545"/>
      <c r="F7545"/>
    </row>
    <row r="7546" spans="2:6" x14ac:dyDescent="0.3">
      <c r="B7546"/>
      <c r="C7546"/>
      <c r="D7546"/>
      <c r="E7546"/>
      <c r="F7546"/>
    </row>
    <row r="7547" spans="2:6" x14ac:dyDescent="0.3">
      <c r="B7547"/>
      <c r="C7547"/>
      <c r="D7547"/>
      <c r="E7547"/>
      <c r="F7547"/>
    </row>
    <row r="7548" spans="2:6" x14ac:dyDescent="0.3">
      <c r="B7548"/>
      <c r="C7548"/>
      <c r="D7548"/>
      <c r="E7548"/>
      <c r="F7548"/>
    </row>
    <row r="7549" spans="2:6" x14ac:dyDescent="0.3">
      <c r="B7549"/>
      <c r="C7549"/>
      <c r="D7549"/>
      <c r="E7549"/>
      <c r="F7549"/>
    </row>
    <row r="7550" spans="2:6" x14ac:dyDescent="0.3">
      <c r="B7550"/>
      <c r="C7550"/>
      <c r="D7550"/>
      <c r="E7550"/>
      <c r="F7550"/>
    </row>
    <row r="7551" spans="2:6" x14ac:dyDescent="0.3">
      <c r="B7551"/>
      <c r="C7551"/>
      <c r="D7551"/>
      <c r="E7551"/>
      <c r="F7551"/>
    </row>
    <row r="7552" spans="2:6" x14ac:dyDescent="0.3">
      <c r="B7552"/>
      <c r="C7552"/>
      <c r="D7552"/>
      <c r="E7552"/>
      <c r="F7552"/>
    </row>
    <row r="7553" spans="2:6" x14ac:dyDescent="0.3">
      <c r="B7553"/>
      <c r="C7553"/>
      <c r="D7553"/>
      <c r="E7553"/>
      <c r="F7553"/>
    </row>
    <row r="7554" spans="2:6" x14ac:dyDescent="0.3">
      <c r="B7554"/>
      <c r="C7554"/>
      <c r="D7554"/>
      <c r="E7554"/>
      <c r="F7554"/>
    </row>
    <row r="7555" spans="2:6" x14ac:dyDescent="0.3">
      <c r="B7555"/>
      <c r="C7555"/>
      <c r="D7555"/>
      <c r="E7555"/>
      <c r="F7555"/>
    </row>
    <row r="7556" spans="2:6" x14ac:dyDescent="0.3">
      <c r="B7556"/>
      <c r="C7556"/>
      <c r="D7556"/>
      <c r="E7556"/>
      <c r="F7556"/>
    </row>
    <row r="7557" spans="2:6" x14ac:dyDescent="0.3">
      <c r="B7557"/>
      <c r="C7557"/>
      <c r="D7557"/>
      <c r="E7557"/>
      <c r="F7557"/>
    </row>
    <row r="7558" spans="2:6" x14ac:dyDescent="0.3">
      <c r="B7558"/>
      <c r="C7558"/>
      <c r="D7558"/>
      <c r="E7558"/>
      <c r="F7558"/>
    </row>
    <row r="7559" spans="2:6" x14ac:dyDescent="0.3">
      <c r="B7559"/>
      <c r="C7559"/>
      <c r="D7559"/>
      <c r="E7559"/>
      <c r="F7559"/>
    </row>
    <row r="7560" spans="2:6" x14ac:dyDescent="0.3">
      <c r="B7560"/>
      <c r="C7560"/>
      <c r="D7560"/>
      <c r="E7560"/>
      <c r="F7560"/>
    </row>
    <row r="7561" spans="2:6" x14ac:dyDescent="0.3">
      <c r="B7561"/>
      <c r="C7561"/>
      <c r="D7561"/>
      <c r="E7561"/>
      <c r="F7561"/>
    </row>
    <row r="7562" spans="2:6" x14ac:dyDescent="0.3">
      <c r="B7562"/>
      <c r="C7562"/>
      <c r="D7562"/>
      <c r="E7562"/>
      <c r="F7562"/>
    </row>
    <row r="7563" spans="2:6" x14ac:dyDescent="0.3">
      <c r="B7563"/>
      <c r="C7563"/>
      <c r="D7563"/>
      <c r="E7563"/>
      <c r="F7563"/>
    </row>
    <row r="7564" spans="2:6" x14ac:dyDescent="0.3">
      <c r="B7564"/>
      <c r="C7564"/>
      <c r="D7564"/>
      <c r="E7564"/>
      <c r="F7564"/>
    </row>
    <row r="7565" spans="2:6" x14ac:dyDescent="0.3">
      <c r="B7565"/>
      <c r="C7565"/>
      <c r="D7565"/>
      <c r="E7565"/>
      <c r="F7565"/>
    </row>
    <row r="7566" spans="2:6" x14ac:dyDescent="0.3">
      <c r="B7566"/>
      <c r="C7566"/>
      <c r="D7566"/>
      <c r="E7566"/>
      <c r="F7566"/>
    </row>
    <row r="7567" spans="2:6" x14ac:dyDescent="0.3">
      <c r="B7567"/>
      <c r="C7567"/>
      <c r="D7567"/>
      <c r="E7567"/>
      <c r="F7567"/>
    </row>
    <row r="7568" spans="2:6" x14ac:dyDescent="0.3">
      <c r="B7568"/>
      <c r="C7568"/>
      <c r="D7568"/>
      <c r="E7568"/>
      <c r="F7568"/>
    </row>
    <row r="7569" spans="2:6" x14ac:dyDescent="0.3">
      <c r="B7569"/>
      <c r="C7569"/>
      <c r="D7569"/>
      <c r="E7569"/>
      <c r="F7569"/>
    </row>
    <row r="7570" spans="2:6" x14ac:dyDescent="0.3">
      <c r="B7570"/>
      <c r="C7570"/>
      <c r="D7570"/>
      <c r="E7570"/>
      <c r="F7570"/>
    </row>
    <row r="7571" spans="2:6" x14ac:dyDescent="0.3">
      <c r="B7571"/>
      <c r="C7571"/>
      <c r="D7571"/>
      <c r="E7571"/>
      <c r="F7571"/>
    </row>
    <row r="7572" spans="2:6" x14ac:dyDescent="0.3">
      <c r="B7572"/>
      <c r="C7572"/>
      <c r="D7572"/>
      <c r="E7572"/>
      <c r="F7572"/>
    </row>
    <row r="7573" spans="2:6" x14ac:dyDescent="0.3">
      <c r="B7573"/>
      <c r="C7573"/>
      <c r="D7573"/>
      <c r="E7573"/>
      <c r="F7573"/>
    </row>
    <row r="7574" spans="2:6" x14ac:dyDescent="0.3">
      <c r="B7574"/>
      <c r="C7574"/>
      <c r="D7574"/>
      <c r="E7574"/>
      <c r="F7574"/>
    </row>
    <row r="7575" spans="2:6" x14ac:dyDescent="0.3">
      <c r="B7575"/>
      <c r="C7575"/>
      <c r="D7575"/>
      <c r="E7575"/>
      <c r="F7575"/>
    </row>
    <row r="7576" spans="2:6" x14ac:dyDescent="0.3">
      <c r="B7576"/>
      <c r="C7576"/>
      <c r="D7576"/>
      <c r="E7576"/>
      <c r="F7576"/>
    </row>
    <row r="7577" spans="2:6" x14ac:dyDescent="0.3">
      <c r="B7577"/>
      <c r="C7577"/>
      <c r="D7577"/>
      <c r="E7577"/>
      <c r="F7577"/>
    </row>
    <row r="7578" spans="2:6" x14ac:dyDescent="0.3">
      <c r="B7578"/>
      <c r="C7578"/>
      <c r="D7578"/>
      <c r="E7578"/>
      <c r="F7578"/>
    </row>
    <row r="7579" spans="2:6" x14ac:dyDescent="0.3">
      <c r="B7579"/>
      <c r="C7579"/>
      <c r="D7579"/>
      <c r="E7579"/>
      <c r="F7579"/>
    </row>
    <row r="7580" spans="2:6" x14ac:dyDescent="0.3">
      <c r="B7580"/>
      <c r="C7580"/>
      <c r="D7580"/>
      <c r="E7580"/>
      <c r="F7580"/>
    </row>
    <row r="7581" spans="2:6" x14ac:dyDescent="0.3">
      <c r="B7581"/>
      <c r="C7581"/>
      <c r="D7581"/>
      <c r="E7581"/>
      <c r="F7581"/>
    </row>
    <row r="7582" spans="2:6" x14ac:dyDescent="0.3">
      <c r="B7582"/>
      <c r="C7582"/>
      <c r="D7582"/>
      <c r="E7582"/>
      <c r="F7582"/>
    </row>
    <row r="7583" spans="2:6" x14ac:dyDescent="0.3">
      <c r="B7583"/>
      <c r="C7583"/>
      <c r="D7583"/>
      <c r="E7583"/>
      <c r="F7583"/>
    </row>
    <row r="7584" spans="2:6" x14ac:dyDescent="0.3">
      <c r="B7584"/>
      <c r="C7584"/>
      <c r="D7584"/>
      <c r="E7584"/>
      <c r="F7584"/>
    </row>
    <row r="7585" spans="2:6" x14ac:dyDescent="0.3">
      <c r="B7585"/>
      <c r="C7585"/>
      <c r="D7585"/>
      <c r="E7585"/>
      <c r="F7585"/>
    </row>
    <row r="7586" spans="2:6" x14ac:dyDescent="0.3">
      <c r="B7586"/>
      <c r="C7586"/>
      <c r="D7586"/>
      <c r="E7586"/>
      <c r="F7586"/>
    </row>
    <row r="7587" spans="2:6" x14ac:dyDescent="0.3">
      <c r="B7587"/>
      <c r="C7587"/>
      <c r="D7587"/>
      <c r="E7587"/>
      <c r="F7587"/>
    </row>
    <row r="7588" spans="2:6" x14ac:dyDescent="0.3">
      <c r="B7588"/>
      <c r="C7588"/>
      <c r="D7588"/>
      <c r="E7588"/>
      <c r="F7588"/>
    </row>
    <row r="7589" spans="2:6" x14ac:dyDescent="0.3">
      <c r="B7589"/>
      <c r="C7589"/>
      <c r="D7589"/>
      <c r="E7589"/>
      <c r="F7589"/>
    </row>
    <row r="7590" spans="2:6" x14ac:dyDescent="0.3">
      <c r="B7590"/>
      <c r="C7590"/>
      <c r="D7590"/>
      <c r="E7590"/>
      <c r="F7590"/>
    </row>
    <row r="7591" spans="2:6" x14ac:dyDescent="0.3">
      <c r="B7591"/>
      <c r="C7591"/>
      <c r="D7591"/>
      <c r="E7591"/>
      <c r="F7591"/>
    </row>
    <row r="7592" spans="2:6" x14ac:dyDescent="0.3">
      <c r="B7592"/>
      <c r="C7592"/>
      <c r="D7592"/>
      <c r="E7592"/>
      <c r="F7592"/>
    </row>
    <row r="7593" spans="2:6" x14ac:dyDescent="0.3">
      <c r="B7593"/>
      <c r="C7593"/>
      <c r="D7593"/>
      <c r="E7593"/>
      <c r="F7593"/>
    </row>
    <row r="7594" spans="2:6" x14ac:dyDescent="0.3">
      <c r="B7594"/>
      <c r="C7594"/>
      <c r="D7594"/>
      <c r="E7594"/>
      <c r="F7594"/>
    </row>
    <row r="7595" spans="2:6" x14ac:dyDescent="0.3">
      <c r="B7595"/>
      <c r="C7595"/>
      <c r="D7595"/>
      <c r="E7595"/>
      <c r="F7595"/>
    </row>
    <row r="7596" spans="2:6" x14ac:dyDescent="0.3">
      <c r="B7596"/>
      <c r="C7596"/>
      <c r="D7596"/>
      <c r="E7596"/>
      <c r="F7596"/>
    </row>
    <row r="7597" spans="2:6" x14ac:dyDescent="0.3">
      <c r="B7597"/>
      <c r="C7597"/>
      <c r="D7597"/>
      <c r="E7597"/>
      <c r="F7597"/>
    </row>
    <row r="7598" spans="2:6" x14ac:dyDescent="0.3">
      <c r="B7598"/>
      <c r="C7598"/>
      <c r="D7598"/>
      <c r="E7598"/>
      <c r="F7598"/>
    </row>
    <row r="7599" spans="2:6" x14ac:dyDescent="0.3">
      <c r="B7599"/>
      <c r="C7599"/>
      <c r="D7599"/>
      <c r="E7599"/>
      <c r="F7599"/>
    </row>
    <row r="7600" spans="2:6" x14ac:dyDescent="0.3">
      <c r="B7600"/>
      <c r="C7600"/>
      <c r="D7600"/>
      <c r="E7600"/>
      <c r="F7600"/>
    </row>
    <row r="7601" spans="2:6" x14ac:dyDescent="0.3">
      <c r="B7601"/>
      <c r="C7601"/>
      <c r="D7601"/>
      <c r="E7601"/>
      <c r="F7601"/>
    </row>
    <row r="7602" spans="2:6" x14ac:dyDescent="0.3">
      <c r="B7602"/>
      <c r="C7602"/>
      <c r="D7602"/>
      <c r="E7602"/>
      <c r="F7602"/>
    </row>
    <row r="7603" spans="2:6" x14ac:dyDescent="0.3">
      <c r="B7603"/>
      <c r="C7603"/>
      <c r="D7603"/>
      <c r="E7603"/>
      <c r="F7603"/>
    </row>
    <row r="7604" spans="2:6" x14ac:dyDescent="0.3">
      <c r="B7604"/>
      <c r="C7604"/>
      <c r="D7604"/>
      <c r="E7604"/>
      <c r="F7604"/>
    </row>
    <row r="7605" spans="2:6" x14ac:dyDescent="0.3">
      <c r="B7605"/>
      <c r="C7605"/>
      <c r="D7605"/>
      <c r="E7605"/>
      <c r="F7605"/>
    </row>
    <row r="7606" spans="2:6" x14ac:dyDescent="0.3">
      <c r="B7606"/>
      <c r="C7606"/>
      <c r="D7606"/>
      <c r="E7606"/>
      <c r="F7606"/>
    </row>
    <row r="7607" spans="2:6" x14ac:dyDescent="0.3">
      <c r="B7607"/>
      <c r="C7607"/>
      <c r="D7607"/>
      <c r="E7607"/>
      <c r="F7607"/>
    </row>
    <row r="7608" spans="2:6" x14ac:dyDescent="0.3">
      <c r="B7608"/>
      <c r="C7608"/>
      <c r="D7608"/>
      <c r="E7608"/>
      <c r="F7608"/>
    </row>
    <row r="7609" spans="2:6" x14ac:dyDescent="0.3">
      <c r="B7609"/>
      <c r="C7609"/>
      <c r="D7609"/>
      <c r="E7609"/>
      <c r="F7609"/>
    </row>
    <row r="7610" spans="2:6" x14ac:dyDescent="0.3">
      <c r="B7610"/>
      <c r="C7610"/>
      <c r="D7610"/>
      <c r="E7610"/>
      <c r="F7610"/>
    </row>
    <row r="7611" spans="2:6" x14ac:dyDescent="0.3">
      <c r="B7611"/>
      <c r="C7611"/>
      <c r="D7611"/>
      <c r="E7611"/>
      <c r="F7611"/>
    </row>
    <row r="7612" spans="2:6" x14ac:dyDescent="0.3">
      <c r="B7612"/>
      <c r="C7612"/>
      <c r="D7612"/>
      <c r="E7612"/>
      <c r="F7612"/>
    </row>
    <row r="7613" spans="2:6" x14ac:dyDescent="0.3">
      <c r="B7613"/>
      <c r="C7613"/>
      <c r="D7613"/>
      <c r="E7613"/>
      <c r="F7613"/>
    </row>
    <row r="7614" spans="2:6" x14ac:dyDescent="0.3">
      <c r="B7614"/>
      <c r="C7614"/>
      <c r="D7614"/>
      <c r="E7614"/>
      <c r="F7614"/>
    </row>
    <row r="7615" spans="2:6" x14ac:dyDescent="0.3">
      <c r="B7615"/>
      <c r="C7615"/>
      <c r="D7615"/>
      <c r="E7615"/>
      <c r="F7615"/>
    </row>
    <row r="7616" spans="2:6" x14ac:dyDescent="0.3">
      <c r="B7616"/>
      <c r="C7616"/>
      <c r="D7616"/>
      <c r="E7616"/>
      <c r="F7616"/>
    </row>
    <row r="7617" spans="2:6" x14ac:dyDescent="0.3">
      <c r="B7617"/>
      <c r="C7617"/>
      <c r="D7617"/>
      <c r="E7617"/>
      <c r="F7617"/>
    </row>
    <row r="7618" spans="2:6" x14ac:dyDescent="0.3">
      <c r="B7618"/>
      <c r="C7618"/>
      <c r="D7618"/>
      <c r="E7618"/>
      <c r="F7618"/>
    </row>
    <row r="7619" spans="2:6" x14ac:dyDescent="0.3">
      <c r="B7619"/>
      <c r="C7619"/>
      <c r="D7619"/>
      <c r="E7619"/>
      <c r="F7619"/>
    </row>
    <row r="7620" spans="2:6" x14ac:dyDescent="0.3">
      <c r="B7620"/>
      <c r="C7620"/>
      <c r="D7620"/>
      <c r="E7620"/>
      <c r="F7620"/>
    </row>
    <row r="7621" spans="2:6" x14ac:dyDescent="0.3">
      <c r="B7621"/>
      <c r="C7621"/>
      <c r="D7621"/>
      <c r="E7621"/>
      <c r="F7621"/>
    </row>
    <row r="7622" spans="2:6" x14ac:dyDescent="0.3">
      <c r="B7622"/>
      <c r="C7622"/>
      <c r="D7622"/>
      <c r="E7622"/>
      <c r="F7622"/>
    </row>
    <row r="7623" spans="2:6" x14ac:dyDescent="0.3">
      <c r="B7623"/>
      <c r="C7623"/>
      <c r="D7623"/>
      <c r="E7623"/>
      <c r="F7623"/>
    </row>
    <row r="7624" spans="2:6" x14ac:dyDescent="0.3">
      <c r="B7624"/>
      <c r="C7624"/>
      <c r="D7624"/>
      <c r="E7624"/>
      <c r="F7624"/>
    </row>
    <row r="7625" spans="2:6" x14ac:dyDescent="0.3">
      <c r="B7625"/>
      <c r="C7625"/>
      <c r="D7625"/>
      <c r="E7625"/>
      <c r="F7625"/>
    </row>
    <row r="7626" spans="2:6" x14ac:dyDescent="0.3">
      <c r="B7626"/>
      <c r="C7626"/>
      <c r="D7626"/>
      <c r="E7626"/>
      <c r="F7626"/>
    </row>
    <row r="7627" spans="2:6" x14ac:dyDescent="0.3">
      <c r="B7627"/>
      <c r="C7627"/>
      <c r="D7627"/>
      <c r="E7627"/>
      <c r="F7627"/>
    </row>
    <row r="7628" spans="2:6" x14ac:dyDescent="0.3">
      <c r="B7628"/>
      <c r="C7628"/>
      <c r="D7628"/>
      <c r="E7628"/>
      <c r="F7628"/>
    </row>
    <row r="7629" spans="2:6" x14ac:dyDescent="0.3">
      <c r="B7629"/>
      <c r="C7629"/>
      <c r="D7629"/>
      <c r="E7629"/>
      <c r="F7629"/>
    </row>
    <row r="7630" spans="2:6" x14ac:dyDescent="0.3">
      <c r="B7630"/>
      <c r="C7630"/>
      <c r="D7630"/>
      <c r="E7630"/>
      <c r="F7630"/>
    </row>
    <row r="7631" spans="2:6" x14ac:dyDescent="0.3">
      <c r="B7631"/>
      <c r="C7631"/>
      <c r="D7631"/>
      <c r="E7631"/>
      <c r="F7631"/>
    </row>
    <row r="7632" spans="2:6" x14ac:dyDescent="0.3">
      <c r="B7632"/>
      <c r="C7632"/>
      <c r="D7632"/>
      <c r="E7632"/>
      <c r="F7632"/>
    </row>
    <row r="7633" spans="2:6" x14ac:dyDescent="0.3">
      <c r="B7633"/>
      <c r="C7633"/>
      <c r="D7633"/>
      <c r="E7633"/>
      <c r="F7633"/>
    </row>
    <row r="7634" spans="2:6" x14ac:dyDescent="0.3">
      <c r="B7634"/>
      <c r="C7634"/>
      <c r="D7634"/>
      <c r="E7634"/>
      <c r="F7634"/>
    </row>
    <row r="7635" spans="2:6" x14ac:dyDescent="0.3">
      <c r="B7635"/>
      <c r="C7635"/>
      <c r="D7635"/>
      <c r="E7635"/>
      <c r="F7635"/>
    </row>
    <row r="7636" spans="2:6" x14ac:dyDescent="0.3">
      <c r="B7636"/>
      <c r="C7636"/>
      <c r="D7636"/>
      <c r="E7636"/>
      <c r="F7636"/>
    </row>
    <row r="7637" spans="2:6" x14ac:dyDescent="0.3">
      <c r="B7637"/>
      <c r="C7637"/>
      <c r="D7637"/>
      <c r="E7637"/>
      <c r="F7637"/>
    </row>
    <row r="7638" spans="2:6" x14ac:dyDescent="0.3">
      <c r="B7638"/>
      <c r="C7638"/>
      <c r="D7638"/>
      <c r="E7638"/>
      <c r="F7638"/>
    </row>
    <row r="7639" spans="2:6" x14ac:dyDescent="0.3">
      <c r="B7639"/>
      <c r="C7639"/>
      <c r="D7639"/>
      <c r="E7639"/>
      <c r="F7639"/>
    </row>
    <row r="7640" spans="2:6" x14ac:dyDescent="0.3">
      <c r="B7640"/>
      <c r="C7640"/>
      <c r="D7640"/>
      <c r="E7640"/>
      <c r="F7640"/>
    </row>
    <row r="7641" spans="2:6" x14ac:dyDescent="0.3">
      <c r="B7641"/>
      <c r="C7641"/>
      <c r="D7641"/>
      <c r="E7641"/>
      <c r="F7641"/>
    </row>
    <row r="7642" spans="2:6" x14ac:dyDescent="0.3">
      <c r="B7642"/>
      <c r="C7642"/>
      <c r="D7642"/>
      <c r="E7642"/>
      <c r="F7642"/>
    </row>
    <row r="7643" spans="2:6" x14ac:dyDescent="0.3">
      <c r="B7643"/>
      <c r="C7643"/>
      <c r="D7643"/>
      <c r="E7643"/>
      <c r="F7643"/>
    </row>
    <row r="7644" spans="2:6" x14ac:dyDescent="0.3">
      <c r="B7644"/>
      <c r="C7644"/>
      <c r="D7644"/>
      <c r="E7644"/>
      <c r="F7644"/>
    </row>
    <row r="7645" spans="2:6" x14ac:dyDescent="0.3">
      <c r="B7645"/>
      <c r="C7645"/>
      <c r="D7645"/>
      <c r="E7645"/>
      <c r="F7645"/>
    </row>
    <row r="7646" spans="2:6" x14ac:dyDescent="0.3">
      <c r="B7646"/>
      <c r="C7646"/>
      <c r="D7646"/>
      <c r="E7646"/>
      <c r="F7646"/>
    </row>
    <row r="7647" spans="2:6" x14ac:dyDescent="0.3">
      <c r="B7647"/>
      <c r="C7647"/>
      <c r="D7647"/>
      <c r="E7647"/>
      <c r="F7647"/>
    </row>
    <row r="7648" spans="2:6" x14ac:dyDescent="0.3">
      <c r="B7648"/>
      <c r="C7648"/>
      <c r="D7648"/>
      <c r="E7648"/>
      <c r="F7648"/>
    </row>
    <row r="7649" spans="2:6" x14ac:dyDescent="0.3">
      <c r="B7649"/>
      <c r="C7649"/>
      <c r="D7649"/>
      <c r="E7649"/>
      <c r="F7649"/>
    </row>
    <row r="7650" spans="2:6" x14ac:dyDescent="0.3">
      <c r="B7650"/>
      <c r="C7650"/>
      <c r="D7650"/>
      <c r="E7650"/>
      <c r="F7650"/>
    </row>
    <row r="7651" spans="2:6" x14ac:dyDescent="0.3">
      <c r="B7651"/>
      <c r="C7651"/>
      <c r="D7651"/>
      <c r="E7651"/>
      <c r="F7651"/>
    </row>
    <row r="7652" spans="2:6" x14ac:dyDescent="0.3">
      <c r="B7652"/>
      <c r="C7652"/>
      <c r="D7652"/>
      <c r="E7652"/>
      <c r="F7652"/>
    </row>
    <row r="7653" spans="2:6" x14ac:dyDescent="0.3">
      <c r="B7653"/>
      <c r="C7653"/>
      <c r="D7653"/>
      <c r="E7653"/>
      <c r="F7653"/>
    </row>
    <row r="7654" spans="2:6" x14ac:dyDescent="0.3">
      <c r="B7654"/>
      <c r="C7654"/>
      <c r="D7654"/>
      <c r="E7654"/>
      <c r="F7654"/>
    </row>
    <row r="7655" spans="2:6" x14ac:dyDescent="0.3">
      <c r="B7655"/>
      <c r="C7655"/>
      <c r="D7655"/>
      <c r="E7655"/>
      <c r="F7655"/>
    </row>
    <row r="7656" spans="2:6" x14ac:dyDescent="0.3">
      <c r="B7656"/>
      <c r="C7656"/>
      <c r="D7656"/>
      <c r="E7656"/>
      <c r="F7656"/>
    </row>
    <row r="7657" spans="2:6" x14ac:dyDescent="0.3">
      <c r="B7657"/>
      <c r="C7657"/>
      <c r="D7657"/>
      <c r="E7657"/>
      <c r="F7657"/>
    </row>
    <row r="7658" spans="2:6" x14ac:dyDescent="0.3">
      <c r="B7658"/>
      <c r="C7658"/>
      <c r="D7658"/>
      <c r="E7658"/>
      <c r="F7658"/>
    </row>
    <row r="7659" spans="2:6" x14ac:dyDescent="0.3">
      <c r="B7659"/>
      <c r="C7659"/>
      <c r="D7659"/>
      <c r="E7659"/>
      <c r="F7659"/>
    </row>
    <row r="7660" spans="2:6" x14ac:dyDescent="0.3">
      <c r="B7660"/>
      <c r="C7660"/>
      <c r="D7660"/>
      <c r="E7660"/>
      <c r="F7660"/>
    </row>
    <row r="7661" spans="2:6" x14ac:dyDescent="0.3">
      <c r="B7661"/>
      <c r="C7661"/>
      <c r="D7661"/>
      <c r="E7661"/>
      <c r="F7661"/>
    </row>
    <row r="7662" spans="2:6" x14ac:dyDescent="0.3">
      <c r="B7662"/>
      <c r="C7662"/>
      <c r="D7662"/>
      <c r="E7662"/>
      <c r="F7662"/>
    </row>
    <row r="7663" spans="2:6" x14ac:dyDescent="0.3">
      <c r="B7663"/>
      <c r="C7663"/>
      <c r="D7663"/>
      <c r="E7663"/>
      <c r="F7663"/>
    </row>
    <row r="7664" spans="2:6" x14ac:dyDescent="0.3">
      <c r="B7664"/>
      <c r="C7664"/>
      <c r="D7664"/>
      <c r="E7664"/>
      <c r="F7664"/>
    </row>
    <row r="7665" spans="2:6" x14ac:dyDescent="0.3">
      <c r="B7665"/>
      <c r="C7665"/>
      <c r="D7665"/>
      <c r="E7665"/>
      <c r="F7665"/>
    </row>
    <row r="7666" spans="2:6" x14ac:dyDescent="0.3">
      <c r="B7666"/>
      <c r="C7666"/>
      <c r="D7666"/>
      <c r="E7666"/>
      <c r="F7666"/>
    </row>
    <row r="7667" spans="2:6" x14ac:dyDescent="0.3">
      <c r="B7667"/>
      <c r="C7667"/>
      <c r="D7667"/>
      <c r="E7667"/>
      <c r="F7667"/>
    </row>
    <row r="7668" spans="2:6" x14ac:dyDescent="0.3">
      <c r="B7668"/>
      <c r="C7668"/>
      <c r="D7668"/>
      <c r="E7668"/>
      <c r="F7668"/>
    </row>
    <row r="7669" spans="2:6" x14ac:dyDescent="0.3">
      <c r="B7669"/>
      <c r="C7669"/>
      <c r="D7669"/>
      <c r="E7669"/>
      <c r="F7669"/>
    </row>
    <row r="7670" spans="2:6" x14ac:dyDescent="0.3">
      <c r="B7670"/>
      <c r="C7670"/>
      <c r="D7670"/>
      <c r="E7670"/>
      <c r="F7670"/>
    </row>
    <row r="7671" spans="2:6" x14ac:dyDescent="0.3">
      <c r="B7671"/>
      <c r="C7671"/>
      <c r="D7671"/>
      <c r="E7671"/>
      <c r="F7671"/>
    </row>
    <row r="7672" spans="2:6" x14ac:dyDescent="0.3">
      <c r="B7672"/>
      <c r="C7672"/>
      <c r="D7672"/>
      <c r="E7672"/>
      <c r="F7672"/>
    </row>
    <row r="7673" spans="2:6" x14ac:dyDescent="0.3">
      <c r="B7673"/>
      <c r="C7673"/>
      <c r="D7673"/>
      <c r="E7673"/>
      <c r="F7673"/>
    </row>
    <row r="7674" spans="2:6" x14ac:dyDescent="0.3">
      <c r="B7674"/>
      <c r="C7674"/>
      <c r="D7674"/>
      <c r="E7674"/>
      <c r="F7674"/>
    </row>
    <row r="7675" spans="2:6" x14ac:dyDescent="0.3">
      <c r="B7675"/>
      <c r="C7675"/>
      <c r="D7675"/>
      <c r="E7675"/>
      <c r="F7675"/>
    </row>
    <row r="7676" spans="2:6" x14ac:dyDescent="0.3">
      <c r="B7676"/>
      <c r="C7676"/>
      <c r="D7676"/>
      <c r="E7676"/>
      <c r="F7676"/>
    </row>
    <row r="7677" spans="2:6" x14ac:dyDescent="0.3">
      <c r="B7677"/>
      <c r="C7677"/>
      <c r="D7677"/>
      <c r="E7677"/>
      <c r="F7677"/>
    </row>
    <row r="7678" spans="2:6" x14ac:dyDescent="0.3">
      <c r="B7678"/>
      <c r="C7678"/>
      <c r="D7678"/>
      <c r="E7678"/>
      <c r="F7678"/>
    </row>
    <row r="7679" spans="2:6" x14ac:dyDescent="0.3">
      <c r="B7679"/>
      <c r="C7679"/>
      <c r="D7679"/>
      <c r="E7679"/>
      <c r="F7679"/>
    </row>
    <row r="7680" spans="2:6" x14ac:dyDescent="0.3">
      <c r="B7680"/>
      <c r="C7680"/>
      <c r="D7680"/>
      <c r="E7680"/>
      <c r="F7680"/>
    </row>
    <row r="7681" spans="2:6" x14ac:dyDescent="0.3">
      <c r="B7681"/>
      <c r="C7681"/>
      <c r="D7681"/>
      <c r="E7681"/>
      <c r="F7681"/>
    </row>
    <row r="7682" spans="2:6" x14ac:dyDescent="0.3">
      <c r="B7682"/>
      <c r="C7682"/>
      <c r="D7682"/>
      <c r="E7682"/>
      <c r="F7682"/>
    </row>
    <row r="7683" spans="2:6" x14ac:dyDescent="0.3">
      <c r="B7683"/>
      <c r="C7683"/>
      <c r="D7683"/>
      <c r="E7683"/>
      <c r="F7683"/>
    </row>
    <row r="7684" spans="2:6" x14ac:dyDescent="0.3">
      <c r="B7684"/>
      <c r="C7684"/>
      <c r="D7684"/>
      <c r="E7684"/>
      <c r="F7684"/>
    </row>
    <row r="7685" spans="2:6" x14ac:dyDescent="0.3">
      <c r="B7685"/>
      <c r="C7685"/>
      <c r="D7685"/>
      <c r="E7685"/>
      <c r="F7685"/>
    </row>
    <row r="7686" spans="2:6" x14ac:dyDescent="0.3">
      <c r="B7686"/>
      <c r="C7686"/>
      <c r="D7686"/>
      <c r="E7686"/>
      <c r="F7686"/>
    </row>
    <row r="7687" spans="2:6" x14ac:dyDescent="0.3">
      <c r="B7687"/>
      <c r="C7687"/>
      <c r="D7687"/>
      <c r="E7687"/>
      <c r="F7687"/>
    </row>
    <row r="7688" spans="2:6" x14ac:dyDescent="0.3">
      <c r="B7688"/>
      <c r="C7688"/>
      <c r="D7688"/>
      <c r="E7688"/>
      <c r="F7688"/>
    </row>
    <row r="7689" spans="2:6" x14ac:dyDescent="0.3">
      <c r="B7689"/>
      <c r="C7689"/>
      <c r="D7689"/>
      <c r="E7689"/>
      <c r="F7689"/>
    </row>
    <row r="7690" spans="2:6" x14ac:dyDescent="0.3">
      <c r="B7690"/>
      <c r="C7690"/>
      <c r="D7690"/>
      <c r="E7690"/>
      <c r="F7690"/>
    </row>
    <row r="7691" spans="2:6" x14ac:dyDescent="0.3">
      <c r="B7691"/>
      <c r="C7691"/>
      <c r="D7691"/>
      <c r="E7691"/>
      <c r="F7691"/>
    </row>
    <row r="7692" spans="2:6" x14ac:dyDescent="0.3">
      <c r="B7692"/>
      <c r="C7692"/>
      <c r="D7692"/>
      <c r="E7692"/>
      <c r="F7692"/>
    </row>
    <row r="7693" spans="2:6" x14ac:dyDescent="0.3">
      <c r="B7693"/>
      <c r="C7693"/>
      <c r="D7693"/>
      <c r="E7693"/>
      <c r="F7693"/>
    </row>
    <row r="7694" spans="2:6" x14ac:dyDescent="0.3">
      <c r="B7694"/>
      <c r="C7694"/>
      <c r="D7694"/>
      <c r="E7694"/>
      <c r="F7694"/>
    </row>
    <row r="7695" spans="2:6" x14ac:dyDescent="0.3">
      <c r="B7695"/>
      <c r="C7695"/>
      <c r="D7695"/>
      <c r="E7695"/>
      <c r="F7695"/>
    </row>
    <row r="7696" spans="2:6" x14ac:dyDescent="0.3">
      <c r="B7696"/>
      <c r="C7696"/>
      <c r="D7696"/>
      <c r="E7696"/>
      <c r="F7696"/>
    </row>
    <row r="7697" spans="2:6" x14ac:dyDescent="0.3">
      <c r="B7697"/>
      <c r="C7697"/>
      <c r="D7697"/>
      <c r="E7697"/>
      <c r="F7697"/>
    </row>
    <row r="7698" spans="2:6" x14ac:dyDescent="0.3">
      <c r="B7698"/>
      <c r="C7698"/>
      <c r="D7698"/>
      <c r="E7698"/>
      <c r="F7698"/>
    </row>
    <row r="7699" spans="2:6" x14ac:dyDescent="0.3">
      <c r="B7699"/>
      <c r="C7699"/>
      <c r="D7699"/>
      <c r="E7699"/>
      <c r="F7699"/>
    </row>
    <row r="7700" spans="2:6" x14ac:dyDescent="0.3">
      <c r="B7700"/>
      <c r="C7700"/>
      <c r="D7700"/>
      <c r="E7700"/>
      <c r="F7700"/>
    </row>
    <row r="7701" spans="2:6" x14ac:dyDescent="0.3">
      <c r="B7701"/>
      <c r="C7701"/>
      <c r="D7701"/>
      <c r="E7701"/>
      <c r="F7701"/>
    </row>
    <row r="7702" spans="2:6" x14ac:dyDescent="0.3">
      <c r="B7702"/>
      <c r="C7702"/>
      <c r="D7702"/>
      <c r="E7702"/>
      <c r="F7702"/>
    </row>
    <row r="7703" spans="2:6" x14ac:dyDescent="0.3">
      <c r="B7703"/>
      <c r="C7703"/>
      <c r="D7703"/>
      <c r="E7703"/>
      <c r="F7703"/>
    </row>
    <row r="7704" spans="2:6" x14ac:dyDescent="0.3">
      <c r="B7704"/>
      <c r="C7704"/>
      <c r="D7704"/>
      <c r="E7704"/>
      <c r="F7704"/>
    </row>
    <row r="7705" spans="2:6" x14ac:dyDescent="0.3">
      <c r="B7705"/>
      <c r="C7705"/>
      <c r="D7705"/>
      <c r="E7705"/>
      <c r="F7705"/>
    </row>
    <row r="7706" spans="2:6" x14ac:dyDescent="0.3">
      <c r="B7706"/>
      <c r="C7706"/>
      <c r="D7706"/>
      <c r="E7706"/>
      <c r="F7706"/>
    </row>
    <row r="7707" spans="2:6" x14ac:dyDescent="0.3">
      <c r="B7707"/>
      <c r="C7707"/>
      <c r="D7707"/>
      <c r="E7707"/>
      <c r="F7707"/>
    </row>
    <row r="7708" spans="2:6" x14ac:dyDescent="0.3">
      <c r="B7708"/>
      <c r="C7708"/>
      <c r="D7708"/>
      <c r="E7708"/>
      <c r="F7708"/>
    </row>
    <row r="7709" spans="2:6" x14ac:dyDescent="0.3">
      <c r="B7709"/>
      <c r="C7709"/>
      <c r="D7709"/>
      <c r="E7709"/>
      <c r="F7709"/>
    </row>
    <row r="7710" spans="2:6" x14ac:dyDescent="0.3">
      <c r="B7710"/>
      <c r="C7710"/>
      <c r="D7710"/>
      <c r="E7710"/>
      <c r="F7710"/>
    </row>
    <row r="7711" spans="2:6" x14ac:dyDescent="0.3">
      <c r="B7711"/>
      <c r="C7711"/>
      <c r="D7711"/>
      <c r="E7711"/>
      <c r="F7711"/>
    </row>
    <row r="7712" spans="2:6" x14ac:dyDescent="0.3">
      <c r="B7712"/>
      <c r="C7712"/>
      <c r="D7712"/>
      <c r="E7712"/>
      <c r="F7712"/>
    </row>
    <row r="7713" spans="2:6" x14ac:dyDescent="0.3">
      <c r="B7713"/>
      <c r="C7713"/>
      <c r="D7713"/>
      <c r="E7713"/>
      <c r="F7713"/>
    </row>
    <row r="7714" spans="2:6" x14ac:dyDescent="0.3">
      <c r="B7714"/>
      <c r="C7714"/>
      <c r="D7714"/>
      <c r="E7714"/>
      <c r="F7714"/>
    </row>
    <row r="7715" spans="2:6" x14ac:dyDescent="0.3">
      <c r="B7715"/>
      <c r="C7715"/>
      <c r="D7715"/>
      <c r="E7715"/>
      <c r="F7715"/>
    </row>
    <row r="7716" spans="2:6" x14ac:dyDescent="0.3">
      <c r="B7716"/>
      <c r="C7716"/>
      <c r="D7716"/>
      <c r="E7716"/>
      <c r="F7716"/>
    </row>
    <row r="7717" spans="2:6" x14ac:dyDescent="0.3">
      <c r="B7717"/>
      <c r="C7717"/>
      <c r="D7717"/>
      <c r="E7717"/>
      <c r="F7717"/>
    </row>
    <row r="7718" spans="2:6" x14ac:dyDescent="0.3">
      <c r="B7718"/>
      <c r="C7718"/>
      <c r="D7718"/>
      <c r="E7718"/>
      <c r="F7718"/>
    </row>
    <row r="7719" spans="2:6" x14ac:dyDescent="0.3">
      <c r="B7719"/>
      <c r="C7719"/>
      <c r="D7719"/>
      <c r="E7719"/>
      <c r="F7719"/>
    </row>
    <row r="7720" spans="2:6" x14ac:dyDescent="0.3">
      <c r="B7720"/>
      <c r="C7720"/>
      <c r="D7720"/>
      <c r="E7720"/>
      <c r="F7720"/>
    </row>
    <row r="7721" spans="2:6" x14ac:dyDescent="0.3">
      <c r="B7721"/>
      <c r="C7721"/>
      <c r="D7721"/>
      <c r="E7721"/>
      <c r="F7721"/>
    </row>
    <row r="7722" spans="2:6" x14ac:dyDescent="0.3">
      <c r="B7722"/>
      <c r="C7722"/>
      <c r="D7722"/>
      <c r="E7722"/>
      <c r="F7722"/>
    </row>
    <row r="7723" spans="2:6" x14ac:dyDescent="0.3">
      <c r="B7723"/>
      <c r="C7723"/>
      <c r="D7723"/>
      <c r="E7723"/>
      <c r="F7723"/>
    </row>
    <row r="7724" spans="2:6" x14ac:dyDescent="0.3">
      <c r="B7724"/>
      <c r="C7724"/>
      <c r="D7724"/>
      <c r="E7724"/>
      <c r="F7724"/>
    </row>
    <row r="7725" spans="2:6" x14ac:dyDescent="0.3">
      <c r="B7725"/>
      <c r="C7725"/>
      <c r="D7725"/>
      <c r="E7725"/>
      <c r="F7725"/>
    </row>
    <row r="7726" spans="2:6" x14ac:dyDescent="0.3">
      <c r="B7726"/>
      <c r="C7726"/>
      <c r="D7726"/>
      <c r="E7726"/>
      <c r="F7726"/>
    </row>
    <row r="7727" spans="2:6" x14ac:dyDescent="0.3">
      <c r="B7727"/>
      <c r="C7727"/>
      <c r="D7727"/>
      <c r="E7727"/>
      <c r="F7727"/>
    </row>
    <row r="7728" spans="2:6" x14ac:dyDescent="0.3">
      <c r="B7728"/>
      <c r="C7728"/>
      <c r="D7728"/>
      <c r="E7728"/>
      <c r="F7728"/>
    </row>
    <row r="7729" spans="2:6" x14ac:dyDescent="0.3">
      <c r="B7729"/>
      <c r="C7729"/>
      <c r="D7729"/>
      <c r="E7729"/>
      <c r="F7729"/>
    </row>
    <row r="7730" spans="2:6" x14ac:dyDescent="0.3">
      <c r="B7730"/>
      <c r="C7730"/>
      <c r="D7730"/>
      <c r="E7730"/>
      <c r="F7730"/>
    </row>
    <row r="7731" spans="2:6" x14ac:dyDescent="0.3">
      <c r="B7731"/>
      <c r="C7731"/>
      <c r="D7731"/>
      <c r="E7731"/>
      <c r="F7731"/>
    </row>
    <row r="7732" spans="2:6" x14ac:dyDescent="0.3">
      <c r="B7732"/>
      <c r="C7732"/>
      <c r="D7732"/>
      <c r="E7732"/>
      <c r="F7732"/>
    </row>
    <row r="7733" spans="2:6" x14ac:dyDescent="0.3">
      <c r="B7733"/>
      <c r="C7733"/>
      <c r="D7733"/>
      <c r="E7733"/>
      <c r="F7733"/>
    </row>
    <row r="7734" spans="2:6" x14ac:dyDescent="0.3">
      <c r="B7734"/>
      <c r="C7734"/>
      <c r="D7734"/>
      <c r="E7734"/>
      <c r="F7734"/>
    </row>
    <row r="7735" spans="2:6" x14ac:dyDescent="0.3">
      <c r="B7735"/>
      <c r="C7735"/>
      <c r="D7735"/>
      <c r="E7735"/>
      <c r="F7735"/>
    </row>
    <row r="7736" spans="2:6" x14ac:dyDescent="0.3">
      <c r="B7736"/>
      <c r="C7736"/>
      <c r="D7736"/>
      <c r="E7736"/>
      <c r="F7736"/>
    </row>
    <row r="7737" spans="2:6" x14ac:dyDescent="0.3">
      <c r="B7737"/>
      <c r="C7737"/>
      <c r="D7737"/>
      <c r="E7737"/>
      <c r="F7737"/>
    </row>
    <row r="7738" spans="2:6" x14ac:dyDescent="0.3">
      <c r="B7738"/>
      <c r="C7738"/>
      <c r="D7738"/>
      <c r="E7738"/>
      <c r="F7738"/>
    </row>
    <row r="7739" spans="2:6" x14ac:dyDescent="0.3">
      <c r="B7739"/>
      <c r="C7739"/>
      <c r="D7739"/>
      <c r="E7739"/>
      <c r="F7739"/>
    </row>
    <row r="7740" spans="2:6" x14ac:dyDescent="0.3">
      <c r="B7740"/>
      <c r="C7740"/>
      <c r="D7740"/>
      <c r="E7740"/>
      <c r="F7740"/>
    </row>
    <row r="7741" spans="2:6" x14ac:dyDescent="0.3">
      <c r="B7741"/>
      <c r="C7741"/>
      <c r="D7741"/>
      <c r="E7741"/>
      <c r="F7741"/>
    </row>
    <row r="7742" spans="2:6" x14ac:dyDescent="0.3">
      <c r="B7742"/>
      <c r="C7742"/>
      <c r="D7742"/>
      <c r="E7742"/>
      <c r="F7742"/>
    </row>
    <row r="7743" spans="2:6" x14ac:dyDescent="0.3">
      <c r="B7743"/>
      <c r="C7743"/>
      <c r="D7743"/>
      <c r="E7743"/>
      <c r="F7743"/>
    </row>
    <row r="7744" spans="2:6" x14ac:dyDescent="0.3">
      <c r="B7744"/>
      <c r="C7744"/>
      <c r="D7744"/>
      <c r="E7744"/>
      <c r="F7744"/>
    </row>
    <row r="7745" spans="2:6" x14ac:dyDescent="0.3">
      <c r="B7745"/>
      <c r="C7745"/>
      <c r="D7745"/>
      <c r="E7745"/>
      <c r="F7745"/>
    </row>
    <row r="7746" spans="2:6" x14ac:dyDescent="0.3">
      <c r="B7746"/>
      <c r="C7746"/>
      <c r="D7746"/>
      <c r="E7746"/>
      <c r="F7746"/>
    </row>
    <row r="7747" spans="2:6" x14ac:dyDescent="0.3">
      <c r="B7747"/>
      <c r="C7747"/>
      <c r="D7747"/>
      <c r="E7747"/>
      <c r="F7747"/>
    </row>
    <row r="7748" spans="2:6" x14ac:dyDescent="0.3">
      <c r="B7748"/>
      <c r="C7748"/>
      <c r="D7748"/>
      <c r="E7748"/>
      <c r="F7748"/>
    </row>
    <row r="7749" spans="2:6" x14ac:dyDescent="0.3">
      <c r="B7749"/>
      <c r="C7749"/>
      <c r="D7749"/>
      <c r="E7749"/>
      <c r="F7749"/>
    </row>
    <row r="7750" spans="2:6" x14ac:dyDescent="0.3">
      <c r="B7750"/>
      <c r="C7750"/>
      <c r="D7750"/>
      <c r="E7750"/>
      <c r="F7750"/>
    </row>
    <row r="7751" spans="2:6" x14ac:dyDescent="0.3">
      <c r="B7751"/>
      <c r="C7751"/>
      <c r="D7751"/>
      <c r="E7751"/>
      <c r="F7751"/>
    </row>
    <row r="7752" spans="2:6" x14ac:dyDescent="0.3">
      <c r="B7752"/>
      <c r="C7752"/>
      <c r="D7752"/>
      <c r="E7752"/>
      <c r="F7752"/>
    </row>
    <row r="7753" spans="2:6" x14ac:dyDescent="0.3">
      <c r="B7753"/>
      <c r="C7753"/>
      <c r="D7753"/>
      <c r="E7753"/>
      <c r="F7753"/>
    </row>
    <row r="7754" spans="2:6" x14ac:dyDescent="0.3">
      <c r="B7754"/>
      <c r="C7754"/>
      <c r="D7754"/>
      <c r="E7754"/>
      <c r="F7754"/>
    </row>
    <row r="7755" spans="2:6" x14ac:dyDescent="0.3">
      <c r="B7755"/>
      <c r="C7755"/>
      <c r="D7755"/>
      <c r="E7755"/>
      <c r="F7755"/>
    </row>
    <row r="7756" spans="2:6" x14ac:dyDescent="0.3">
      <c r="B7756"/>
      <c r="C7756"/>
      <c r="D7756"/>
      <c r="E7756"/>
      <c r="F7756"/>
    </row>
    <row r="7757" spans="2:6" x14ac:dyDescent="0.3">
      <c r="B7757"/>
      <c r="C7757"/>
      <c r="D7757"/>
      <c r="E7757"/>
      <c r="F7757"/>
    </row>
    <row r="7758" spans="2:6" x14ac:dyDescent="0.3">
      <c r="B7758"/>
      <c r="C7758"/>
      <c r="D7758"/>
      <c r="E7758"/>
      <c r="F7758"/>
    </row>
    <row r="7759" spans="2:6" x14ac:dyDescent="0.3">
      <c r="B7759"/>
      <c r="C7759"/>
      <c r="D7759"/>
      <c r="E7759"/>
      <c r="F7759"/>
    </row>
    <row r="7760" spans="2:6" x14ac:dyDescent="0.3">
      <c r="B7760"/>
      <c r="C7760"/>
      <c r="D7760"/>
      <c r="E7760"/>
      <c r="F7760"/>
    </row>
    <row r="7761" spans="2:6" x14ac:dyDescent="0.3">
      <c r="B7761"/>
      <c r="C7761"/>
      <c r="D7761"/>
      <c r="E7761"/>
      <c r="F7761"/>
    </row>
    <row r="7762" spans="2:6" x14ac:dyDescent="0.3">
      <c r="B7762"/>
      <c r="C7762"/>
      <c r="D7762"/>
      <c r="E7762"/>
      <c r="F7762"/>
    </row>
    <row r="7763" spans="2:6" x14ac:dyDescent="0.3">
      <c r="B7763"/>
      <c r="C7763"/>
      <c r="D7763"/>
      <c r="E7763"/>
      <c r="F7763"/>
    </row>
    <row r="7764" spans="2:6" x14ac:dyDescent="0.3">
      <c r="B7764"/>
      <c r="C7764"/>
      <c r="D7764"/>
      <c r="E7764"/>
      <c r="F7764"/>
    </row>
    <row r="7765" spans="2:6" x14ac:dyDescent="0.3">
      <c r="B7765"/>
      <c r="C7765"/>
      <c r="D7765"/>
      <c r="E7765"/>
      <c r="F7765"/>
    </row>
    <row r="7766" spans="2:6" x14ac:dyDescent="0.3">
      <c r="B7766"/>
      <c r="C7766"/>
      <c r="D7766"/>
      <c r="E7766"/>
      <c r="F7766"/>
    </row>
    <row r="7767" spans="2:6" x14ac:dyDescent="0.3">
      <c r="B7767"/>
      <c r="C7767"/>
      <c r="D7767"/>
      <c r="E7767"/>
      <c r="F7767"/>
    </row>
    <row r="7768" spans="2:6" x14ac:dyDescent="0.3">
      <c r="B7768"/>
      <c r="C7768"/>
      <c r="D7768"/>
      <c r="E7768"/>
      <c r="F7768"/>
    </row>
    <row r="7769" spans="2:6" x14ac:dyDescent="0.3">
      <c r="B7769"/>
      <c r="C7769"/>
      <c r="D7769"/>
      <c r="E7769"/>
      <c r="F7769"/>
    </row>
    <row r="7770" spans="2:6" x14ac:dyDescent="0.3">
      <c r="B7770"/>
      <c r="C7770"/>
      <c r="D7770"/>
      <c r="E7770"/>
      <c r="F7770"/>
    </row>
    <row r="7771" spans="2:6" x14ac:dyDescent="0.3">
      <c r="B7771"/>
      <c r="C7771"/>
      <c r="D7771"/>
      <c r="E7771"/>
      <c r="F7771"/>
    </row>
    <row r="7772" spans="2:6" x14ac:dyDescent="0.3">
      <c r="B7772"/>
      <c r="C7772"/>
      <c r="D7772"/>
      <c r="E7772"/>
      <c r="F7772"/>
    </row>
    <row r="7773" spans="2:6" x14ac:dyDescent="0.3">
      <c r="B7773"/>
      <c r="C7773"/>
      <c r="D7773"/>
      <c r="E7773"/>
      <c r="F7773"/>
    </row>
    <row r="7774" spans="2:6" x14ac:dyDescent="0.3">
      <c r="B7774"/>
      <c r="C7774"/>
      <c r="D7774"/>
      <c r="E7774"/>
      <c r="F7774"/>
    </row>
    <row r="7775" spans="2:6" x14ac:dyDescent="0.3">
      <c r="B7775"/>
      <c r="C7775"/>
      <c r="D7775"/>
      <c r="E7775"/>
      <c r="F7775"/>
    </row>
    <row r="7776" spans="2:6" x14ac:dyDescent="0.3">
      <c r="B7776"/>
      <c r="C7776"/>
      <c r="D7776"/>
      <c r="E7776"/>
      <c r="F7776"/>
    </row>
    <row r="7777" spans="2:6" x14ac:dyDescent="0.3">
      <c r="B7777"/>
      <c r="C7777"/>
      <c r="D7777"/>
      <c r="E7777"/>
      <c r="F7777"/>
    </row>
    <row r="7778" spans="2:6" x14ac:dyDescent="0.3">
      <c r="B7778"/>
      <c r="C7778"/>
      <c r="D7778"/>
      <c r="E7778"/>
      <c r="F7778"/>
    </row>
    <row r="7779" spans="2:6" x14ac:dyDescent="0.3">
      <c r="B7779"/>
      <c r="C7779"/>
      <c r="D7779"/>
      <c r="E7779"/>
      <c r="F7779"/>
    </row>
    <row r="7780" spans="2:6" x14ac:dyDescent="0.3">
      <c r="B7780"/>
      <c r="C7780"/>
      <c r="D7780"/>
      <c r="E7780"/>
      <c r="F7780"/>
    </row>
    <row r="7781" spans="2:6" x14ac:dyDescent="0.3">
      <c r="B7781"/>
      <c r="C7781"/>
      <c r="D7781"/>
      <c r="E7781"/>
      <c r="F7781"/>
    </row>
    <row r="7782" spans="2:6" x14ac:dyDescent="0.3">
      <c r="B7782"/>
      <c r="C7782"/>
      <c r="D7782"/>
      <c r="E7782"/>
      <c r="F7782"/>
    </row>
    <row r="7783" spans="2:6" x14ac:dyDescent="0.3">
      <c r="B7783"/>
      <c r="C7783"/>
      <c r="D7783"/>
      <c r="E7783"/>
      <c r="F7783"/>
    </row>
    <row r="7784" spans="2:6" x14ac:dyDescent="0.3">
      <c r="B7784"/>
      <c r="C7784"/>
      <c r="D7784"/>
      <c r="E7784"/>
      <c r="F7784"/>
    </row>
    <row r="7785" spans="2:6" x14ac:dyDescent="0.3">
      <c r="B7785"/>
      <c r="C7785"/>
      <c r="D7785"/>
      <c r="E7785"/>
      <c r="F7785"/>
    </row>
    <row r="7786" spans="2:6" x14ac:dyDescent="0.3">
      <c r="B7786"/>
      <c r="C7786"/>
      <c r="D7786"/>
      <c r="E7786"/>
      <c r="F7786"/>
    </row>
    <row r="7787" spans="2:6" x14ac:dyDescent="0.3">
      <c r="B7787"/>
      <c r="C7787"/>
      <c r="D7787"/>
      <c r="E7787"/>
      <c r="F7787"/>
    </row>
    <row r="7788" spans="2:6" x14ac:dyDescent="0.3">
      <c r="B7788"/>
      <c r="C7788"/>
      <c r="D7788"/>
      <c r="E7788"/>
      <c r="F7788"/>
    </row>
    <row r="7789" spans="2:6" x14ac:dyDescent="0.3">
      <c r="B7789"/>
      <c r="C7789"/>
      <c r="D7789"/>
      <c r="E7789"/>
      <c r="F7789"/>
    </row>
    <row r="7790" spans="2:6" x14ac:dyDescent="0.3">
      <c r="B7790"/>
      <c r="C7790"/>
      <c r="D7790"/>
      <c r="E7790"/>
      <c r="F7790"/>
    </row>
    <row r="7791" spans="2:6" x14ac:dyDescent="0.3">
      <c r="B7791"/>
      <c r="C7791"/>
      <c r="D7791"/>
      <c r="E7791"/>
      <c r="F7791"/>
    </row>
    <row r="7792" spans="2:6" x14ac:dyDescent="0.3">
      <c r="B7792"/>
      <c r="C7792"/>
      <c r="D7792"/>
      <c r="E7792"/>
      <c r="F7792"/>
    </row>
    <row r="7793" spans="2:6" x14ac:dyDescent="0.3">
      <c r="B7793"/>
      <c r="C7793"/>
      <c r="D7793"/>
      <c r="E7793"/>
      <c r="F7793"/>
    </row>
    <row r="7794" spans="2:6" x14ac:dyDescent="0.3">
      <c r="B7794"/>
      <c r="C7794"/>
      <c r="D7794"/>
      <c r="E7794"/>
      <c r="F7794"/>
    </row>
    <row r="7795" spans="2:6" x14ac:dyDescent="0.3">
      <c r="B7795"/>
      <c r="C7795"/>
      <c r="D7795"/>
      <c r="E7795"/>
      <c r="F7795"/>
    </row>
    <row r="7796" spans="2:6" x14ac:dyDescent="0.3">
      <c r="B7796"/>
      <c r="C7796"/>
      <c r="D7796"/>
      <c r="E7796"/>
      <c r="F7796"/>
    </row>
    <row r="7797" spans="2:6" x14ac:dyDescent="0.3">
      <c r="B7797"/>
      <c r="C7797"/>
      <c r="D7797"/>
      <c r="E7797"/>
      <c r="F7797"/>
    </row>
    <row r="7798" spans="2:6" x14ac:dyDescent="0.3">
      <c r="B7798"/>
      <c r="C7798"/>
      <c r="D7798"/>
      <c r="E7798"/>
      <c r="F7798"/>
    </row>
    <row r="7799" spans="2:6" x14ac:dyDescent="0.3">
      <c r="B7799"/>
      <c r="C7799"/>
      <c r="D7799"/>
      <c r="E7799"/>
      <c r="F7799"/>
    </row>
    <row r="7800" spans="2:6" x14ac:dyDescent="0.3">
      <c r="B7800"/>
      <c r="C7800"/>
      <c r="D7800"/>
      <c r="E7800"/>
      <c r="F7800"/>
    </row>
    <row r="7801" spans="2:6" x14ac:dyDescent="0.3">
      <c r="B7801"/>
      <c r="C7801"/>
      <c r="D7801"/>
      <c r="E7801"/>
      <c r="F7801"/>
    </row>
    <row r="7802" spans="2:6" x14ac:dyDescent="0.3">
      <c r="B7802"/>
      <c r="C7802"/>
      <c r="D7802"/>
      <c r="E7802"/>
      <c r="F7802"/>
    </row>
    <row r="7803" spans="2:6" x14ac:dyDescent="0.3">
      <c r="B7803"/>
      <c r="C7803"/>
      <c r="D7803"/>
      <c r="E7803"/>
      <c r="F7803"/>
    </row>
    <row r="7804" spans="2:6" x14ac:dyDescent="0.3">
      <c r="B7804"/>
      <c r="C7804"/>
      <c r="D7804"/>
      <c r="E7804"/>
      <c r="F7804"/>
    </row>
    <row r="7805" spans="2:6" x14ac:dyDescent="0.3">
      <c r="B7805"/>
      <c r="C7805"/>
      <c r="D7805"/>
      <c r="E7805"/>
      <c r="F7805"/>
    </row>
    <row r="7806" spans="2:6" x14ac:dyDescent="0.3">
      <c r="B7806"/>
      <c r="C7806"/>
      <c r="D7806"/>
      <c r="E7806"/>
      <c r="F7806"/>
    </row>
    <row r="7807" spans="2:6" x14ac:dyDescent="0.3">
      <c r="B7807"/>
      <c r="C7807"/>
      <c r="D7807"/>
      <c r="E7807"/>
      <c r="F7807"/>
    </row>
    <row r="7808" spans="2:6" x14ac:dyDescent="0.3">
      <c r="B7808"/>
      <c r="C7808"/>
      <c r="D7808"/>
      <c r="E7808"/>
      <c r="F7808"/>
    </row>
    <row r="7809" spans="2:6" x14ac:dyDescent="0.3">
      <c r="B7809"/>
      <c r="C7809"/>
      <c r="D7809"/>
      <c r="E7809"/>
      <c r="F7809"/>
    </row>
    <row r="7810" spans="2:6" x14ac:dyDescent="0.3">
      <c r="B7810"/>
      <c r="C7810"/>
      <c r="D7810"/>
      <c r="E7810"/>
      <c r="F7810"/>
    </row>
    <row r="7811" spans="2:6" x14ac:dyDescent="0.3">
      <c r="B7811"/>
      <c r="C7811"/>
      <c r="D7811"/>
      <c r="E7811"/>
      <c r="F7811"/>
    </row>
    <row r="7812" spans="2:6" x14ac:dyDescent="0.3">
      <c r="B7812"/>
      <c r="C7812"/>
      <c r="D7812"/>
      <c r="E7812"/>
      <c r="F7812"/>
    </row>
    <row r="7813" spans="2:6" x14ac:dyDescent="0.3">
      <c r="B7813"/>
      <c r="C7813"/>
      <c r="D7813"/>
      <c r="E7813"/>
      <c r="F7813"/>
    </row>
    <row r="7814" spans="2:6" x14ac:dyDescent="0.3">
      <c r="B7814"/>
      <c r="C7814"/>
      <c r="D7814"/>
      <c r="E7814"/>
      <c r="F7814"/>
    </row>
    <row r="7815" spans="2:6" x14ac:dyDescent="0.3">
      <c r="B7815"/>
      <c r="C7815"/>
      <c r="D7815"/>
      <c r="E7815"/>
      <c r="F7815"/>
    </row>
    <row r="7816" spans="2:6" x14ac:dyDescent="0.3">
      <c r="B7816"/>
      <c r="C7816"/>
      <c r="D7816"/>
      <c r="E7816"/>
      <c r="F7816"/>
    </row>
    <row r="7817" spans="2:6" x14ac:dyDescent="0.3">
      <c r="B7817"/>
      <c r="C7817"/>
      <c r="D7817"/>
      <c r="E7817"/>
      <c r="F7817"/>
    </row>
    <row r="7818" spans="2:6" x14ac:dyDescent="0.3">
      <c r="B7818"/>
      <c r="C7818"/>
      <c r="D7818"/>
      <c r="E7818"/>
      <c r="F7818"/>
    </row>
    <row r="7819" spans="2:6" x14ac:dyDescent="0.3">
      <c r="B7819"/>
      <c r="C7819"/>
      <c r="D7819"/>
      <c r="E7819"/>
      <c r="F7819"/>
    </row>
    <row r="7820" spans="2:6" x14ac:dyDescent="0.3">
      <c r="B7820"/>
      <c r="C7820"/>
      <c r="D7820"/>
      <c r="E7820"/>
      <c r="F7820"/>
    </row>
    <row r="7821" spans="2:6" x14ac:dyDescent="0.3">
      <c r="B7821"/>
      <c r="C7821"/>
      <c r="D7821"/>
      <c r="E7821"/>
      <c r="F7821"/>
    </row>
    <row r="7822" spans="2:6" x14ac:dyDescent="0.3">
      <c r="B7822"/>
      <c r="C7822"/>
      <c r="D7822"/>
      <c r="E7822"/>
      <c r="F7822"/>
    </row>
    <row r="7823" spans="2:6" x14ac:dyDescent="0.3">
      <c r="B7823"/>
      <c r="C7823"/>
      <c r="D7823"/>
      <c r="E7823"/>
      <c r="F7823"/>
    </row>
    <row r="7824" spans="2:6" x14ac:dyDescent="0.3">
      <c r="B7824"/>
      <c r="C7824"/>
      <c r="D7824"/>
      <c r="E7824"/>
      <c r="F7824"/>
    </row>
    <row r="7825" spans="2:6" x14ac:dyDescent="0.3">
      <c r="B7825"/>
      <c r="C7825"/>
      <c r="D7825"/>
      <c r="E7825"/>
      <c r="F7825"/>
    </row>
    <row r="7826" spans="2:6" x14ac:dyDescent="0.3">
      <c r="B7826"/>
      <c r="C7826"/>
      <c r="D7826"/>
      <c r="E7826"/>
      <c r="F7826"/>
    </row>
    <row r="7827" spans="2:6" x14ac:dyDescent="0.3">
      <c r="B7827"/>
      <c r="C7827"/>
      <c r="D7827"/>
      <c r="E7827"/>
      <c r="F7827"/>
    </row>
    <row r="7828" spans="2:6" x14ac:dyDescent="0.3">
      <c r="B7828"/>
      <c r="C7828"/>
      <c r="D7828"/>
      <c r="E7828"/>
      <c r="F7828"/>
    </row>
    <row r="7829" spans="2:6" x14ac:dyDescent="0.3">
      <c r="B7829"/>
      <c r="C7829"/>
      <c r="D7829"/>
      <c r="E7829"/>
      <c r="F7829"/>
    </row>
    <row r="7830" spans="2:6" x14ac:dyDescent="0.3">
      <c r="B7830"/>
      <c r="C7830"/>
      <c r="D7830"/>
      <c r="E7830"/>
      <c r="F7830"/>
    </row>
    <row r="7831" spans="2:6" x14ac:dyDescent="0.3">
      <c r="B7831"/>
      <c r="C7831"/>
      <c r="D7831"/>
      <c r="E7831"/>
      <c r="F7831"/>
    </row>
    <row r="7832" spans="2:6" x14ac:dyDescent="0.3">
      <c r="B7832"/>
      <c r="C7832"/>
      <c r="D7832"/>
      <c r="E7832"/>
      <c r="F7832"/>
    </row>
    <row r="7833" spans="2:6" x14ac:dyDescent="0.3">
      <c r="B7833"/>
      <c r="C7833"/>
      <c r="D7833"/>
      <c r="E7833"/>
      <c r="F7833"/>
    </row>
    <row r="7834" spans="2:6" x14ac:dyDescent="0.3">
      <c r="B7834"/>
      <c r="C7834"/>
      <c r="D7834"/>
      <c r="E7834"/>
      <c r="F7834"/>
    </row>
    <row r="7835" spans="2:6" x14ac:dyDescent="0.3">
      <c r="B7835"/>
      <c r="C7835"/>
      <c r="D7835"/>
      <c r="E7835"/>
      <c r="F7835"/>
    </row>
    <row r="7836" spans="2:6" x14ac:dyDescent="0.3">
      <c r="B7836"/>
      <c r="C7836"/>
      <c r="D7836"/>
      <c r="E7836"/>
      <c r="F7836"/>
    </row>
    <row r="7837" spans="2:6" x14ac:dyDescent="0.3">
      <c r="B7837"/>
      <c r="C7837"/>
      <c r="D7837"/>
      <c r="E7837"/>
      <c r="F7837"/>
    </row>
    <row r="7838" spans="2:6" x14ac:dyDescent="0.3">
      <c r="B7838"/>
      <c r="C7838"/>
      <c r="D7838"/>
      <c r="E7838"/>
      <c r="F7838"/>
    </row>
    <row r="7839" spans="2:6" x14ac:dyDescent="0.3">
      <c r="B7839"/>
      <c r="C7839"/>
      <c r="D7839"/>
      <c r="E7839"/>
      <c r="F7839"/>
    </row>
    <row r="7840" spans="2:6" x14ac:dyDescent="0.3">
      <c r="B7840"/>
      <c r="C7840"/>
      <c r="D7840"/>
      <c r="E7840"/>
      <c r="F7840"/>
    </row>
    <row r="7841" spans="2:6" x14ac:dyDescent="0.3">
      <c r="B7841"/>
      <c r="C7841"/>
      <c r="D7841"/>
      <c r="E7841"/>
      <c r="F7841"/>
    </row>
    <row r="7842" spans="2:6" x14ac:dyDescent="0.3">
      <c r="B7842"/>
      <c r="C7842"/>
      <c r="D7842"/>
      <c r="E7842"/>
      <c r="F7842"/>
    </row>
    <row r="7843" spans="2:6" x14ac:dyDescent="0.3">
      <c r="B7843"/>
      <c r="C7843"/>
      <c r="D7843"/>
      <c r="E7843"/>
      <c r="F7843"/>
    </row>
    <row r="7844" spans="2:6" x14ac:dyDescent="0.3">
      <c r="B7844"/>
      <c r="C7844"/>
      <c r="D7844"/>
      <c r="E7844"/>
      <c r="F7844"/>
    </row>
    <row r="7845" spans="2:6" x14ac:dyDescent="0.3">
      <c r="B7845"/>
      <c r="C7845"/>
      <c r="D7845"/>
      <c r="E7845"/>
      <c r="F7845"/>
    </row>
    <row r="7846" spans="2:6" x14ac:dyDescent="0.3">
      <c r="B7846"/>
      <c r="C7846"/>
      <c r="D7846"/>
      <c r="E7846"/>
      <c r="F7846"/>
    </row>
    <row r="7847" spans="2:6" x14ac:dyDescent="0.3">
      <c r="B7847"/>
      <c r="C7847"/>
      <c r="D7847"/>
      <c r="E7847"/>
      <c r="F7847"/>
    </row>
    <row r="7848" spans="2:6" x14ac:dyDescent="0.3">
      <c r="B7848"/>
      <c r="C7848"/>
      <c r="D7848"/>
      <c r="E7848"/>
      <c r="F7848"/>
    </row>
    <row r="7849" spans="2:6" x14ac:dyDescent="0.3">
      <c r="B7849"/>
      <c r="C7849"/>
      <c r="D7849"/>
      <c r="E7849"/>
      <c r="F7849"/>
    </row>
    <row r="7850" spans="2:6" x14ac:dyDescent="0.3">
      <c r="B7850"/>
      <c r="C7850"/>
      <c r="D7850"/>
      <c r="E7850"/>
      <c r="F7850"/>
    </row>
    <row r="7851" spans="2:6" x14ac:dyDescent="0.3">
      <c r="B7851"/>
      <c r="C7851"/>
      <c r="D7851"/>
      <c r="E7851"/>
      <c r="F7851"/>
    </row>
    <row r="7852" spans="2:6" x14ac:dyDescent="0.3">
      <c r="B7852"/>
      <c r="C7852"/>
      <c r="D7852"/>
      <c r="E7852"/>
      <c r="F7852"/>
    </row>
    <row r="7853" spans="2:6" x14ac:dyDescent="0.3">
      <c r="B7853"/>
      <c r="C7853"/>
      <c r="D7853"/>
      <c r="E7853"/>
      <c r="F7853"/>
    </row>
    <row r="7854" spans="2:6" x14ac:dyDescent="0.3">
      <c r="B7854"/>
      <c r="C7854"/>
      <c r="D7854"/>
      <c r="E7854"/>
      <c r="F7854"/>
    </row>
    <row r="7855" spans="2:6" x14ac:dyDescent="0.3">
      <c r="B7855"/>
      <c r="C7855"/>
      <c r="D7855"/>
      <c r="E7855"/>
      <c r="F7855"/>
    </row>
    <row r="7856" spans="2:6" x14ac:dyDescent="0.3">
      <c r="B7856"/>
      <c r="C7856"/>
      <c r="D7856"/>
      <c r="E7856"/>
      <c r="F7856"/>
    </row>
    <row r="7857" spans="2:6" x14ac:dyDescent="0.3">
      <c r="B7857"/>
      <c r="C7857"/>
      <c r="D7857"/>
      <c r="E7857"/>
      <c r="F7857"/>
    </row>
    <row r="7858" spans="2:6" x14ac:dyDescent="0.3">
      <c r="B7858"/>
      <c r="C7858"/>
      <c r="D7858"/>
      <c r="E7858"/>
      <c r="F7858"/>
    </row>
    <row r="7859" spans="2:6" x14ac:dyDescent="0.3">
      <c r="B7859"/>
      <c r="C7859"/>
      <c r="D7859"/>
      <c r="E7859"/>
      <c r="F7859"/>
    </row>
    <row r="7860" spans="2:6" x14ac:dyDescent="0.3">
      <c r="B7860"/>
      <c r="C7860"/>
      <c r="D7860"/>
      <c r="E7860"/>
      <c r="F7860"/>
    </row>
    <row r="7861" spans="2:6" x14ac:dyDescent="0.3">
      <c r="B7861"/>
      <c r="C7861"/>
      <c r="D7861"/>
      <c r="E7861"/>
      <c r="F7861"/>
    </row>
    <row r="7862" spans="2:6" x14ac:dyDescent="0.3">
      <c r="B7862"/>
      <c r="C7862"/>
      <c r="D7862"/>
      <c r="E7862"/>
      <c r="F7862"/>
    </row>
    <row r="7863" spans="2:6" x14ac:dyDescent="0.3">
      <c r="B7863"/>
      <c r="C7863"/>
      <c r="D7863"/>
      <c r="E7863"/>
      <c r="F7863"/>
    </row>
    <row r="7864" spans="2:6" x14ac:dyDescent="0.3">
      <c r="B7864"/>
      <c r="C7864"/>
      <c r="D7864"/>
      <c r="E7864"/>
      <c r="F7864"/>
    </row>
    <row r="7865" spans="2:6" x14ac:dyDescent="0.3">
      <c r="B7865"/>
      <c r="C7865"/>
      <c r="D7865"/>
      <c r="E7865"/>
      <c r="F7865"/>
    </row>
    <row r="7866" spans="2:6" x14ac:dyDescent="0.3">
      <c r="B7866"/>
      <c r="C7866"/>
      <c r="D7866"/>
      <c r="E7866"/>
      <c r="F7866"/>
    </row>
    <row r="7867" spans="2:6" x14ac:dyDescent="0.3">
      <c r="B7867"/>
      <c r="C7867"/>
      <c r="D7867"/>
      <c r="E7867"/>
      <c r="F7867"/>
    </row>
    <row r="7868" spans="2:6" x14ac:dyDescent="0.3">
      <c r="B7868"/>
      <c r="C7868"/>
      <c r="D7868"/>
      <c r="E7868"/>
      <c r="F7868"/>
    </row>
    <row r="7869" spans="2:6" x14ac:dyDescent="0.3">
      <c r="B7869"/>
      <c r="C7869"/>
      <c r="D7869"/>
      <c r="E7869"/>
      <c r="F7869"/>
    </row>
    <row r="7870" spans="2:6" x14ac:dyDescent="0.3">
      <c r="B7870"/>
      <c r="C7870"/>
      <c r="D7870"/>
      <c r="E7870"/>
      <c r="F7870"/>
    </row>
    <row r="7871" spans="2:6" x14ac:dyDescent="0.3">
      <c r="B7871"/>
      <c r="C7871"/>
      <c r="D7871"/>
      <c r="E7871"/>
      <c r="F7871"/>
    </row>
    <row r="7872" spans="2:6" x14ac:dyDescent="0.3">
      <c r="B7872"/>
      <c r="C7872"/>
      <c r="D7872"/>
      <c r="E7872"/>
      <c r="F7872"/>
    </row>
    <row r="7873" spans="2:6" x14ac:dyDescent="0.3">
      <c r="B7873"/>
      <c r="C7873"/>
      <c r="D7873"/>
      <c r="E7873"/>
      <c r="F7873"/>
    </row>
    <row r="7874" spans="2:6" x14ac:dyDescent="0.3">
      <c r="B7874"/>
      <c r="C7874"/>
      <c r="D7874"/>
      <c r="E7874"/>
      <c r="F7874"/>
    </row>
    <row r="7875" spans="2:6" x14ac:dyDescent="0.3">
      <c r="B7875"/>
      <c r="C7875"/>
      <c r="D7875"/>
      <c r="E7875"/>
      <c r="F7875"/>
    </row>
    <row r="7876" spans="2:6" x14ac:dyDescent="0.3">
      <c r="B7876"/>
      <c r="C7876"/>
      <c r="D7876"/>
      <c r="E7876"/>
      <c r="F7876"/>
    </row>
    <row r="7877" spans="2:6" x14ac:dyDescent="0.3">
      <c r="B7877"/>
      <c r="C7877"/>
      <c r="D7877"/>
      <c r="E7877"/>
      <c r="F7877"/>
    </row>
    <row r="7878" spans="2:6" x14ac:dyDescent="0.3">
      <c r="B7878"/>
      <c r="C7878"/>
      <c r="D7878"/>
      <c r="E7878"/>
      <c r="F7878"/>
    </row>
    <row r="7879" spans="2:6" x14ac:dyDescent="0.3">
      <c r="B7879"/>
      <c r="C7879"/>
      <c r="D7879"/>
      <c r="E7879"/>
      <c r="F7879"/>
    </row>
    <row r="7880" spans="2:6" x14ac:dyDescent="0.3">
      <c r="B7880"/>
      <c r="C7880"/>
      <c r="D7880"/>
      <c r="E7880"/>
      <c r="F7880"/>
    </row>
    <row r="7881" spans="2:6" x14ac:dyDescent="0.3">
      <c r="B7881"/>
      <c r="C7881"/>
      <c r="D7881"/>
      <c r="E7881"/>
      <c r="F7881"/>
    </row>
    <row r="7882" spans="2:6" x14ac:dyDescent="0.3">
      <c r="B7882"/>
      <c r="C7882"/>
      <c r="D7882"/>
      <c r="E7882"/>
      <c r="F7882"/>
    </row>
    <row r="7883" spans="2:6" x14ac:dyDescent="0.3">
      <c r="B7883"/>
      <c r="C7883"/>
      <c r="D7883"/>
      <c r="E7883"/>
      <c r="F7883"/>
    </row>
    <row r="7884" spans="2:6" x14ac:dyDescent="0.3">
      <c r="B7884"/>
      <c r="C7884"/>
      <c r="D7884"/>
      <c r="E7884"/>
      <c r="F7884"/>
    </row>
    <row r="7885" spans="2:6" x14ac:dyDescent="0.3">
      <c r="B7885"/>
      <c r="C7885"/>
      <c r="D7885"/>
      <c r="E7885"/>
      <c r="F7885"/>
    </row>
    <row r="7886" spans="2:6" x14ac:dyDescent="0.3">
      <c r="B7886"/>
      <c r="C7886"/>
      <c r="D7886"/>
      <c r="E7886"/>
      <c r="F7886"/>
    </row>
    <row r="7887" spans="2:6" x14ac:dyDescent="0.3">
      <c r="B7887"/>
      <c r="C7887"/>
      <c r="D7887"/>
      <c r="E7887"/>
      <c r="F7887"/>
    </row>
    <row r="7888" spans="2:6" x14ac:dyDescent="0.3">
      <c r="B7888"/>
      <c r="C7888"/>
      <c r="D7888"/>
      <c r="E7888"/>
      <c r="F7888"/>
    </row>
    <row r="7889" spans="2:6" x14ac:dyDescent="0.3">
      <c r="B7889"/>
      <c r="C7889"/>
      <c r="D7889"/>
      <c r="E7889"/>
      <c r="F7889"/>
    </row>
    <row r="7890" spans="2:6" x14ac:dyDescent="0.3">
      <c r="B7890"/>
      <c r="C7890"/>
      <c r="D7890"/>
      <c r="E7890"/>
      <c r="F7890"/>
    </row>
    <row r="7891" spans="2:6" x14ac:dyDescent="0.3">
      <c r="B7891"/>
      <c r="C7891"/>
      <c r="D7891"/>
      <c r="E7891"/>
      <c r="F7891"/>
    </row>
    <row r="7892" spans="2:6" x14ac:dyDescent="0.3">
      <c r="B7892"/>
      <c r="C7892"/>
      <c r="D7892"/>
      <c r="E7892"/>
      <c r="F7892"/>
    </row>
    <row r="7893" spans="2:6" x14ac:dyDescent="0.3">
      <c r="B7893"/>
      <c r="C7893"/>
      <c r="D7893"/>
      <c r="E7893"/>
      <c r="F7893"/>
    </row>
    <row r="7894" spans="2:6" x14ac:dyDescent="0.3">
      <c r="B7894"/>
      <c r="C7894"/>
      <c r="D7894"/>
      <c r="E7894"/>
      <c r="F7894"/>
    </row>
    <row r="7895" spans="2:6" x14ac:dyDescent="0.3">
      <c r="B7895"/>
      <c r="C7895"/>
      <c r="D7895"/>
      <c r="E7895"/>
      <c r="F7895"/>
    </row>
    <row r="7896" spans="2:6" x14ac:dyDescent="0.3">
      <c r="B7896"/>
      <c r="C7896"/>
      <c r="D7896"/>
      <c r="E7896"/>
      <c r="F7896"/>
    </row>
    <row r="7897" spans="2:6" x14ac:dyDescent="0.3">
      <c r="B7897"/>
      <c r="C7897"/>
      <c r="D7897"/>
      <c r="E7897"/>
      <c r="F7897"/>
    </row>
    <row r="7898" spans="2:6" x14ac:dyDescent="0.3">
      <c r="B7898"/>
      <c r="C7898"/>
      <c r="D7898"/>
      <c r="E7898"/>
      <c r="F7898"/>
    </row>
    <row r="7899" spans="2:6" x14ac:dyDescent="0.3">
      <c r="B7899"/>
      <c r="C7899"/>
      <c r="D7899"/>
      <c r="E7899"/>
      <c r="F7899"/>
    </row>
    <row r="7900" spans="2:6" x14ac:dyDescent="0.3">
      <c r="B7900"/>
      <c r="C7900"/>
      <c r="D7900"/>
      <c r="E7900"/>
      <c r="F7900"/>
    </row>
    <row r="7901" spans="2:6" x14ac:dyDescent="0.3">
      <c r="B7901"/>
      <c r="C7901"/>
      <c r="D7901"/>
      <c r="E7901"/>
      <c r="F7901"/>
    </row>
    <row r="7902" spans="2:6" x14ac:dyDescent="0.3">
      <c r="B7902"/>
      <c r="C7902"/>
      <c r="D7902"/>
      <c r="E7902"/>
      <c r="F7902"/>
    </row>
    <row r="7903" spans="2:6" x14ac:dyDescent="0.3">
      <c r="B7903"/>
      <c r="C7903"/>
      <c r="D7903"/>
      <c r="E7903"/>
      <c r="F7903"/>
    </row>
    <row r="7904" spans="2:6" x14ac:dyDescent="0.3">
      <c r="B7904"/>
      <c r="C7904"/>
      <c r="D7904"/>
      <c r="E7904"/>
      <c r="F7904"/>
    </row>
    <row r="7905" spans="2:6" x14ac:dyDescent="0.3">
      <c r="B7905"/>
      <c r="C7905"/>
      <c r="D7905"/>
      <c r="E7905"/>
      <c r="F7905"/>
    </row>
    <row r="7906" spans="2:6" x14ac:dyDescent="0.3">
      <c r="B7906"/>
      <c r="C7906"/>
      <c r="D7906"/>
      <c r="E7906"/>
      <c r="F7906"/>
    </row>
    <row r="7907" spans="2:6" x14ac:dyDescent="0.3">
      <c r="B7907"/>
      <c r="C7907"/>
      <c r="D7907"/>
      <c r="E7907"/>
      <c r="F7907"/>
    </row>
    <row r="7908" spans="2:6" x14ac:dyDescent="0.3">
      <c r="B7908"/>
      <c r="C7908"/>
      <c r="D7908"/>
      <c r="E7908"/>
      <c r="F7908"/>
    </row>
    <row r="7909" spans="2:6" x14ac:dyDescent="0.3">
      <c r="B7909"/>
      <c r="C7909"/>
      <c r="D7909"/>
      <c r="E7909"/>
      <c r="F7909"/>
    </row>
    <row r="7910" spans="2:6" x14ac:dyDescent="0.3">
      <c r="B7910"/>
      <c r="C7910"/>
      <c r="D7910"/>
      <c r="E7910"/>
      <c r="F7910"/>
    </row>
    <row r="7911" spans="2:6" x14ac:dyDescent="0.3">
      <c r="B7911"/>
      <c r="C7911"/>
      <c r="D7911"/>
      <c r="E7911"/>
      <c r="F7911"/>
    </row>
    <row r="7912" spans="2:6" x14ac:dyDescent="0.3">
      <c r="B7912"/>
      <c r="C7912"/>
      <c r="D7912"/>
      <c r="E7912"/>
      <c r="F7912"/>
    </row>
    <row r="7913" spans="2:6" x14ac:dyDescent="0.3">
      <c r="B7913"/>
      <c r="C7913"/>
      <c r="D7913"/>
      <c r="E7913"/>
      <c r="F7913"/>
    </row>
    <row r="7914" spans="2:6" x14ac:dyDescent="0.3">
      <c r="B7914"/>
      <c r="C7914"/>
      <c r="D7914"/>
      <c r="E7914"/>
      <c r="F7914"/>
    </row>
    <row r="7915" spans="2:6" x14ac:dyDescent="0.3">
      <c r="B7915"/>
      <c r="C7915"/>
      <c r="D7915"/>
      <c r="E7915"/>
      <c r="F7915"/>
    </row>
    <row r="7916" spans="2:6" x14ac:dyDescent="0.3">
      <c r="B7916"/>
      <c r="C7916"/>
      <c r="D7916"/>
      <c r="E7916"/>
      <c r="F7916"/>
    </row>
    <row r="7917" spans="2:6" x14ac:dyDescent="0.3">
      <c r="B7917"/>
      <c r="C7917"/>
      <c r="D7917"/>
      <c r="E7917"/>
      <c r="F7917"/>
    </row>
    <row r="7918" spans="2:6" x14ac:dyDescent="0.3">
      <c r="B7918"/>
      <c r="C7918"/>
      <c r="D7918"/>
      <c r="E7918"/>
      <c r="F7918"/>
    </row>
    <row r="7919" spans="2:6" x14ac:dyDescent="0.3">
      <c r="B7919"/>
      <c r="C7919"/>
      <c r="D7919"/>
      <c r="E7919"/>
      <c r="F7919"/>
    </row>
    <row r="7920" spans="2:6" x14ac:dyDescent="0.3">
      <c r="B7920"/>
      <c r="C7920"/>
      <c r="D7920"/>
      <c r="E7920"/>
      <c r="F7920"/>
    </row>
    <row r="7921" spans="2:6" x14ac:dyDescent="0.3">
      <c r="B7921"/>
      <c r="C7921"/>
      <c r="D7921"/>
      <c r="E7921"/>
      <c r="F7921"/>
    </row>
    <row r="7922" spans="2:6" x14ac:dyDescent="0.3">
      <c r="B7922"/>
      <c r="C7922"/>
      <c r="D7922"/>
      <c r="E7922"/>
      <c r="F7922"/>
    </row>
    <row r="7923" spans="2:6" x14ac:dyDescent="0.3">
      <c r="B7923"/>
      <c r="C7923"/>
      <c r="D7923"/>
      <c r="E7923"/>
      <c r="F7923"/>
    </row>
    <row r="7924" spans="2:6" x14ac:dyDescent="0.3">
      <c r="B7924"/>
      <c r="C7924"/>
      <c r="D7924"/>
      <c r="E7924"/>
      <c r="F7924"/>
    </row>
    <row r="7925" spans="2:6" x14ac:dyDescent="0.3">
      <c r="B7925"/>
      <c r="C7925"/>
      <c r="D7925"/>
      <c r="E7925"/>
      <c r="F7925"/>
    </row>
    <row r="7926" spans="2:6" x14ac:dyDescent="0.3">
      <c r="B7926"/>
      <c r="C7926"/>
      <c r="D7926"/>
      <c r="E7926"/>
      <c r="F7926"/>
    </row>
    <row r="7927" spans="2:6" x14ac:dyDescent="0.3">
      <c r="B7927"/>
      <c r="C7927"/>
      <c r="D7927"/>
      <c r="E7927"/>
      <c r="F7927"/>
    </row>
    <row r="7928" spans="2:6" x14ac:dyDescent="0.3">
      <c r="B7928"/>
      <c r="C7928"/>
      <c r="D7928"/>
      <c r="E7928"/>
      <c r="F7928"/>
    </row>
    <row r="7929" spans="2:6" x14ac:dyDescent="0.3">
      <c r="B7929"/>
      <c r="C7929"/>
      <c r="D7929"/>
      <c r="E7929"/>
      <c r="F7929"/>
    </row>
    <row r="7930" spans="2:6" x14ac:dyDescent="0.3">
      <c r="B7930"/>
      <c r="C7930"/>
      <c r="D7930"/>
      <c r="E7930"/>
      <c r="F7930"/>
    </row>
    <row r="7931" spans="2:6" x14ac:dyDescent="0.3">
      <c r="B7931"/>
      <c r="C7931"/>
      <c r="D7931"/>
      <c r="E7931"/>
      <c r="F7931"/>
    </row>
    <row r="7932" spans="2:6" x14ac:dyDescent="0.3">
      <c r="B7932"/>
      <c r="C7932"/>
      <c r="D7932"/>
      <c r="E7932"/>
      <c r="F7932"/>
    </row>
    <row r="7933" spans="2:6" x14ac:dyDescent="0.3">
      <c r="B7933"/>
      <c r="C7933"/>
      <c r="D7933"/>
      <c r="E7933"/>
      <c r="F7933"/>
    </row>
    <row r="7934" spans="2:6" x14ac:dyDescent="0.3">
      <c r="B7934"/>
      <c r="C7934"/>
      <c r="D7934"/>
      <c r="E7934"/>
      <c r="F7934"/>
    </row>
    <row r="7935" spans="2:6" x14ac:dyDescent="0.3">
      <c r="B7935"/>
      <c r="C7935"/>
      <c r="D7935"/>
      <c r="E7935"/>
      <c r="F7935"/>
    </row>
    <row r="7936" spans="2:6" x14ac:dyDescent="0.3">
      <c r="B7936"/>
      <c r="C7936"/>
      <c r="D7936"/>
      <c r="E7936"/>
      <c r="F7936"/>
    </row>
    <row r="7937" spans="2:6" x14ac:dyDescent="0.3">
      <c r="B7937"/>
      <c r="C7937"/>
      <c r="D7937"/>
      <c r="E7937"/>
      <c r="F7937"/>
    </row>
    <row r="7938" spans="2:6" x14ac:dyDescent="0.3">
      <c r="B7938"/>
      <c r="C7938"/>
      <c r="D7938"/>
      <c r="E7938"/>
      <c r="F7938"/>
    </row>
    <row r="7939" spans="2:6" x14ac:dyDescent="0.3">
      <c r="B7939"/>
      <c r="C7939"/>
      <c r="D7939"/>
      <c r="E7939"/>
      <c r="F7939"/>
    </row>
    <row r="7940" spans="2:6" x14ac:dyDescent="0.3">
      <c r="B7940"/>
      <c r="C7940"/>
      <c r="D7940"/>
      <c r="E7940"/>
      <c r="F7940"/>
    </row>
    <row r="7941" spans="2:6" x14ac:dyDescent="0.3">
      <c r="B7941"/>
      <c r="C7941"/>
      <c r="D7941"/>
      <c r="E7941"/>
      <c r="F7941"/>
    </row>
    <row r="7942" spans="2:6" x14ac:dyDescent="0.3">
      <c r="B7942"/>
      <c r="C7942"/>
      <c r="D7942"/>
      <c r="E7942"/>
      <c r="F7942"/>
    </row>
    <row r="7943" spans="2:6" x14ac:dyDescent="0.3">
      <c r="B7943"/>
      <c r="C7943"/>
      <c r="D7943"/>
      <c r="E7943"/>
      <c r="F7943"/>
    </row>
    <row r="7944" spans="2:6" x14ac:dyDescent="0.3">
      <c r="B7944"/>
      <c r="C7944"/>
      <c r="D7944"/>
      <c r="E7944"/>
      <c r="F7944"/>
    </row>
    <row r="7945" spans="2:6" x14ac:dyDescent="0.3">
      <c r="B7945"/>
      <c r="C7945"/>
      <c r="D7945"/>
      <c r="E7945"/>
      <c r="F7945"/>
    </row>
    <row r="7946" spans="2:6" x14ac:dyDescent="0.3">
      <c r="B7946"/>
      <c r="C7946"/>
      <c r="D7946"/>
      <c r="E7946"/>
      <c r="F7946"/>
    </row>
    <row r="7947" spans="2:6" x14ac:dyDescent="0.3">
      <c r="B7947"/>
      <c r="C7947"/>
      <c r="D7947"/>
      <c r="E7947"/>
      <c r="F7947"/>
    </row>
    <row r="7948" spans="2:6" x14ac:dyDescent="0.3">
      <c r="B7948"/>
      <c r="C7948"/>
      <c r="D7948"/>
      <c r="E7948"/>
      <c r="F7948"/>
    </row>
    <row r="7949" spans="2:6" x14ac:dyDescent="0.3">
      <c r="B7949"/>
      <c r="C7949"/>
      <c r="D7949"/>
      <c r="E7949"/>
      <c r="F7949"/>
    </row>
    <row r="7950" spans="2:6" x14ac:dyDescent="0.3">
      <c r="B7950"/>
      <c r="C7950"/>
      <c r="D7950"/>
      <c r="E7950"/>
      <c r="F7950"/>
    </row>
    <row r="7951" spans="2:6" x14ac:dyDescent="0.3">
      <c r="B7951"/>
      <c r="C7951"/>
      <c r="D7951"/>
      <c r="E7951"/>
      <c r="F7951"/>
    </row>
    <row r="7952" spans="2:6" x14ac:dyDescent="0.3">
      <c r="B7952"/>
      <c r="C7952"/>
      <c r="D7952"/>
      <c r="E7952"/>
      <c r="F7952"/>
    </row>
    <row r="7953" spans="2:6" x14ac:dyDescent="0.3">
      <c r="B7953"/>
      <c r="C7953"/>
      <c r="D7953"/>
      <c r="E7953"/>
      <c r="F7953"/>
    </row>
    <row r="7954" spans="2:6" x14ac:dyDescent="0.3">
      <c r="B7954"/>
      <c r="C7954"/>
      <c r="D7954"/>
      <c r="E7954"/>
      <c r="F7954"/>
    </row>
    <row r="7955" spans="2:6" x14ac:dyDescent="0.3">
      <c r="B7955"/>
      <c r="C7955"/>
      <c r="D7955"/>
      <c r="E7955"/>
      <c r="F7955"/>
    </row>
    <row r="7956" spans="2:6" x14ac:dyDescent="0.3">
      <c r="B7956"/>
      <c r="C7956"/>
      <c r="D7956"/>
      <c r="E7956"/>
      <c r="F7956"/>
    </row>
    <row r="7957" spans="2:6" x14ac:dyDescent="0.3">
      <c r="B7957"/>
      <c r="C7957"/>
      <c r="D7957"/>
      <c r="E7957"/>
      <c r="F7957"/>
    </row>
    <row r="7958" spans="2:6" x14ac:dyDescent="0.3">
      <c r="B7958"/>
      <c r="C7958"/>
      <c r="D7958"/>
      <c r="E7958"/>
      <c r="F7958"/>
    </row>
    <row r="7959" spans="2:6" x14ac:dyDescent="0.3">
      <c r="B7959"/>
      <c r="C7959"/>
      <c r="D7959"/>
      <c r="E7959"/>
      <c r="F7959"/>
    </row>
    <row r="7960" spans="2:6" x14ac:dyDescent="0.3">
      <c r="B7960"/>
      <c r="C7960"/>
      <c r="D7960"/>
      <c r="E7960"/>
      <c r="F7960"/>
    </row>
    <row r="7961" spans="2:6" x14ac:dyDescent="0.3">
      <c r="B7961"/>
      <c r="C7961"/>
      <c r="D7961"/>
      <c r="E7961"/>
      <c r="F7961"/>
    </row>
    <row r="7962" spans="2:6" x14ac:dyDescent="0.3">
      <c r="B7962"/>
      <c r="C7962"/>
      <c r="D7962"/>
      <c r="E7962"/>
      <c r="F7962"/>
    </row>
    <row r="7963" spans="2:6" x14ac:dyDescent="0.3">
      <c r="B7963"/>
      <c r="C7963"/>
      <c r="D7963"/>
      <c r="E7963"/>
      <c r="F7963"/>
    </row>
    <row r="7964" spans="2:6" x14ac:dyDescent="0.3">
      <c r="B7964"/>
      <c r="C7964"/>
      <c r="D7964"/>
      <c r="E7964"/>
      <c r="F7964"/>
    </row>
    <row r="7965" spans="2:6" x14ac:dyDescent="0.3">
      <c r="B7965"/>
      <c r="C7965"/>
      <c r="D7965"/>
      <c r="E7965"/>
      <c r="F7965"/>
    </row>
    <row r="7966" spans="2:6" x14ac:dyDescent="0.3">
      <c r="B7966"/>
      <c r="C7966"/>
      <c r="D7966"/>
      <c r="E7966"/>
      <c r="F7966"/>
    </row>
    <row r="7967" spans="2:6" x14ac:dyDescent="0.3">
      <c r="B7967"/>
      <c r="C7967"/>
      <c r="D7967"/>
      <c r="E7967"/>
      <c r="F7967"/>
    </row>
    <row r="7968" spans="2:6" x14ac:dyDescent="0.3">
      <c r="B7968"/>
      <c r="C7968"/>
      <c r="D7968"/>
      <c r="E7968"/>
      <c r="F7968"/>
    </row>
    <row r="7969" spans="2:6" x14ac:dyDescent="0.3">
      <c r="B7969"/>
      <c r="C7969"/>
      <c r="D7969"/>
      <c r="E7969"/>
      <c r="F7969"/>
    </row>
    <row r="7970" spans="2:6" x14ac:dyDescent="0.3">
      <c r="B7970"/>
      <c r="C7970"/>
      <c r="D7970"/>
      <c r="E7970"/>
      <c r="F7970"/>
    </row>
    <row r="7971" spans="2:6" x14ac:dyDescent="0.3">
      <c r="B7971"/>
      <c r="C7971"/>
      <c r="D7971"/>
      <c r="E7971"/>
      <c r="F7971"/>
    </row>
    <row r="7972" spans="2:6" x14ac:dyDescent="0.3">
      <c r="B7972"/>
      <c r="C7972"/>
      <c r="D7972"/>
      <c r="E7972"/>
      <c r="F7972"/>
    </row>
    <row r="7973" spans="2:6" x14ac:dyDescent="0.3">
      <c r="B7973"/>
      <c r="C7973"/>
      <c r="D7973"/>
      <c r="E7973"/>
      <c r="F7973"/>
    </row>
    <row r="7974" spans="2:6" x14ac:dyDescent="0.3">
      <c r="B7974"/>
      <c r="C7974"/>
      <c r="D7974"/>
      <c r="E7974"/>
      <c r="F7974"/>
    </row>
    <row r="7975" spans="2:6" x14ac:dyDescent="0.3">
      <c r="B7975"/>
      <c r="C7975"/>
      <c r="D7975"/>
      <c r="E7975"/>
      <c r="F7975"/>
    </row>
    <row r="7976" spans="2:6" x14ac:dyDescent="0.3">
      <c r="B7976"/>
      <c r="C7976"/>
      <c r="D7976"/>
      <c r="E7976"/>
      <c r="F7976"/>
    </row>
    <row r="7977" spans="2:6" x14ac:dyDescent="0.3">
      <c r="B7977"/>
      <c r="C7977"/>
      <c r="D7977"/>
      <c r="E7977"/>
      <c r="F7977"/>
    </row>
    <row r="7978" spans="2:6" x14ac:dyDescent="0.3">
      <c r="B7978"/>
      <c r="C7978"/>
      <c r="D7978"/>
      <c r="E7978"/>
      <c r="F7978"/>
    </row>
    <row r="7979" spans="2:6" x14ac:dyDescent="0.3">
      <c r="B7979"/>
      <c r="C7979"/>
      <c r="D7979"/>
      <c r="E7979"/>
      <c r="F7979"/>
    </row>
    <row r="7980" spans="2:6" x14ac:dyDescent="0.3">
      <c r="B7980"/>
      <c r="C7980"/>
      <c r="D7980"/>
      <c r="E7980"/>
      <c r="F7980"/>
    </row>
    <row r="7981" spans="2:6" x14ac:dyDescent="0.3">
      <c r="B7981"/>
      <c r="C7981"/>
      <c r="D7981"/>
      <c r="E7981"/>
      <c r="F7981"/>
    </row>
    <row r="7982" spans="2:6" x14ac:dyDescent="0.3">
      <c r="B7982"/>
      <c r="C7982"/>
      <c r="D7982"/>
      <c r="E7982"/>
      <c r="F7982"/>
    </row>
    <row r="7983" spans="2:6" x14ac:dyDescent="0.3">
      <c r="B7983"/>
      <c r="C7983"/>
      <c r="D7983"/>
      <c r="E7983"/>
      <c r="F7983"/>
    </row>
    <row r="7984" spans="2:6" x14ac:dyDescent="0.3">
      <c r="B7984"/>
      <c r="C7984"/>
      <c r="D7984"/>
      <c r="E7984"/>
      <c r="F7984"/>
    </row>
    <row r="7985" spans="2:6" x14ac:dyDescent="0.3">
      <c r="B7985"/>
      <c r="C7985"/>
      <c r="D7985"/>
      <c r="E7985"/>
      <c r="F7985"/>
    </row>
    <row r="7986" spans="2:6" x14ac:dyDescent="0.3">
      <c r="B7986"/>
      <c r="C7986"/>
      <c r="D7986"/>
      <c r="E7986"/>
      <c r="F7986"/>
    </row>
    <row r="7987" spans="2:6" x14ac:dyDescent="0.3">
      <c r="B7987"/>
      <c r="C7987"/>
      <c r="D7987"/>
      <c r="E7987"/>
      <c r="F7987"/>
    </row>
    <row r="7988" spans="2:6" x14ac:dyDescent="0.3">
      <c r="B7988"/>
      <c r="C7988"/>
      <c r="D7988"/>
      <c r="E7988"/>
      <c r="F7988"/>
    </row>
    <row r="7989" spans="2:6" x14ac:dyDescent="0.3">
      <c r="B7989"/>
      <c r="C7989"/>
      <c r="D7989"/>
      <c r="E7989"/>
      <c r="F7989"/>
    </row>
    <row r="7990" spans="2:6" x14ac:dyDescent="0.3">
      <c r="B7990"/>
      <c r="C7990"/>
      <c r="D7990"/>
      <c r="E7990"/>
      <c r="F7990"/>
    </row>
    <row r="7991" spans="2:6" x14ac:dyDescent="0.3">
      <c r="B7991"/>
      <c r="C7991"/>
      <c r="D7991"/>
      <c r="E7991"/>
      <c r="F7991"/>
    </row>
    <row r="7992" spans="2:6" x14ac:dyDescent="0.3">
      <c r="B7992"/>
      <c r="C7992"/>
      <c r="D7992"/>
      <c r="E7992"/>
      <c r="F7992"/>
    </row>
    <row r="7993" spans="2:6" x14ac:dyDescent="0.3">
      <c r="B7993"/>
      <c r="C7993"/>
      <c r="D7993"/>
      <c r="E7993"/>
      <c r="F7993"/>
    </row>
    <row r="7994" spans="2:6" x14ac:dyDescent="0.3">
      <c r="B7994"/>
      <c r="C7994"/>
      <c r="D7994"/>
      <c r="E7994"/>
      <c r="F7994"/>
    </row>
    <row r="7995" spans="2:6" x14ac:dyDescent="0.3">
      <c r="B7995"/>
      <c r="C7995"/>
      <c r="D7995"/>
      <c r="E7995"/>
      <c r="F7995"/>
    </row>
    <row r="7996" spans="2:6" x14ac:dyDescent="0.3">
      <c r="B7996"/>
      <c r="C7996"/>
      <c r="D7996"/>
      <c r="E7996"/>
      <c r="F7996"/>
    </row>
    <row r="7997" spans="2:6" x14ac:dyDescent="0.3">
      <c r="B7997"/>
      <c r="C7997"/>
      <c r="D7997"/>
      <c r="E7997"/>
      <c r="F7997"/>
    </row>
    <row r="7998" spans="2:6" x14ac:dyDescent="0.3">
      <c r="B7998"/>
      <c r="C7998"/>
      <c r="D7998"/>
      <c r="E7998"/>
      <c r="F7998"/>
    </row>
    <row r="7999" spans="2:6" x14ac:dyDescent="0.3">
      <c r="B7999"/>
      <c r="C7999"/>
      <c r="D7999"/>
      <c r="E7999"/>
      <c r="F7999"/>
    </row>
    <row r="8000" spans="2:6" x14ac:dyDescent="0.3">
      <c r="B8000"/>
      <c r="C8000"/>
      <c r="D8000"/>
      <c r="E8000"/>
      <c r="F8000"/>
    </row>
    <row r="8001" spans="2:6" x14ac:dyDescent="0.3">
      <c r="B8001"/>
      <c r="C8001"/>
      <c r="D8001"/>
      <c r="E8001"/>
      <c r="F8001"/>
    </row>
    <row r="8002" spans="2:6" x14ac:dyDescent="0.3">
      <c r="B8002"/>
      <c r="C8002"/>
      <c r="D8002"/>
      <c r="E8002"/>
      <c r="F8002"/>
    </row>
    <row r="8003" spans="2:6" x14ac:dyDescent="0.3">
      <c r="B8003"/>
      <c r="C8003"/>
      <c r="D8003"/>
      <c r="E8003"/>
      <c r="F8003"/>
    </row>
    <row r="8004" spans="2:6" x14ac:dyDescent="0.3">
      <c r="B8004"/>
      <c r="C8004"/>
      <c r="D8004"/>
      <c r="E8004"/>
      <c r="F8004"/>
    </row>
    <row r="8005" spans="2:6" x14ac:dyDescent="0.3">
      <c r="B8005"/>
      <c r="C8005"/>
      <c r="D8005"/>
      <c r="E8005"/>
      <c r="F8005"/>
    </row>
    <row r="8006" spans="2:6" x14ac:dyDescent="0.3">
      <c r="B8006"/>
      <c r="C8006"/>
      <c r="D8006"/>
      <c r="E8006"/>
      <c r="F8006"/>
    </row>
    <row r="8007" spans="2:6" x14ac:dyDescent="0.3">
      <c r="B8007"/>
      <c r="C8007"/>
      <c r="D8007"/>
      <c r="E8007"/>
      <c r="F8007"/>
    </row>
    <row r="8008" spans="2:6" x14ac:dyDescent="0.3">
      <c r="B8008"/>
      <c r="C8008"/>
      <c r="D8008"/>
      <c r="E8008"/>
      <c r="F8008"/>
    </row>
    <row r="8009" spans="2:6" x14ac:dyDescent="0.3">
      <c r="B8009"/>
      <c r="C8009"/>
      <c r="D8009"/>
      <c r="E8009"/>
      <c r="F8009"/>
    </row>
    <row r="8010" spans="2:6" x14ac:dyDescent="0.3">
      <c r="B8010"/>
      <c r="C8010"/>
      <c r="D8010"/>
      <c r="E8010"/>
      <c r="F8010"/>
    </row>
    <row r="8011" spans="2:6" x14ac:dyDescent="0.3">
      <c r="B8011"/>
      <c r="C8011"/>
      <c r="D8011"/>
      <c r="E8011"/>
      <c r="F8011"/>
    </row>
    <row r="8012" spans="2:6" x14ac:dyDescent="0.3">
      <c r="B8012"/>
      <c r="C8012"/>
      <c r="D8012"/>
      <c r="E8012"/>
      <c r="F8012"/>
    </row>
    <row r="8013" spans="2:6" x14ac:dyDescent="0.3">
      <c r="B8013"/>
      <c r="C8013"/>
      <c r="D8013"/>
      <c r="E8013"/>
      <c r="F8013"/>
    </row>
    <row r="8014" spans="2:6" x14ac:dyDescent="0.3">
      <c r="B8014"/>
      <c r="C8014"/>
      <c r="D8014"/>
      <c r="E8014"/>
      <c r="F8014"/>
    </row>
    <row r="8015" spans="2:6" x14ac:dyDescent="0.3">
      <c r="B8015"/>
      <c r="C8015"/>
      <c r="D8015"/>
      <c r="E8015"/>
      <c r="F8015"/>
    </row>
    <row r="8016" spans="2:6" x14ac:dyDescent="0.3">
      <c r="B8016"/>
      <c r="C8016"/>
      <c r="D8016"/>
      <c r="E8016"/>
      <c r="F8016"/>
    </row>
    <row r="8017" spans="2:6" x14ac:dyDescent="0.3">
      <c r="B8017"/>
      <c r="C8017"/>
      <c r="D8017"/>
      <c r="E8017"/>
      <c r="F8017"/>
    </row>
    <row r="8018" spans="2:6" x14ac:dyDescent="0.3">
      <c r="B8018"/>
      <c r="C8018"/>
      <c r="D8018"/>
      <c r="E8018"/>
      <c r="F8018"/>
    </row>
    <row r="8019" spans="2:6" x14ac:dyDescent="0.3">
      <c r="B8019"/>
      <c r="C8019"/>
      <c r="D8019"/>
      <c r="E8019"/>
      <c r="F8019"/>
    </row>
    <row r="8020" spans="2:6" x14ac:dyDescent="0.3">
      <c r="B8020"/>
      <c r="C8020"/>
      <c r="D8020"/>
      <c r="E8020"/>
      <c r="F8020"/>
    </row>
    <row r="8021" spans="2:6" x14ac:dyDescent="0.3">
      <c r="B8021"/>
      <c r="C8021"/>
      <c r="D8021"/>
      <c r="E8021"/>
      <c r="F8021"/>
    </row>
    <row r="8022" spans="2:6" x14ac:dyDescent="0.3">
      <c r="B8022"/>
      <c r="C8022"/>
      <c r="D8022"/>
      <c r="E8022"/>
      <c r="F8022"/>
    </row>
    <row r="8023" spans="2:6" x14ac:dyDescent="0.3">
      <c r="B8023"/>
      <c r="C8023"/>
      <c r="D8023"/>
      <c r="E8023"/>
      <c r="F8023"/>
    </row>
    <row r="8024" spans="2:6" x14ac:dyDescent="0.3">
      <c r="B8024"/>
      <c r="C8024"/>
      <c r="D8024"/>
      <c r="E8024"/>
      <c r="F8024"/>
    </row>
    <row r="8025" spans="2:6" x14ac:dyDescent="0.3">
      <c r="B8025"/>
      <c r="C8025"/>
      <c r="D8025"/>
      <c r="E8025"/>
      <c r="F8025"/>
    </row>
    <row r="8026" spans="2:6" x14ac:dyDescent="0.3">
      <c r="B8026"/>
      <c r="C8026"/>
      <c r="D8026"/>
      <c r="E8026"/>
      <c r="F8026"/>
    </row>
    <row r="8027" spans="2:6" x14ac:dyDescent="0.3">
      <c r="B8027"/>
      <c r="C8027"/>
      <c r="D8027"/>
      <c r="E8027"/>
      <c r="F8027"/>
    </row>
    <row r="8028" spans="2:6" x14ac:dyDescent="0.3">
      <c r="B8028"/>
      <c r="C8028"/>
      <c r="D8028"/>
      <c r="E8028"/>
      <c r="F8028"/>
    </row>
    <row r="8029" spans="2:6" x14ac:dyDescent="0.3">
      <c r="B8029"/>
      <c r="C8029"/>
      <c r="D8029"/>
      <c r="E8029"/>
      <c r="F8029"/>
    </row>
    <row r="8030" spans="2:6" x14ac:dyDescent="0.3">
      <c r="B8030"/>
      <c r="C8030"/>
      <c r="D8030"/>
      <c r="E8030"/>
      <c r="F8030"/>
    </row>
    <row r="8031" spans="2:6" x14ac:dyDescent="0.3">
      <c r="B8031"/>
      <c r="C8031"/>
      <c r="D8031"/>
      <c r="E8031"/>
      <c r="F8031"/>
    </row>
    <row r="8032" spans="2:6" x14ac:dyDescent="0.3">
      <c r="B8032"/>
      <c r="C8032"/>
      <c r="D8032"/>
      <c r="E8032"/>
      <c r="F8032"/>
    </row>
    <row r="8033" spans="2:6" x14ac:dyDescent="0.3">
      <c r="B8033"/>
      <c r="C8033"/>
      <c r="D8033"/>
      <c r="E8033"/>
      <c r="F8033"/>
    </row>
    <row r="8034" spans="2:6" x14ac:dyDescent="0.3">
      <c r="B8034"/>
      <c r="C8034"/>
      <c r="D8034"/>
      <c r="E8034"/>
      <c r="F8034"/>
    </row>
    <row r="8035" spans="2:6" x14ac:dyDescent="0.3">
      <c r="B8035"/>
      <c r="C8035"/>
      <c r="D8035"/>
      <c r="E8035"/>
      <c r="F8035"/>
    </row>
    <row r="8036" spans="2:6" x14ac:dyDescent="0.3">
      <c r="B8036"/>
      <c r="C8036"/>
      <c r="D8036"/>
      <c r="E8036"/>
      <c r="F8036"/>
    </row>
    <row r="8037" spans="2:6" x14ac:dyDescent="0.3">
      <c r="B8037"/>
      <c r="C8037"/>
      <c r="D8037"/>
      <c r="E8037"/>
      <c r="F8037"/>
    </row>
    <row r="8038" spans="2:6" x14ac:dyDescent="0.3">
      <c r="B8038"/>
      <c r="C8038"/>
      <c r="D8038"/>
      <c r="E8038"/>
      <c r="F8038"/>
    </row>
    <row r="8039" spans="2:6" x14ac:dyDescent="0.3">
      <c r="B8039"/>
      <c r="C8039"/>
      <c r="D8039"/>
      <c r="E8039"/>
      <c r="F8039"/>
    </row>
    <row r="8040" spans="2:6" x14ac:dyDescent="0.3">
      <c r="B8040"/>
      <c r="C8040"/>
      <c r="D8040"/>
      <c r="E8040"/>
      <c r="F8040"/>
    </row>
    <row r="8041" spans="2:6" x14ac:dyDescent="0.3">
      <c r="B8041"/>
      <c r="C8041"/>
      <c r="D8041"/>
      <c r="E8041"/>
      <c r="F8041"/>
    </row>
    <row r="8042" spans="2:6" x14ac:dyDescent="0.3">
      <c r="B8042"/>
      <c r="C8042"/>
      <c r="D8042"/>
      <c r="E8042"/>
      <c r="F8042"/>
    </row>
    <row r="8043" spans="2:6" x14ac:dyDescent="0.3">
      <c r="B8043"/>
      <c r="C8043"/>
      <c r="D8043"/>
      <c r="E8043"/>
      <c r="F8043"/>
    </row>
    <row r="8044" spans="2:6" x14ac:dyDescent="0.3">
      <c r="B8044"/>
      <c r="C8044"/>
      <c r="D8044"/>
      <c r="E8044"/>
      <c r="F8044"/>
    </row>
    <row r="8045" spans="2:6" x14ac:dyDescent="0.3">
      <c r="B8045"/>
      <c r="C8045"/>
      <c r="D8045"/>
      <c r="E8045"/>
      <c r="F8045"/>
    </row>
    <row r="8046" spans="2:6" x14ac:dyDescent="0.3">
      <c r="B8046"/>
      <c r="C8046"/>
      <c r="D8046"/>
      <c r="E8046"/>
      <c r="F8046"/>
    </row>
    <row r="8047" spans="2:6" x14ac:dyDescent="0.3">
      <c r="B8047"/>
      <c r="C8047"/>
      <c r="D8047"/>
      <c r="E8047"/>
      <c r="F8047"/>
    </row>
    <row r="8048" spans="2:6" x14ac:dyDescent="0.3">
      <c r="B8048"/>
      <c r="C8048"/>
      <c r="D8048"/>
      <c r="E8048"/>
      <c r="F8048"/>
    </row>
    <row r="8049" spans="2:6" x14ac:dyDescent="0.3">
      <c r="B8049"/>
      <c r="C8049"/>
      <c r="D8049"/>
      <c r="E8049"/>
      <c r="F8049"/>
    </row>
    <row r="8050" spans="2:6" x14ac:dyDescent="0.3">
      <c r="B8050"/>
      <c r="C8050"/>
      <c r="D8050"/>
      <c r="E8050"/>
      <c r="F8050"/>
    </row>
    <row r="8051" spans="2:6" x14ac:dyDescent="0.3">
      <c r="B8051"/>
      <c r="C8051"/>
      <c r="D8051"/>
      <c r="E8051"/>
      <c r="F8051"/>
    </row>
    <row r="8052" spans="2:6" x14ac:dyDescent="0.3">
      <c r="B8052"/>
      <c r="C8052"/>
      <c r="D8052"/>
      <c r="E8052"/>
      <c r="F8052"/>
    </row>
    <row r="8053" spans="2:6" x14ac:dyDescent="0.3">
      <c r="B8053"/>
      <c r="C8053"/>
      <c r="D8053"/>
      <c r="E8053"/>
      <c r="F8053"/>
    </row>
    <row r="8054" spans="2:6" x14ac:dyDescent="0.3">
      <c r="B8054"/>
      <c r="C8054"/>
      <c r="D8054"/>
      <c r="E8054"/>
      <c r="F8054"/>
    </row>
    <row r="8055" spans="2:6" x14ac:dyDescent="0.3">
      <c r="B8055"/>
      <c r="C8055"/>
      <c r="D8055"/>
      <c r="E8055"/>
      <c r="F8055"/>
    </row>
    <row r="8056" spans="2:6" x14ac:dyDescent="0.3">
      <c r="B8056"/>
      <c r="C8056"/>
      <c r="D8056"/>
      <c r="E8056"/>
      <c r="F8056"/>
    </row>
    <row r="8057" spans="2:6" x14ac:dyDescent="0.3">
      <c r="B8057"/>
      <c r="C8057"/>
      <c r="D8057"/>
      <c r="E8057"/>
      <c r="F8057"/>
    </row>
    <row r="8058" spans="2:6" x14ac:dyDescent="0.3">
      <c r="B8058"/>
      <c r="C8058"/>
      <c r="D8058"/>
      <c r="E8058"/>
      <c r="F8058"/>
    </row>
    <row r="8059" spans="2:6" x14ac:dyDescent="0.3">
      <c r="B8059"/>
      <c r="C8059"/>
      <c r="D8059"/>
      <c r="E8059"/>
      <c r="F8059"/>
    </row>
    <row r="8060" spans="2:6" x14ac:dyDescent="0.3">
      <c r="B8060"/>
      <c r="C8060"/>
      <c r="D8060"/>
      <c r="E8060"/>
      <c r="F8060"/>
    </row>
    <row r="8061" spans="2:6" x14ac:dyDescent="0.3">
      <c r="B8061"/>
      <c r="C8061"/>
      <c r="D8061"/>
      <c r="E8061"/>
      <c r="F8061"/>
    </row>
    <row r="8062" spans="2:6" x14ac:dyDescent="0.3">
      <c r="B8062"/>
      <c r="C8062"/>
      <c r="D8062"/>
      <c r="E8062"/>
      <c r="F8062"/>
    </row>
    <row r="8063" spans="2:6" x14ac:dyDescent="0.3">
      <c r="B8063"/>
      <c r="C8063"/>
      <c r="D8063"/>
      <c r="E8063"/>
      <c r="F8063"/>
    </row>
    <row r="8064" spans="2:6" x14ac:dyDescent="0.3">
      <c r="B8064"/>
      <c r="C8064"/>
      <c r="D8064"/>
      <c r="E8064"/>
      <c r="F8064"/>
    </row>
    <row r="8065" spans="2:6" x14ac:dyDescent="0.3">
      <c r="B8065"/>
      <c r="C8065"/>
      <c r="D8065"/>
      <c r="E8065"/>
      <c r="F8065"/>
    </row>
    <row r="8066" spans="2:6" x14ac:dyDescent="0.3">
      <c r="B8066"/>
      <c r="C8066"/>
      <c r="D8066"/>
      <c r="E8066"/>
      <c r="F8066"/>
    </row>
    <row r="8067" spans="2:6" x14ac:dyDescent="0.3">
      <c r="B8067"/>
      <c r="C8067"/>
      <c r="D8067"/>
      <c r="E8067"/>
      <c r="F8067"/>
    </row>
    <row r="8068" spans="2:6" x14ac:dyDescent="0.3">
      <c r="B8068"/>
      <c r="C8068"/>
      <c r="D8068"/>
      <c r="E8068"/>
      <c r="F8068"/>
    </row>
    <row r="8069" spans="2:6" x14ac:dyDescent="0.3">
      <c r="B8069"/>
      <c r="C8069"/>
      <c r="D8069"/>
      <c r="E8069"/>
      <c r="F8069"/>
    </row>
    <row r="8070" spans="2:6" x14ac:dyDescent="0.3">
      <c r="B8070"/>
      <c r="C8070"/>
      <c r="D8070"/>
      <c r="E8070"/>
      <c r="F8070"/>
    </row>
    <row r="8071" spans="2:6" x14ac:dyDescent="0.3">
      <c r="B8071"/>
      <c r="C8071"/>
      <c r="D8071"/>
      <c r="E8071"/>
      <c r="F8071"/>
    </row>
    <row r="8072" spans="2:6" x14ac:dyDescent="0.3">
      <c r="B8072"/>
      <c r="C8072"/>
      <c r="D8072"/>
      <c r="E8072"/>
      <c r="F8072"/>
    </row>
    <row r="8073" spans="2:6" x14ac:dyDescent="0.3">
      <c r="B8073"/>
      <c r="C8073"/>
      <c r="D8073"/>
      <c r="E8073"/>
      <c r="F8073"/>
    </row>
    <row r="8074" spans="2:6" x14ac:dyDescent="0.3">
      <c r="B8074"/>
      <c r="C8074"/>
      <c r="D8074"/>
      <c r="E8074"/>
      <c r="F8074"/>
    </row>
    <row r="8075" spans="2:6" x14ac:dyDescent="0.3">
      <c r="B8075"/>
      <c r="C8075"/>
      <c r="D8075"/>
      <c r="E8075"/>
      <c r="F8075"/>
    </row>
    <row r="8076" spans="2:6" x14ac:dyDescent="0.3">
      <c r="B8076"/>
      <c r="C8076"/>
      <c r="D8076"/>
      <c r="E8076"/>
      <c r="F8076"/>
    </row>
    <row r="8077" spans="2:6" x14ac:dyDescent="0.3">
      <c r="B8077"/>
      <c r="C8077"/>
      <c r="D8077"/>
      <c r="E8077"/>
      <c r="F8077"/>
    </row>
    <row r="8078" spans="2:6" x14ac:dyDescent="0.3">
      <c r="B8078"/>
      <c r="C8078"/>
      <c r="D8078"/>
      <c r="E8078"/>
      <c r="F8078"/>
    </row>
    <row r="8079" spans="2:6" x14ac:dyDescent="0.3">
      <c r="B8079"/>
      <c r="C8079"/>
      <c r="D8079"/>
      <c r="E8079"/>
      <c r="F8079"/>
    </row>
    <row r="8080" spans="2:6" x14ac:dyDescent="0.3">
      <c r="B8080"/>
      <c r="C8080"/>
      <c r="D8080"/>
      <c r="E8080"/>
      <c r="F8080"/>
    </row>
    <row r="8081" spans="2:6" x14ac:dyDescent="0.3">
      <c r="B8081"/>
      <c r="C8081"/>
      <c r="D8081"/>
      <c r="E8081"/>
      <c r="F8081"/>
    </row>
    <row r="8082" spans="2:6" x14ac:dyDescent="0.3">
      <c r="B8082"/>
      <c r="C8082"/>
      <c r="D8082"/>
      <c r="E8082"/>
      <c r="F8082"/>
    </row>
    <row r="8083" spans="2:6" x14ac:dyDescent="0.3">
      <c r="B8083"/>
      <c r="C8083"/>
      <c r="D8083"/>
      <c r="E8083"/>
      <c r="F8083"/>
    </row>
    <row r="8084" spans="2:6" x14ac:dyDescent="0.3">
      <c r="B8084"/>
      <c r="C8084"/>
      <c r="D8084"/>
      <c r="E8084"/>
      <c r="F8084"/>
    </row>
    <row r="8085" spans="2:6" x14ac:dyDescent="0.3">
      <c r="B8085"/>
      <c r="C8085"/>
      <c r="D8085"/>
      <c r="E8085"/>
      <c r="F8085"/>
    </row>
    <row r="8086" spans="2:6" x14ac:dyDescent="0.3">
      <c r="B8086"/>
      <c r="C8086"/>
      <c r="D8086"/>
      <c r="E8086"/>
      <c r="F8086"/>
    </row>
    <row r="8087" spans="2:6" x14ac:dyDescent="0.3">
      <c r="B8087"/>
      <c r="C8087"/>
      <c r="D8087"/>
      <c r="E8087"/>
      <c r="F8087"/>
    </row>
    <row r="8088" spans="2:6" x14ac:dyDescent="0.3">
      <c r="B8088"/>
      <c r="C8088"/>
      <c r="D8088"/>
      <c r="E8088"/>
      <c r="F8088"/>
    </row>
    <row r="8089" spans="2:6" x14ac:dyDescent="0.3">
      <c r="B8089"/>
      <c r="C8089"/>
      <c r="D8089"/>
      <c r="E8089"/>
      <c r="F8089"/>
    </row>
    <row r="8090" spans="2:6" x14ac:dyDescent="0.3">
      <c r="B8090"/>
      <c r="C8090"/>
      <c r="D8090"/>
      <c r="E8090"/>
      <c r="F8090"/>
    </row>
    <row r="8091" spans="2:6" x14ac:dyDescent="0.3">
      <c r="B8091"/>
      <c r="C8091"/>
      <c r="D8091"/>
      <c r="E8091"/>
      <c r="F8091"/>
    </row>
    <row r="8092" spans="2:6" x14ac:dyDescent="0.3">
      <c r="B8092"/>
      <c r="C8092"/>
      <c r="D8092"/>
      <c r="E8092"/>
      <c r="F8092"/>
    </row>
    <row r="8093" spans="2:6" x14ac:dyDescent="0.3">
      <c r="B8093"/>
      <c r="C8093"/>
      <c r="D8093"/>
      <c r="E8093"/>
      <c r="F8093"/>
    </row>
    <row r="8094" spans="2:6" x14ac:dyDescent="0.3">
      <c r="B8094"/>
      <c r="C8094"/>
      <c r="D8094"/>
      <c r="E8094"/>
      <c r="F8094"/>
    </row>
    <row r="8095" spans="2:6" x14ac:dyDescent="0.3">
      <c r="B8095"/>
      <c r="C8095"/>
      <c r="D8095"/>
      <c r="E8095"/>
      <c r="F8095"/>
    </row>
    <row r="8096" spans="2:6" x14ac:dyDescent="0.3">
      <c r="B8096"/>
      <c r="C8096"/>
      <c r="D8096"/>
      <c r="E8096"/>
      <c r="F8096"/>
    </row>
    <row r="8097" spans="2:6" x14ac:dyDescent="0.3">
      <c r="B8097"/>
      <c r="C8097"/>
      <c r="D8097"/>
      <c r="E8097"/>
      <c r="F8097"/>
    </row>
    <row r="8098" spans="2:6" x14ac:dyDescent="0.3">
      <c r="B8098"/>
      <c r="C8098"/>
      <c r="D8098"/>
      <c r="E8098"/>
      <c r="F8098"/>
    </row>
    <row r="8099" spans="2:6" x14ac:dyDescent="0.3">
      <c r="B8099"/>
      <c r="C8099"/>
      <c r="D8099"/>
      <c r="E8099"/>
      <c r="F8099"/>
    </row>
    <row r="8100" spans="2:6" x14ac:dyDescent="0.3">
      <c r="B8100"/>
      <c r="C8100"/>
      <c r="D8100"/>
      <c r="E8100"/>
      <c r="F8100"/>
    </row>
    <row r="8101" spans="2:6" x14ac:dyDescent="0.3">
      <c r="B8101"/>
      <c r="C8101"/>
      <c r="D8101"/>
      <c r="E8101"/>
      <c r="F8101"/>
    </row>
    <row r="8102" spans="2:6" x14ac:dyDescent="0.3">
      <c r="B8102"/>
      <c r="C8102"/>
      <c r="D8102"/>
      <c r="E8102"/>
      <c r="F8102"/>
    </row>
    <row r="8103" spans="2:6" x14ac:dyDescent="0.3">
      <c r="B8103"/>
      <c r="C8103"/>
      <c r="D8103"/>
      <c r="E8103"/>
      <c r="F8103"/>
    </row>
    <row r="8104" spans="2:6" x14ac:dyDescent="0.3">
      <c r="B8104"/>
      <c r="C8104"/>
      <c r="D8104"/>
      <c r="E8104"/>
      <c r="F8104"/>
    </row>
    <row r="8105" spans="2:6" x14ac:dyDescent="0.3">
      <c r="B8105"/>
      <c r="C8105"/>
      <c r="D8105"/>
      <c r="E8105"/>
      <c r="F8105"/>
    </row>
    <row r="8106" spans="2:6" x14ac:dyDescent="0.3">
      <c r="B8106"/>
      <c r="C8106"/>
      <c r="D8106"/>
      <c r="E8106"/>
      <c r="F8106"/>
    </row>
    <row r="8107" spans="2:6" x14ac:dyDescent="0.3">
      <c r="B8107"/>
      <c r="C8107"/>
      <c r="D8107"/>
      <c r="E8107"/>
      <c r="F8107"/>
    </row>
    <row r="8108" spans="2:6" x14ac:dyDescent="0.3">
      <c r="B8108"/>
      <c r="C8108"/>
      <c r="D8108"/>
      <c r="E8108"/>
      <c r="F8108"/>
    </row>
    <row r="8109" spans="2:6" x14ac:dyDescent="0.3">
      <c r="B8109"/>
      <c r="C8109"/>
      <c r="D8109"/>
      <c r="E8109"/>
      <c r="F8109"/>
    </row>
    <row r="8110" spans="2:6" x14ac:dyDescent="0.3">
      <c r="B8110"/>
      <c r="C8110"/>
      <c r="D8110"/>
      <c r="E8110"/>
      <c r="F8110"/>
    </row>
    <row r="8111" spans="2:6" x14ac:dyDescent="0.3">
      <c r="B8111"/>
      <c r="C8111"/>
      <c r="D8111"/>
      <c r="E8111"/>
      <c r="F8111"/>
    </row>
    <row r="8112" spans="2:6" x14ac:dyDescent="0.3">
      <c r="B8112"/>
      <c r="C8112"/>
      <c r="D8112"/>
      <c r="E8112"/>
      <c r="F8112"/>
    </row>
    <row r="8113" spans="2:6" x14ac:dyDescent="0.3">
      <c r="B8113"/>
      <c r="C8113"/>
      <c r="D8113"/>
      <c r="E8113"/>
      <c r="F8113"/>
    </row>
    <row r="8114" spans="2:6" x14ac:dyDescent="0.3">
      <c r="B8114"/>
      <c r="C8114"/>
      <c r="D8114"/>
      <c r="E8114"/>
      <c r="F8114"/>
    </row>
    <row r="8115" spans="2:6" x14ac:dyDescent="0.3">
      <c r="B8115"/>
      <c r="C8115"/>
      <c r="D8115"/>
      <c r="E8115"/>
      <c r="F8115"/>
    </row>
    <row r="8116" spans="2:6" x14ac:dyDescent="0.3">
      <c r="B8116"/>
      <c r="C8116"/>
      <c r="D8116"/>
      <c r="E8116"/>
      <c r="F8116"/>
    </row>
    <row r="8117" spans="2:6" x14ac:dyDescent="0.3">
      <c r="B8117"/>
      <c r="C8117"/>
      <c r="D8117"/>
      <c r="E8117"/>
      <c r="F8117"/>
    </row>
    <row r="8118" spans="2:6" x14ac:dyDescent="0.3">
      <c r="B8118"/>
      <c r="C8118"/>
      <c r="D8118"/>
      <c r="E8118"/>
      <c r="F8118"/>
    </row>
    <row r="8119" spans="2:6" x14ac:dyDescent="0.3">
      <c r="B8119"/>
      <c r="C8119"/>
      <c r="D8119"/>
      <c r="E8119"/>
      <c r="F8119"/>
    </row>
    <row r="8120" spans="2:6" x14ac:dyDescent="0.3">
      <c r="B8120"/>
      <c r="C8120"/>
      <c r="D8120"/>
      <c r="E8120"/>
      <c r="F8120"/>
    </row>
    <row r="8121" spans="2:6" x14ac:dyDescent="0.3">
      <c r="B8121"/>
      <c r="C8121"/>
      <c r="D8121"/>
      <c r="E8121"/>
      <c r="F8121"/>
    </row>
    <row r="8122" spans="2:6" x14ac:dyDescent="0.3">
      <c r="B8122"/>
      <c r="C8122"/>
      <c r="D8122"/>
      <c r="E8122"/>
      <c r="F8122"/>
    </row>
    <row r="8123" spans="2:6" x14ac:dyDescent="0.3">
      <c r="B8123"/>
      <c r="C8123"/>
      <c r="D8123"/>
      <c r="E8123"/>
      <c r="F8123"/>
    </row>
    <row r="8124" spans="2:6" x14ac:dyDescent="0.3">
      <c r="B8124"/>
      <c r="C8124"/>
      <c r="D8124"/>
      <c r="E8124"/>
      <c r="F8124"/>
    </row>
    <row r="8125" spans="2:6" x14ac:dyDescent="0.3">
      <c r="B8125"/>
      <c r="C8125"/>
      <c r="D8125"/>
      <c r="E8125"/>
      <c r="F8125"/>
    </row>
    <row r="8126" spans="2:6" x14ac:dyDescent="0.3">
      <c r="B8126"/>
      <c r="C8126"/>
      <c r="D8126"/>
      <c r="E8126"/>
      <c r="F8126"/>
    </row>
    <row r="8127" spans="2:6" x14ac:dyDescent="0.3">
      <c r="B8127"/>
      <c r="C8127"/>
      <c r="D8127"/>
      <c r="E8127"/>
      <c r="F8127"/>
    </row>
    <row r="8128" spans="2:6" x14ac:dyDescent="0.3">
      <c r="B8128"/>
      <c r="C8128"/>
      <c r="D8128"/>
      <c r="E8128"/>
      <c r="F8128"/>
    </row>
    <row r="8129" spans="2:6" x14ac:dyDescent="0.3">
      <c r="B8129"/>
      <c r="C8129"/>
      <c r="D8129"/>
      <c r="E8129"/>
      <c r="F8129"/>
    </row>
    <row r="8130" spans="2:6" x14ac:dyDescent="0.3">
      <c r="B8130"/>
      <c r="C8130"/>
      <c r="D8130"/>
      <c r="E8130"/>
      <c r="F8130"/>
    </row>
    <row r="8131" spans="2:6" x14ac:dyDescent="0.3">
      <c r="B8131"/>
      <c r="C8131"/>
      <c r="D8131"/>
      <c r="E8131"/>
      <c r="F8131"/>
    </row>
    <row r="8132" spans="2:6" x14ac:dyDescent="0.3">
      <c r="B8132"/>
      <c r="C8132"/>
      <c r="D8132"/>
      <c r="E8132"/>
      <c r="F8132"/>
    </row>
    <row r="8133" spans="2:6" x14ac:dyDescent="0.3">
      <c r="B8133"/>
      <c r="C8133"/>
      <c r="D8133"/>
      <c r="E8133"/>
      <c r="F8133"/>
    </row>
    <row r="8134" spans="2:6" x14ac:dyDescent="0.3">
      <c r="B8134"/>
      <c r="C8134"/>
      <c r="D8134"/>
      <c r="E8134"/>
      <c r="F8134"/>
    </row>
    <row r="8135" spans="2:6" x14ac:dyDescent="0.3">
      <c r="B8135"/>
      <c r="C8135"/>
      <c r="D8135"/>
      <c r="E8135"/>
      <c r="F8135"/>
    </row>
    <row r="8136" spans="2:6" x14ac:dyDescent="0.3">
      <c r="B8136"/>
      <c r="C8136"/>
      <c r="D8136"/>
      <c r="E8136"/>
      <c r="F8136"/>
    </row>
    <row r="8137" spans="2:6" x14ac:dyDescent="0.3">
      <c r="B8137"/>
      <c r="C8137"/>
      <c r="D8137"/>
      <c r="E8137"/>
      <c r="F8137"/>
    </row>
    <row r="8138" spans="2:6" x14ac:dyDescent="0.3">
      <c r="B8138"/>
      <c r="C8138"/>
      <c r="D8138"/>
      <c r="E8138"/>
      <c r="F8138"/>
    </row>
    <row r="8139" spans="2:6" x14ac:dyDescent="0.3">
      <c r="B8139"/>
      <c r="C8139"/>
      <c r="D8139"/>
      <c r="E8139"/>
      <c r="F8139"/>
    </row>
    <row r="8140" spans="2:6" x14ac:dyDescent="0.3">
      <c r="B8140"/>
      <c r="C8140"/>
      <c r="D8140"/>
      <c r="E8140"/>
      <c r="F8140"/>
    </row>
    <row r="8141" spans="2:6" x14ac:dyDescent="0.3">
      <c r="B8141"/>
      <c r="C8141"/>
      <c r="D8141"/>
      <c r="E8141"/>
      <c r="F8141"/>
    </row>
    <row r="8142" spans="2:6" x14ac:dyDescent="0.3">
      <c r="B8142"/>
      <c r="C8142"/>
      <c r="D8142"/>
      <c r="E8142"/>
      <c r="F8142"/>
    </row>
    <row r="8143" spans="2:6" x14ac:dyDescent="0.3">
      <c r="B8143"/>
      <c r="C8143"/>
      <c r="D8143"/>
      <c r="E8143"/>
      <c r="F8143"/>
    </row>
    <row r="8144" spans="2:6" x14ac:dyDescent="0.3">
      <c r="B8144"/>
      <c r="C8144"/>
      <c r="D8144"/>
      <c r="E8144"/>
      <c r="F8144"/>
    </row>
    <row r="8145" spans="2:6" x14ac:dyDescent="0.3">
      <c r="B8145"/>
      <c r="C8145"/>
      <c r="D8145"/>
      <c r="E8145"/>
      <c r="F8145"/>
    </row>
    <row r="8146" spans="2:6" x14ac:dyDescent="0.3">
      <c r="B8146"/>
      <c r="C8146"/>
      <c r="D8146"/>
      <c r="E8146"/>
      <c r="F8146"/>
    </row>
    <row r="8147" spans="2:6" x14ac:dyDescent="0.3">
      <c r="B8147"/>
      <c r="C8147"/>
      <c r="D8147"/>
      <c r="E8147"/>
      <c r="F8147"/>
    </row>
    <row r="8148" spans="2:6" x14ac:dyDescent="0.3">
      <c r="B8148"/>
      <c r="C8148"/>
      <c r="D8148"/>
      <c r="E8148"/>
      <c r="F8148"/>
    </row>
    <row r="8149" spans="2:6" x14ac:dyDescent="0.3">
      <c r="B8149"/>
      <c r="C8149"/>
      <c r="D8149"/>
      <c r="E8149"/>
      <c r="F8149"/>
    </row>
    <row r="8150" spans="2:6" x14ac:dyDescent="0.3">
      <c r="B8150"/>
      <c r="C8150"/>
      <c r="D8150"/>
      <c r="E8150"/>
      <c r="F8150"/>
    </row>
    <row r="8151" spans="2:6" x14ac:dyDescent="0.3">
      <c r="B8151"/>
      <c r="C8151"/>
      <c r="D8151"/>
      <c r="E8151"/>
      <c r="F8151"/>
    </row>
    <row r="8152" spans="2:6" x14ac:dyDescent="0.3">
      <c r="B8152"/>
      <c r="C8152"/>
      <c r="D8152"/>
      <c r="E8152"/>
      <c r="F8152"/>
    </row>
    <row r="8153" spans="2:6" x14ac:dyDescent="0.3">
      <c r="B8153"/>
      <c r="C8153"/>
      <c r="D8153"/>
      <c r="E8153"/>
      <c r="F8153"/>
    </row>
    <row r="8154" spans="2:6" x14ac:dyDescent="0.3">
      <c r="B8154"/>
      <c r="C8154"/>
      <c r="D8154"/>
      <c r="E8154"/>
      <c r="F8154"/>
    </row>
    <row r="8155" spans="2:6" x14ac:dyDescent="0.3">
      <c r="B8155"/>
      <c r="C8155"/>
      <c r="D8155"/>
      <c r="E8155"/>
      <c r="F8155"/>
    </row>
    <row r="8156" spans="2:6" x14ac:dyDescent="0.3">
      <c r="B8156"/>
      <c r="C8156"/>
      <c r="D8156"/>
      <c r="E8156"/>
      <c r="F8156"/>
    </row>
    <row r="8157" spans="2:6" x14ac:dyDescent="0.3">
      <c r="B8157"/>
      <c r="C8157"/>
      <c r="D8157"/>
      <c r="E8157"/>
      <c r="F8157"/>
    </row>
    <row r="8158" spans="2:6" x14ac:dyDescent="0.3">
      <c r="B8158"/>
      <c r="C8158"/>
      <c r="D8158"/>
      <c r="E8158"/>
      <c r="F8158"/>
    </row>
    <row r="8159" spans="2:6" x14ac:dyDescent="0.3">
      <c r="B8159"/>
      <c r="C8159"/>
      <c r="D8159"/>
      <c r="E8159"/>
      <c r="F8159"/>
    </row>
    <row r="8160" spans="2:6" x14ac:dyDescent="0.3">
      <c r="B8160"/>
      <c r="C8160"/>
      <c r="D8160"/>
      <c r="E8160"/>
      <c r="F8160"/>
    </row>
    <row r="8161" spans="2:6" x14ac:dyDescent="0.3">
      <c r="B8161"/>
      <c r="C8161"/>
      <c r="D8161"/>
      <c r="E8161"/>
      <c r="F8161"/>
    </row>
    <row r="8162" spans="2:6" x14ac:dyDescent="0.3">
      <c r="B8162"/>
      <c r="C8162"/>
      <c r="D8162"/>
      <c r="E8162"/>
      <c r="F8162"/>
    </row>
    <row r="8163" spans="2:6" x14ac:dyDescent="0.3">
      <c r="B8163"/>
      <c r="C8163"/>
      <c r="D8163"/>
      <c r="E8163"/>
      <c r="F8163"/>
    </row>
    <row r="8164" spans="2:6" x14ac:dyDescent="0.3">
      <c r="B8164"/>
      <c r="C8164"/>
      <c r="D8164"/>
      <c r="E8164"/>
      <c r="F8164"/>
    </row>
    <row r="8165" spans="2:6" x14ac:dyDescent="0.3">
      <c r="B8165"/>
      <c r="C8165"/>
      <c r="D8165"/>
      <c r="E8165"/>
      <c r="F8165"/>
    </row>
    <row r="8166" spans="2:6" x14ac:dyDescent="0.3">
      <c r="B8166"/>
      <c r="C8166"/>
      <c r="D8166"/>
      <c r="E8166"/>
      <c r="F8166"/>
    </row>
    <row r="8167" spans="2:6" x14ac:dyDescent="0.3">
      <c r="B8167"/>
      <c r="C8167"/>
      <c r="D8167"/>
      <c r="E8167"/>
      <c r="F8167"/>
    </row>
    <row r="8168" spans="2:6" x14ac:dyDescent="0.3">
      <c r="B8168"/>
      <c r="C8168"/>
      <c r="D8168"/>
      <c r="E8168"/>
      <c r="F8168"/>
    </row>
    <row r="8169" spans="2:6" x14ac:dyDescent="0.3">
      <c r="B8169"/>
      <c r="C8169"/>
      <c r="D8169"/>
      <c r="E8169"/>
      <c r="F8169"/>
    </row>
    <row r="8170" spans="2:6" x14ac:dyDescent="0.3">
      <c r="B8170"/>
      <c r="C8170"/>
      <c r="D8170"/>
      <c r="E8170"/>
      <c r="F8170"/>
    </row>
    <row r="8171" spans="2:6" x14ac:dyDescent="0.3">
      <c r="B8171"/>
      <c r="C8171"/>
      <c r="D8171"/>
      <c r="E8171"/>
      <c r="F8171"/>
    </row>
    <row r="8172" spans="2:6" x14ac:dyDescent="0.3">
      <c r="B8172"/>
      <c r="C8172"/>
      <c r="D8172"/>
      <c r="E8172"/>
      <c r="F8172"/>
    </row>
    <row r="8173" spans="2:6" x14ac:dyDescent="0.3">
      <c r="B8173"/>
      <c r="C8173"/>
      <c r="D8173"/>
      <c r="E8173"/>
      <c r="F8173"/>
    </row>
    <row r="8174" spans="2:6" x14ac:dyDescent="0.3">
      <c r="B8174"/>
      <c r="C8174"/>
      <c r="D8174"/>
      <c r="E8174"/>
      <c r="F8174"/>
    </row>
    <row r="8175" spans="2:6" x14ac:dyDescent="0.3">
      <c r="B8175"/>
      <c r="C8175"/>
      <c r="D8175"/>
      <c r="E8175"/>
      <c r="F8175"/>
    </row>
    <row r="8176" spans="2:6" x14ac:dyDescent="0.3">
      <c r="B8176"/>
      <c r="C8176"/>
      <c r="D8176"/>
      <c r="E8176"/>
      <c r="F8176"/>
    </row>
    <row r="8177" spans="2:6" x14ac:dyDescent="0.3">
      <c r="B8177"/>
      <c r="C8177"/>
      <c r="D8177"/>
      <c r="E8177"/>
      <c r="F8177"/>
    </row>
    <row r="8178" spans="2:6" x14ac:dyDescent="0.3">
      <c r="B8178"/>
      <c r="C8178"/>
      <c r="D8178"/>
      <c r="E8178"/>
      <c r="F8178"/>
    </row>
    <row r="8179" spans="2:6" x14ac:dyDescent="0.3">
      <c r="B8179"/>
      <c r="C8179"/>
      <c r="D8179"/>
      <c r="E8179"/>
      <c r="F8179"/>
    </row>
    <row r="8180" spans="2:6" x14ac:dyDescent="0.3">
      <c r="B8180"/>
      <c r="C8180"/>
      <c r="D8180"/>
      <c r="E8180"/>
      <c r="F8180"/>
    </row>
    <row r="8181" spans="2:6" x14ac:dyDescent="0.3">
      <c r="B8181"/>
      <c r="C8181"/>
      <c r="D8181"/>
      <c r="E8181"/>
      <c r="F8181"/>
    </row>
    <row r="8182" spans="2:6" x14ac:dyDescent="0.3">
      <c r="B8182"/>
      <c r="C8182"/>
      <c r="D8182"/>
      <c r="E8182"/>
      <c r="F8182"/>
    </row>
    <row r="8183" spans="2:6" x14ac:dyDescent="0.3">
      <c r="B8183"/>
      <c r="C8183"/>
      <c r="D8183"/>
      <c r="E8183"/>
      <c r="F8183"/>
    </row>
    <row r="8184" spans="2:6" x14ac:dyDescent="0.3">
      <c r="B8184"/>
      <c r="C8184"/>
      <c r="D8184"/>
      <c r="E8184"/>
      <c r="F8184"/>
    </row>
    <row r="8185" spans="2:6" x14ac:dyDescent="0.3">
      <c r="B8185"/>
      <c r="C8185"/>
      <c r="D8185"/>
      <c r="E8185"/>
      <c r="F8185"/>
    </row>
    <row r="8186" spans="2:6" x14ac:dyDescent="0.3">
      <c r="B8186"/>
      <c r="C8186"/>
      <c r="D8186"/>
      <c r="E8186"/>
      <c r="F8186"/>
    </row>
    <row r="8187" spans="2:6" x14ac:dyDescent="0.3">
      <c r="B8187"/>
      <c r="C8187"/>
      <c r="D8187"/>
      <c r="E8187"/>
      <c r="F8187"/>
    </row>
    <row r="8188" spans="2:6" x14ac:dyDescent="0.3">
      <c r="B8188"/>
      <c r="C8188"/>
      <c r="D8188"/>
      <c r="E8188"/>
      <c r="F8188"/>
    </row>
    <row r="8189" spans="2:6" x14ac:dyDescent="0.3">
      <c r="B8189"/>
      <c r="C8189"/>
      <c r="D8189"/>
      <c r="E8189"/>
      <c r="F8189"/>
    </row>
    <row r="8190" spans="2:6" x14ac:dyDescent="0.3">
      <c r="B8190"/>
      <c r="C8190"/>
      <c r="D8190"/>
      <c r="E8190"/>
      <c r="F8190"/>
    </row>
    <row r="8191" spans="2:6" x14ac:dyDescent="0.3">
      <c r="B8191"/>
      <c r="C8191"/>
      <c r="D8191"/>
      <c r="E8191"/>
      <c r="F8191"/>
    </row>
    <row r="8192" spans="2:6" x14ac:dyDescent="0.3">
      <c r="B8192"/>
      <c r="C8192"/>
      <c r="D8192"/>
      <c r="E8192"/>
      <c r="F8192"/>
    </row>
    <row r="8193" spans="2:6" x14ac:dyDescent="0.3">
      <c r="B8193"/>
      <c r="C8193"/>
      <c r="D8193"/>
      <c r="E8193"/>
      <c r="F8193"/>
    </row>
    <row r="8194" spans="2:6" x14ac:dyDescent="0.3">
      <c r="B8194"/>
      <c r="C8194"/>
      <c r="D8194"/>
      <c r="E8194"/>
      <c r="F8194"/>
    </row>
    <row r="8195" spans="2:6" x14ac:dyDescent="0.3">
      <c r="B8195"/>
      <c r="C8195"/>
      <c r="D8195"/>
      <c r="E8195"/>
      <c r="F8195"/>
    </row>
    <row r="8196" spans="2:6" x14ac:dyDescent="0.3">
      <c r="B8196"/>
      <c r="C8196"/>
      <c r="D8196"/>
      <c r="E8196"/>
      <c r="F8196"/>
    </row>
    <row r="8197" spans="2:6" x14ac:dyDescent="0.3">
      <c r="B8197"/>
      <c r="C8197"/>
      <c r="D8197"/>
      <c r="E8197"/>
      <c r="F8197"/>
    </row>
    <row r="8198" spans="2:6" x14ac:dyDescent="0.3">
      <c r="B8198"/>
      <c r="C8198"/>
      <c r="D8198"/>
      <c r="E8198"/>
      <c r="F8198"/>
    </row>
    <row r="8199" spans="2:6" x14ac:dyDescent="0.3">
      <c r="B8199"/>
      <c r="C8199"/>
      <c r="D8199"/>
      <c r="E8199"/>
      <c r="F8199"/>
    </row>
    <row r="8200" spans="2:6" x14ac:dyDescent="0.3">
      <c r="B8200"/>
      <c r="C8200"/>
      <c r="D8200"/>
      <c r="E8200"/>
      <c r="F8200"/>
    </row>
    <row r="8201" spans="2:6" x14ac:dyDescent="0.3">
      <c r="B8201"/>
      <c r="C8201"/>
      <c r="D8201"/>
      <c r="E8201"/>
      <c r="F8201"/>
    </row>
    <row r="8202" spans="2:6" x14ac:dyDescent="0.3">
      <c r="B8202"/>
      <c r="C8202"/>
      <c r="D8202"/>
      <c r="E8202"/>
      <c r="F8202"/>
    </row>
    <row r="8203" spans="2:6" x14ac:dyDescent="0.3">
      <c r="B8203"/>
      <c r="C8203"/>
      <c r="D8203"/>
      <c r="E8203"/>
      <c r="F8203"/>
    </row>
    <row r="8204" spans="2:6" x14ac:dyDescent="0.3">
      <c r="B8204"/>
      <c r="C8204"/>
      <c r="D8204"/>
      <c r="E8204"/>
      <c r="F8204"/>
    </row>
    <row r="8205" spans="2:6" x14ac:dyDescent="0.3">
      <c r="B8205"/>
      <c r="C8205"/>
      <c r="D8205"/>
      <c r="E8205"/>
      <c r="F8205"/>
    </row>
    <row r="8206" spans="2:6" x14ac:dyDescent="0.3">
      <c r="B8206"/>
      <c r="C8206"/>
      <c r="D8206"/>
      <c r="E8206"/>
      <c r="F820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A50B-FDE1-4DDC-933F-40167744D420}">
  <dimension ref="A1:H12"/>
  <sheetViews>
    <sheetView workbookViewId="0">
      <selection activeCell="G32" sqref="G32"/>
    </sheetView>
  </sheetViews>
  <sheetFormatPr defaultRowHeight="14.4" x14ac:dyDescent="0.3"/>
  <cols>
    <col min="1" max="1" width="17.33203125" bestFit="1" customWidth="1"/>
    <col min="2" max="2" width="17.6640625" style="7" bestFit="1" customWidth="1"/>
    <col min="3" max="3" width="13.88671875" style="7" bestFit="1" customWidth="1"/>
    <col min="4" max="4" width="16.5546875" style="7" bestFit="1" customWidth="1"/>
    <col min="5" max="5" width="12.77734375" style="7" bestFit="1" customWidth="1"/>
    <col min="6" max="6" width="20.21875" style="7" bestFit="1" customWidth="1"/>
    <col min="7" max="7" width="16.5546875" style="7" bestFit="1" customWidth="1"/>
    <col min="8" max="8" width="19.33203125" style="7" bestFit="1" customWidth="1"/>
  </cols>
  <sheetData>
    <row r="1" spans="1:8" x14ac:dyDescent="0.3">
      <c r="A1" t="s">
        <v>8338</v>
      </c>
      <c r="B1" s="7" t="s">
        <v>8339</v>
      </c>
      <c r="C1" s="7" t="s">
        <v>8340</v>
      </c>
      <c r="D1" s="7" t="s">
        <v>8341</v>
      </c>
      <c r="E1" s="7" t="s">
        <v>8342</v>
      </c>
      <c r="F1" s="7" t="s">
        <v>8343</v>
      </c>
      <c r="G1" s="7" t="s">
        <v>8344</v>
      </c>
      <c r="H1" s="7" t="s">
        <v>8345</v>
      </c>
    </row>
    <row r="2" spans="1:8" x14ac:dyDescent="0.3">
      <c r="A2" t="s">
        <v>8346</v>
      </c>
      <c r="B2" s="7">
        <f>COUNTIFS(Sheet1!F2:F4115,"successful",Sheet1!E2:E4115,"&gt;=1000",Sheet1!E2:E4115,"&lt;=4999")</f>
        <v>907</v>
      </c>
      <c r="C2" s="7">
        <f>COUNTIFS(Sheet1!F2:F4115,"failed",Sheet1!E2:E4115,"&gt;=1000",Sheet1!E2:E4115,"&lt;=4999")</f>
        <v>219</v>
      </c>
      <c r="D2" s="7">
        <f>COUNTIFS(Sheet1!F2:F4115,"canceled",Sheet1!E2:E4115,"&gt;=1000",Sheet1!E2:E4115,"&lt;=4999")</f>
        <v>48</v>
      </c>
      <c r="E2" s="7">
        <f>SUM(B2:D2)</f>
        <v>1174</v>
      </c>
      <c r="F2" s="18">
        <f>B2/E2</f>
        <v>0.77257240204429301</v>
      </c>
      <c r="G2" s="18">
        <f>C2/E2</f>
        <v>0.18654173764906304</v>
      </c>
      <c r="H2" s="18">
        <f>D2/E2</f>
        <v>4.0885860306643949E-2</v>
      </c>
    </row>
    <row r="3" spans="1:8" x14ac:dyDescent="0.3">
      <c r="A3" t="s">
        <v>8347</v>
      </c>
      <c r="B3" s="7">
        <f>COUNTIFS(Sheet1!F2:F4115,"successful",Sheet1!E2:E4115,"&gt;=5000",Sheet1!E2:E4115,"&lt;=9999")</f>
        <v>383</v>
      </c>
      <c r="C3" s="7">
        <f>COUNTIFS(Sheet1!F2:F4115,"failed",Sheet1!E2:E4115,"&gt;=5000",Sheet1!E2:E4115,"&lt;=9999")</f>
        <v>54</v>
      </c>
      <c r="D3" s="7">
        <f>COUNTIFS(Sheet1!F2:F4115,"canceled",Sheet1!E2:E4115,"&gt;=5000",Sheet1!E2:E4115,"&lt;=9999")</f>
        <v>14</v>
      </c>
      <c r="E3" s="7">
        <f t="shared" ref="E3:E12" si="0">SUM(B3:D3)</f>
        <v>451</v>
      </c>
      <c r="F3" s="18">
        <f t="shared" ref="F3:F12" si="1">B3/E3</f>
        <v>0.84922394678492241</v>
      </c>
      <c r="G3" s="18">
        <f t="shared" ref="G3:G12" si="2">C3/E3</f>
        <v>0.11973392461197339</v>
      </c>
      <c r="H3" s="18">
        <f t="shared" ref="H3:H12" si="3">D3/E3</f>
        <v>3.1042128603104215E-2</v>
      </c>
    </row>
    <row r="4" spans="1:8" x14ac:dyDescent="0.3">
      <c r="A4" t="s">
        <v>8348</v>
      </c>
      <c r="B4" s="7">
        <f>COUNTIFS(Sheet1!F2:F4115,"successful",Sheet1!E2:E4115,"&gt;=10000",Sheet1!E2:E4115,"&lt;=14999")</f>
        <v>178</v>
      </c>
      <c r="C4" s="7">
        <f>COUNTIFS(Sheet1!F2:F4115,"failed",Sheet1!E2:E4115,"&gt;=10000",Sheet1!E2:E4115,"&lt;=14999")</f>
        <v>18</v>
      </c>
      <c r="D4" s="7">
        <f>COUNTIFS(Sheet1!F2:F4115,"canceled",Sheet1!E2:E4115,"&gt;=10000",Sheet1!E2:E4115,"&lt;=14999")</f>
        <v>6</v>
      </c>
      <c r="E4" s="7">
        <f t="shared" si="0"/>
        <v>202</v>
      </c>
      <c r="F4" s="18">
        <f t="shared" si="1"/>
        <v>0.88118811881188119</v>
      </c>
      <c r="G4" s="18">
        <f t="shared" si="2"/>
        <v>8.9108910891089105E-2</v>
      </c>
      <c r="H4" s="18">
        <f t="shared" si="3"/>
        <v>2.9702970297029702E-2</v>
      </c>
    </row>
    <row r="5" spans="1:8" x14ac:dyDescent="0.3">
      <c r="A5" t="s">
        <v>8349</v>
      </c>
      <c r="B5" s="7">
        <f>COUNTIFS(Sheet1!F2:F4115,"successful",Sheet1!E2:E4115,"&gt;=15000",Sheet1!E2:E4115,"&lt;=19999")</f>
        <v>97</v>
      </c>
      <c r="C5" s="7">
        <f>COUNTIFS(Sheet1!F2:F4115,"failed",Sheet1!E2:E4115,"&gt;=15000",Sheet1!E2:E4115,"&lt;=19999")</f>
        <v>9</v>
      </c>
      <c r="D5" s="7">
        <f>COUNTIFS(Sheet1!F2:F4115,"canceled",Sheet1!E2:E4115,"&gt;=15000",Sheet1!E2:E4115,"&lt;=19999")</f>
        <v>4</v>
      </c>
      <c r="E5" s="7">
        <f t="shared" si="0"/>
        <v>110</v>
      </c>
      <c r="F5" s="18">
        <f t="shared" si="1"/>
        <v>0.88181818181818183</v>
      </c>
      <c r="G5" s="18">
        <f t="shared" si="2"/>
        <v>8.1818181818181818E-2</v>
      </c>
      <c r="H5" s="18">
        <f t="shared" si="3"/>
        <v>3.6363636363636362E-2</v>
      </c>
    </row>
    <row r="6" spans="1:8" x14ac:dyDescent="0.3">
      <c r="A6" t="s">
        <v>8350</v>
      </c>
      <c r="B6" s="7">
        <f>COUNTIFS(Sheet1!F2:F4115,"successful",Sheet1!E2:E4115,"&gt;=20000",Sheet1!E2:E4115,"&lt;=24999")</f>
        <v>66</v>
      </c>
      <c r="C6" s="7">
        <f>COUNTIFS(Sheet1!F2:F4115,"failed",Sheet1!E2:E4115,"&gt;=20000",Sheet1!E2:E4115,"&lt;=24999")</f>
        <v>6</v>
      </c>
      <c r="D6" s="7">
        <f>COUNTIFS(Sheet1!F2:F4115,"canceled",Sheet1!E2:E4115,"&gt;=20000",Sheet1!E2:E4115,"&lt;=24999")</f>
        <v>3</v>
      </c>
      <c r="E6" s="7">
        <f t="shared" si="0"/>
        <v>75</v>
      </c>
      <c r="F6" s="18">
        <f t="shared" si="1"/>
        <v>0.88</v>
      </c>
      <c r="G6" s="18">
        <f t="shared" si="2"/>
        <v>0.08</v>
      </c>
      <c r="H6" s="18">
        <f t="shared" si="3"/>
        <v>0.04</v>
      </c>
    </row>
    <row r="7" spans="1:8" x14ac:dyDescent="0.3">
      <c r="A7" t="s">
        <v>8351</v>
      </c>
      <c r="B7" s="7">
        <f>COUNTIFS(Sheet1!F2:F4115,"successful",Sheet1!E2:E4115,"&gt;=25000",Sheet1!E2:E4115,"&lt;=29999")</f>
        <v>51</v>
      </c>
      <c r="C7" s="7">
        <f>COUNTIFS(Sheet1!F2:F4115,"failed",Sheet1!E2:E4115,"&gt;=25000",Sheet1!E2:E4115,"&lt;=29999")</f>
        <v>5</v>
      </c>
      <c r="D7" s="7">
        <f>COUNTIFS(Sheet1!F2:F4115,"canceled",Sheet1!E2:E4115,"&gt;=25000",Sheet1!E2:E4115,"&lt;=29999")</f>
        <v>0</v>
      </c>
      <c r="E7" s="7">
        <f t="shared" si="0"/>
        <v>56</v>
      </c>
      <c r="F7" s="18">
        <f t="shared" si="1"/>
        <v>0.9107142857142857</v>
      </c>
      <c r="G7" s="18">
        <f t="shared" si="2"/>
        <v>8.9285714285714288E-2</v>
      </c>
      <c r="H7" s="18">
        <f t="shared" si="3"/>
        <v>0</v>
      </c>
    </row>
    <row r="8" spans="1:8" x14ac:dyDescent="0.3">
      <c r="A8" t="s">
        <v>8352</v>
      </c>
      <c r="B8" s="7">
        <f>COUNTIFS(Sheet1!F2:F4115,"successful",Sheet1!E2:E4115,"&gt;=30000",Sheet1!E2:E4115,"&lt;=35999")</f>
        <v>56</v>
      </c>
      <c r="C8" s="7">
        <f>COUNTIFS(Sheet1!F2:F4115,"failed",Sheet1!E2:E4115,"&gt;=30000",Sheet1!E2:E4115,"&lt;=35999")</f>
        <v>6</v>
      </c>
      <c r="D8" s="7">
        <f>COUNTIFS(Sheet1!F2:F4115,"canceled",Sheet1!E2:E4115,"&gt;=30000",Sheet1!E2:E4115,"&lt;=34999")</f>
        <v>1</v>
      </c>
      <c r="E8" s="7">
        <f t="shared" si="0"/>
        <v>63</v>
      </c>
      <c r="F8" s="18">
        <f t="shared" si="1"/>
        <v>0.88888888888888884</v>
      </c>
      <c r="G8" s="18">
        <f t="shared" si="2"/>
        <v>9.5238095238095233E-2</v>
      </c>
      <c r="H8" s="18">
        <f t="shared" si="3"/>
        <v>1.5873015873015872E-2</v>
      </c>
    </row>
    <row r="9" spans="1:8" x14ac:dyDescent="0.3">
      <c r="A9" t="s">
        <v>8353</v>
      </c>
      <c r="B9" s="7">
        <f>COUNTIFS(Sheet1!F2:F4115,"successful",Sheet1!E2:E4115,"&gt;=35000",Sheet1!E2:E4115,"&lt;=39999")</f>
        <v>25</v>
      </c>
      <c r="C9" s="7">
        <f>COUNTIFS(Sheet1!F2:F4115,"failed",Sheet1!E2:E4115,"&gt;=35000",Sheet1!E2:E4115,"&lt;=39999")</f>
        <v>2</v>
      </c>
      <c r="D9" s="7">
        <f>COUNTIFS(Sheet1!F2:F4115,"canceled",Sheet1!E2:E4115,"&gt;=35000",Sheet1!E2:E4115,"&lt;=39999")</f>
        <v>0</v>
      </c>
      <c r="E9" s="7">
        <f t="shared" si="0"/>
        <v>27</v>
      </c>
      <c r="F9" s="18">
        <f t="shared" si="1"/>
        <v>0.92592592592592593</v>
      </c>
      <c r="G9" s="18">
        <f t="shared" si="2"/>
        <v>7.407407407407407E-2</v>
      </c>
      <c r="H9" s="18">
        <f t="shared" si="3"/>
        <v>0</v>
      </c>
    </row>
    <row r="10" spans="1:8" x14ac:dyDescent="0.3">
      <c r="A10" t="s">
        <v>8354</v>
      </c>
      <c r="B10" s="7">
        <f>COUNTIFS(Sheet1!F2:F4115,"successful",Sheet1!E2:E4115,"&gt;=40000",Sheet1!E2:E4115,"&lt;=44999")</f>
        <v>19</v>
      </c>
      <c r="C10" s="7">
        <f>COUNTIFS(Sheet1!F2:F4115,"failed",Sheet1!E2:E4115,"&gt;=40000",Sheet1!E2:E4115,"&lt;=44999")</f>
        <v>4</v>
      </c>
      <c r="D10" s="7">
        <f>COUNTIFS(Sheet1!F2:F4115,"canceled",Sheet1!E2:E4115,"&gt;=40000",Sheet1!E2:E4115,"&lt;=44999")</f>
        <v>2</v>
      </c>
      <c r="E10" s="7">
        <f t="shared" si="0"/>
        <v>25</v>
      </c>
      <c r="F10" s="18">
        <f t="shared" si="1"/>
        <v>0.76</v>
      </c>
      <c r="G10" s="18">
        <f t="shared" si="2"/>
        <v>0.16</v>
      </c>
      <c r="H10" s="18">
        <f t="shared" si="3"/>
        <v>0.08</v>
      </c>
    </row>
    <row r="11" spans="1:8" x14ac:dyDescent="0.3">
      <c r="A11" t="s">
        <v>8355</v>
      </c>
      <c r="B11" s="7">
        <f>COUNTIFS(Sheet1!F2:F4115,"successful",Sheet1!E2:E4115,"&gt;=45000",Sheet1!E2:E4115,"&lt;=49999")</f>
        <v>17</v>
      </c>
      <c r="C11" s="7">
        <f>COUNTIFS(Sheet1!F2:F4115,"failed",Sheet1!E2:E4115,"&gt;=45000",Sheet1!E2:E4115,"&lt;=49999")</f>
        <v>1</v>
      </c>
      <c r="D11" s="7">
        <f>COUNTIFS(Sheet1!F2:F4115,"canceled",Sheet1!E2:E4115,"&gt;=45000",Sheet1!E2:E4115,"&lt;=49999")</f>
        <v>0</v>
      </c>
      <c r="E11" s="7">
        <f t="shared" si="0"/>
        <v>18</v>
      </c>
      <c r="F11" s="18">
        <f t="shared" si="1"/>
        <v>0.94444444444444442</v>
      </c>
      <c r="G11" s="18">
        <f t="shared" si="2"/>
        <v>5.5555555555555552E-2</v>
      </c>
      <c r="H11" s="18">
        <f t="shared" si="3"/>
        <v>0</v>
      </c>
    </row>
    <row r="12" spans="1:8" x14ac:dyDescent="0.3">
      <c r="A12" t="s">
        <v>8356</v>
      </c>
      <c r="B12" s="7">
        <f>COUNTIFS(Sheet1!F2:F4115,"successful",Sheet1!E2:E4115,"&gt;=50000")</f>
        <v>147</v>
      </c>
      <c r="C12" s="7">
        <f>COUNTIFS(Sheet1!F2:F4115,"failed",Sheet1!E2:E4115,"&gt;=50000")</f>
        <v>6</v>
      </c>
      <c r="D12" s="7">
        <f>COUNTIFS(Sheet1!F2:F4115,"canceled",Sheet1!E2:E4115,"&gt;=50000")</f>
        <v>9</v>
      </c>
      <c r="E12" s="7">
        <f t="shared" si="0"/>
        <v>162</v>
      </c>
      <c r="F12" s="18">
        <f t="shared" si="1"/>
        <v>0.90740740740740744</v>
      </c>
      <c r="G12" s="18">
        <f t="shared" si="2"/>
        <v>3.7037037037037035E-2</v>
      </c>
      <c r="H12" s="18">
        <f t="shared" si="3"/>
        <v>5.5555555555555552E-2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Klima</cp:lastModifiedBy>
  <dcterms:created xsi:type="dcterms:W3CDTF">2017-04-20T15:17:24Z</dcterms:created>
  <dcterms:modified xsi:type="dcterms:W3CDTF">2019-04-19T00:57:02Z</dcterms:modified>
</cp:coreProperties>
</file>