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628902dd35d7c8/Documents/Work/PCSG/Forecasting ^0 Reporting/Jeff Files/PowerBi Files/"/>
    </mc:Choice>
  </mc:AlternateContent>
  <bookViews>
    <workbookView xWindow="0" yWindow="446" windowWidth="23451" windowHeight="13071"/>
  </bookViews>
  <sheets>
    <sheet name="MasterSKU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MasterSKU!$AD$1:$AD$303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3" i="1" l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AD236" i="1"/>
  <c r="H236" i="1"/>
  <c r="G236" i="1"/>
  <c r="AD235" i="1"/>
  <c r="H235" i="1"/>
  <c r="G235" i="1"/>
  <c r="AD234" i="1"/>
  <c r="H234" i="1"/>
  <c r="G234" i="1"/>
  <c r="AD233" i="1"/>
  <c r="H233" i="1"/>
  <c r="G233" i="1"/>
  <c r="AD232" i="1"/>
  <c r="H232" i="1"/>
  <c r="G232" i="1"/>
  <c r="AD231" i="1"/>
  <c r="H231" i="1"/>
  <c r="G231" i="1"/>
  <c r="AD230" i="1"/>
  <c r="H230" i="1"/>
  <c r="G230" i="1"/>
  <c r="AD229" i="1"/>
  <c r="H229" i="1"/>
  <c r="G229" i="1"/>
  <c r="AD228" i="1"/>
  <c r="H228" i="1"/>
  <c r="G228" i="1"/>
  <c r="AD227" i="1"/>
  <c r="H227" i="1"/>
  <c r="G227" i="1"/>
  <c r="AD226" i="1"/>
  <c r="H226" i="1"/>
  <c r="G226" i="1"/>
  <c r="AD225" i="1"/>
  <c r="H225" i="1"/>
  <c r="G225" i="1"/>
  <c r="AD224" i="1"/>
  <c r="H224" i="1"/>
  <c r="G224" i="1"/>
  <c r="AD223" i="1"/>
  <c r="H223" i="1"/>
  <c r="G223" i="1"/>
  <c r="AD222" i="1"/>
  <c r="H222" i="1"/>
  <c r="G222" i="1"/>
  <c r="AD221" i="1"/>
  <c r="H221" i="1"/>
  <c r="G221" i="1"/>
  <c r="AD220" i="1"/>
  <c r="H220" i="1"/>
  <c r="G220" i="1"/>
  <c r="AD219" i="1"/>
  <c r="H219" i="1"/>
  <c r="G219" i="1"/>
  <c r="AD218" i="1"/>
  <c r="H218" i="1"/>
  <c r="G218" i="1"/>
  <c r="AD217" i="1"/>
  <c r="H217" i="1"/>
  <c r="G217" i="1"/>
  <c r="AD216" i="1"/>
  <c r="H216" i="1"/>
  <c r="G216" i="1"/>
  <c r="AD215" i="1"/>
  <c r="H215" i="1"/>
  <c r="G215" i="1"/>
  <c r="AD214" i="1"/>
  <c r="H214" i="1"/>
  <c r="G214" i="1"/>
  <c r="AD213" i="1"/>
  <c r="H213" i="1"/>
  <c r="G213" i="1"/>
  <c r="AD212" i="1"/>
  <c r="H212" i="1"/>
  <c r="G212" i="1"/>
  <c r="AD211" i="1"/>
  <c r="H211" i="1"/>
  <c r="G211" i="1"/>
  <c r="AD210" i="1"/>
  <c r="H210" i="1"/>
  <c r="G210" i="1"/>
  <c r="AD209" i="1"/>
  <c r="H209" i="1"/>
  <c r="G209" i="1"/>
  <c r="AD208" i="1"/>
  <c r="H208" i="1"/>
  <c r="G208" i="1"/>
  <c r="AD207" i="1"/>
  <c r="H207" i="1"/>
  <c r="G207" i="1"/>
  <c r="AD206" i="1"/>
  <c r="H206" i="1"/>
  <c r="G206" i="1"/>
  <c r="AD205" i="1"/>
  <c r="H205" i="1"/>
  <c r="G205" i="1"/>
  <c r="AD204" i="1"/>
  <c r="H204" i="1"/>
  <c r="G204" i="1"/>
  <c r="AD203" i="1"/>
  <c r="H203" i="1"/>
  <c r="G203" i="1"/>
  <c r="AD202" i="1"/>
  <c r="H202" i="1"/>
  <c r="G202" i="1"/>
  <c r="AD201" i="1"/>
  <c r="H201" i="1"/>
  <c r="G201" i="1"/>
  <c r="AD200" i="1"/>
  <c r="H200" i="1"/>
  <c r="G200" i="1"/>
  <c r="AD199" i="1"/>
  <c r="H199" i="1"/>
  <c r="G199" i="1"/>
  <c r="AD198" i="1"/>
  <c r="H198" i="1"/>
  <c r="G198" i="1"/>
  <c r="AD197" i="1"/>
  <c r="H197" i="1"/>
  <c r="G197" i="1"/>
  <c r="AD196" i="1"/>
  <c r="H196" i="1"/>
  <c r="G196" i="1"/>
  <c r="AD195" i="1"/>
  <c r="H195" i="1"/>
  <c r="G195" i="1"/>
  <c r="AD194" i="1"/>
  <c r="H194" i="1"/>
  <c r="G194" i="1"/>
  <c r="AD193" i="1"/>
  <c r="H193" i="1"/>
  <c r="G193" i="1"/>
  <c r="AD192" i="1"/>
  <c r="H192" i="1"/>
  <c r="G192" i="1"/>
  <c r="AD191" i="1"/>
  <c r="H191" i="1"/>
  <c r="G191" i="1"/>
  <c r="AD190" i="1"/>
  <c r="H190" i="1"/>
  <c r="G190" i="1"/>
  <c r="AD189" i="1"/>
  <c r="H189" i="1"/>
  <c r="G189" i="1"/>
  <c r="AD188" i="1"/>
  <c r="H188" i="1"/>
  <c r="G188" i="1"/>
  <c r="AD187" i="1"/>
  <c r="H187" i="1"/>
  <c r="G187" i="1"/>
  <c r="AD186" i="1"/>
  <c r="H186" i="1"/>
  <c r="G186" i="1"/>
  <c r="AD185" i="1"/>
  <c r="H185" i="1"/>
  <c r="G185" i="1"/>
  <c r="AD184" i="1"/>
  <c r="H184" i="1"/>
  <c r="G184" i="1"/>
  <c r="AD183" i="1"/>
  <c r="H183" i="1"/>
  <c r="G183" i="1"/>
  <c r="AD182" i="1"/>
  <c r="H182" i="1"/>
  <c r="G182" i="1"/>
  <c r="AD181" i="1"/>
  <c r="H181" i="1"/>
  <c r="G181" i="1"/>
  <c r="AD180" i="1"/>
  <c r="H180" i="1"/>
  <c r="G180" i="1"/>
  <c r="AD179" i="1"/>
  <c r="H179" i="1"/>
  <c r="G179" i="1"/>
  <c r="AD178" i="1"/>
  <c r="H178" i="1"/>
  <c r="G178" i="1"/>
  <c r="AD177" i="1"/>
  <c r="H177" i="1"/>
  <c r="G177" i="1"/>
  <c r="AD176" i="1"/>
  <c r="H176" i="1"/>
  <c r="G176" i="1"/>
  <c r="AD175" i="1"/>
  <c r="H175" i="1"/>
  <c r="G175" i="1"/>
  <c r="AD174" i="1"/>
  <c r="H174" i="1"/>
  <c r="G174" i="1"/>
  <c r="AD173" i="1"/>
  <c r="H173" i="1"/>
  <c r="G173" i="1"/>
  <c r="AD172" i="1"/>
  <c r="H172" i="1"/>
  <c r="G172" i="1"/>
  <c r="AD171" i="1"/>
  <c r="H171" i="1"/>
  <c r="G171" i="1"/>
  <c r="AD170" i="1"/>
  <c r="H170" i="1"/>
  <c r="G170" i="1"/>
  <c r="AD169" i="1"/>
  <c r="H169" i="1"/>
  <c r="G169" i="1"/>
  <c r="AD168" i="1"/>
  <c r="H168" i="1"/>
  <c r="G168" i="1"/>
  <c r="AD167" i="1"/>
  <c r="H167" i="1"/>
  <c r="G167" i="1"/>
  <c r="AD166" i="1"/>
  <c r="H166" i="1"/>
  <c r="G166" i="1"/>
  <c r="AD165" i="1"/>
  <c r="H165" i="1"/>
  <c r="G165" i="1"/>
  <c r="AD164" i="1"/>
  <c r="H164" i="1"/>
  <c r="G164" i="1"/>
  <c r="AD163" i="1"/>
  <c r="H163" i="1"/>
  <c r="G163" i="1"/>
  <c r="AD162" i="1"/>
  <c r="H162" i="1"/>
  <c r="G162" i="1"/>
  <c r="AD161" i="1"/>
  <c r="H161" i="1"/>
  <c r="G161" i="1"/>
  <c r="AD160" i="1"/>
  <c r="H160" i="1"/>
  <c r="G160" i="1"/>
  <c r="AD159" i="1"/>
  <c r="H159" i="1"/>
  <c r="G159" i="1"/>
  <c r="AD158" i="1"/>
  <c r="H158" i="1"/>
  <c r="G158" i="1"/>
  <c r="AD157" i="1"/>
  <c r="H157" i="1"/>
  <c r="G157" i="1"/>
  <c r="AD156" i="1"/>
  <c r="H156" i="1"/>
  <c r="G156" i="1"/>
  <c r="AD155" i="1"/>
  <c r="H155" i="1"/>
  <c r="G155" i="1"/>
  <c r="AD154" i="1"/>
  <c r="H154" i="1"/>
  <c r="G154" i="1"/>
  <c r="AD153" i="1"/>
  <c r="H153" i="1"/>
  <c r="G153" i="1"/>
  <c r="AD152" i="1"/>
  <c r="H152" i="1"/>
  <c r="G152" i="1"/>
  <c r="AD151" i="1"/>
  <c r="H151" i="1"/>
  <c r="G151" i="1"/>
  <c r="AD150" i="1"/>
  <c r="H150" i="1"/>
  <c r="G150" i="1"/>
  <c r="AD149" i="1"/>
  <c r="H149" i="1"/>
  <c r="G149" i="1"/>
  <c r="AD148" i="1"/>
  <c r="H148" i="1"/>
  <c r="G148" i="1"/>
  <c r="AD147" i="1"/>
  <c r="H147" i="1"/>
  <c r="G147" i="1"/>
  <c r="AD146" i="1"/>
  <c r="H146" i="1"/>
  <c r="G146" i="1"/>
  <c r="AD145" i="1"/>
  <c r="H145" i="1"/>
  <c r="G145" i="1"/>
  <c r="AD144" i="1"/>
  <c r="H144" i="1"/>
  <c r="G144" i="1"/>
  <c r="AD143" i="1"/>
  <c r="H143" i="1"/>
  <c r="G143" i="1"/>
  <c r="AD142" i="1"/>
  <c r="H142" i="1"/>
  <c r="G142" i="1"/>
  <c r="AD141" i="1"/>
  <c r="H141" i="1"/>
  <c r="G141" i="1"/>
  <c r="AD140" i="1"/>
  <c r="H140" i="1"/>
  <c r="G140" i="1"/>
  <c r="AD139" i="1"/>
  <c r="H139" i="1"/>
  <c r="G139" i="1"/>
  <c r="AD138" i="1"/>
  <c r="H138" i="1"/>
  <c r="G138" i="1"/>
  <c r="AD137" i="1"/>
  <c r="H137" i="1"/>
  <c r="G137" i="1"/>
  <c r="AD136" i="1"/>
  <c r="H136" i="1"/>
  <c r="G136" i="1"/>
  <c r="AD135" i="1"/>
  <c r="H135" i="1"/>
  <c r="G135" i="1"/>
  <c r="AD134" i="1"/>
  <c r="H134" i="1"/>
  <c r="G134" i="1"/>
  <c r="AD133" i="1"/>
  <c r="H133" i="1"/>
  <c r="G133" i="1"/>
  <c r="AD132" i="1"/>
  <c r="H132" i="1"/>
  <c r="G132" i="1"/>
  <c r="AD131" i="1"/>
  <c r="H131" i="1"/>
  <c r="G131" i="1"/>
  <c r="AD130" i="1"/>
  <c r="H130" i="1"/>
  <c r="G130" i="1"/>
  <c r="AD129" i="1"/>
  <c r="H129" i="1"/>
  <c r="G129" i="1"/>
  <c r="AD128" i="1"/>
  <c r="H128" i="1"/>
  <c r="G128" i="1"/>
  <c r="AD127" i="1"/>
  <c r="H127" i="1"/>
  <c r="G127" i="1"/>
  <c r="AD126" i="1"/>
  <c r="H126" i="1"/>
  <c r="G126" i="1"/>
  <c r="AD125" i="1"/>
  <c r="H125" i="1"/>
  <c r="G125" i="1"/>
  <c r="AD124" i="1"/>
  <c r="H124" i="1"/>
  <c r="G124" i="1"/>
  <c r="AD123" i="1"/>
  <c r="H123" i="1"/>
  <c r="G123" i="1"/>
  <c r="AD122" i="1"/>
  <c r="H122" i="1"/>
  <c r="G122" i="1"/>
  <c r="AD121" i="1"/>
  <c r="H121" i="1"/>
  <c r="G121" i="1"/>
  <c r="AD120" i="1"/>
  <c r="H120" i="1"/>
  <c r="G120" i="1"/>
  <c r="AD119" i="1"/>
  <c r="H119" i="1"/>
  <c r="G119" i="1"/>
  <c r="AD118" i="1"/>
  <c r="H118" i="1"/>
  <c r="G118" i="1"/>
  <c r="AD117" i="1"/>
  <c r="H117" i="1"/>
  <c r="G117" i="1"/>
  <c r="AD116" i="1"/>
  <c r="H116" i="1"/>
  <c r="G116" i="1"/>
  <c r="AD115" i="1"/>
  <c r="H115" i="1"/>
  <c r="G115" i="1"/>
  <c r="AD114" i="1"/>
  <c r="H114" i="1"/>
  <c r="G114" i="1"/>
  <c r="AD113" i="1"/>
  <c r="H113" i="1"/>
  <c r="G113" i="1"/>
  <c r="AD112" i="1"/>
  <c r="H112" i="1"/>
  <c r="G112" i="1"/>
  <c r="AD111" i="1"/>
  <c r="H111" i="1"/>
  <c r="G111" i="1"/>
  <c r="AD110" i="1"/>
  <c r="H110" i="1"/>
  <c r="G110" i="1"/>
  <c r="AD109" i="1"/>
  <c r="H109" i="1"/>
  <c r="G109" i="1"/>
  <c r="AD108" i="1"/>
  <c r="H108" i="1"/>
  <c r="G108" i="1"/>
  <c r="AD107" i="1"/>
  <c r="H107" i="1"/>
  <c r="G107" i="1"/>
  <c r="AD106" i="1"/>
  <c r="H106" i="1"/>
  <c r="G106" i="1"/>
  <c r="AD105" i="1"/>
  <c r="H105" i="1"/>
  <c r="G105" i="1"/>
  <c r="AD104" i="1"/>
  <c r="H104" i="1"/>
  <c r="G104" i="1"/>
  <c r="AD103" i="1"/>
  <c r="H103" i="1"/>
  <c r="G103" i="1"/>
  <c r="AD102" i="1"/>
  <c r="H102" i="1"/>
  <c r="G102" i="1"/>
  <c r="AD101" i="1"/>
  <c r="H101" i="1"/>
  <c r="G101" i="1"/>
  <c r="AD100" i="1"/>
  <c r="H100" i="1"/>
  <c r="G100" i="1"/>
  <c r="AD99" i="1"/>
  <c r="H99" i="1"/>
  <c r="G99" i="1"/>
  <c r="AD98" i="1"/>
  <c r="H98" i="1"/>
  <c r="G98" i="1"/>
  <c r="AD97" i="1"/>
  <c r="H97" i="1"/>
  <c r="G97" i="1"/>
  <c r="AD96" i="1"/>
  <c r="H96" i="1"/>
  <c r="G96" i="1"/>
  <c r="AD95" i="1"/>
  <c r="H95" i="1"/>
  <c r="G95" i="1"/>
  <c r="AD94" i="1"/>
  <c r="H94" i="1"/>
  <c r="G94" i="1"/>
  <c r="AD93" i="1"/>
  <c r="H93" i="1"/>
  <c r="G93" i="1"/>
  <c r="AD92" i="1"/>
  <c r="H92" i="1"/>
  <c r="G92" i="1"/>
  <c r="AD91" i="1"/>
  <c r="H91" i="1"/>
  <c r="G91" i="1"/>
  <c r="AD90" i="1"/>
  <c r="H90" i="1"/>
  <c r="G90" i="1"/>
  <c r="AD89" i="1"/>
  <c r="H89" i="1"/>
  <c r="G89" i="1"/>
  <c r="AD88" i="1"/>
  <c r="H88" i="1"/>
  <c r="G88" i="1"/>
  <c r="AD87" i="1"/>
  <c r="H87" i="1"/>
  <c r="G87" i="1"/>
  <c r="AD86" i="1"/>
  <c r="H86" i="1"/>
  <c r="G86" i="1"/>
  <c r="AD85" i="1"/>
  <c r="H85" i="1"/>
  <c r="G85" i="1"/>
  <c r="AD84" i="1"/>
  <c r="H84" i="1"/>
  <c r="G84" i="1"/>
  <c r="AD83" i="1"/>
  <c r="H83" i="1"/>
  <c r="G83" i="1"/>
  <c r="AD82" i="1"/>
  <c r="H82" i="1"/>
  <c r="G82" i="1"/>
  <c r="AD81" i="1"/>
  <c r="H81" i="1"/>
  <c r="G81" i="1"/>
  <c r="AD80" i="1"/>
  <c r="H80" i="1"/>
  <c r="G80" i="1"/>
  <c r="AD79" i="1"/>
  <c r="H79" i="1"/>
  <c r="G79" i="1"/>
  <c r="AD78" i="1"/>
  <c r="H78" i="1"/>
  <c r="G78" i="1"/>
  <c r="AD77" i="1"/>
  <c r="H77" i="1"/>
  <c r="G77" i="1"/>
  <c r="AD76" i="1"/>
  <c r="H76" i="1"/>
  <c r="G76" i="1"/>
  <c r="AD75" i="1"/>
  <c r="H75" i="1"/>
  <c r="G75" i="1"/>
  <c r="AD74" i="1"/>
  <c r="H74" i="1"/>
  <c r="G74" i="1"/>
  <c r="AD73" i="1"/>
  <c r="H73" i="1"/>
  <c r="G73" i="1"/>
  <c r="AD72" i="1"/>
  <c r="H72" i="1"/>
  <c r="G72" i="1"/>
  <c r="AD71" i="1"/>
  <c r="H71" i="1"/>
  <c r="G71" i="1"/>
  <c r="AD70" i="1"/>
  <c r="H70" i="1"/>
  <c r="G70" i="1"/>
  <c r="AD69" i="1"/>
  <c r="H69" i="1"/>
  <c r="G69" i="1"/>
  <c r="AD68" i="1"/>
  <c r="H68" i="1"/>
  <c r="G68" i="1"/>
  <c r="AD67" i="1"/>
  <c r="H67" i="1"/>
  <c r="G67" i="1"/>
  <c r="AD66" i="1"/>
  <c r="H66" i="1"/>
  <c r="G66" i="1"/>
  <c r="AD65" i="1"/>
  <c r="H65" i="1"/>
  <c r="G65" i="1"/>
  <c r="AD64" i="1"/>
  <c r="H64" i="1"/>
  <c r="G64" i="1"/>
  <c r="AD63" i="1"/>
  <c r="H63" i="1"/>
  <c r="G63" i="1"/>
  <c r="AD62" i="1"/>
  <c r="H62" i="1"/>
  <c r="G62" i="1"/>
  <c r="AD61" i="1"/>
  <c r="H61" i="1"/>
  <c r="G61" i="1"/>
  <c r="AD60" i="1"/>
  <c r="H60" i="1"/>
  <c r="G60" i="1"/>
  <c r="AD59" i="1"/>
  <c r="H59" i="1"/>
  <c r="G59" i="1"/>
  <c r="AD58" i="1"/>
  <c r="H58" i="1"/>
  <c r="G58" i="1"/>
  <c r="AD57" i="1"/>
  <c r="H57" i="1"/>
  <c r="G57" i="1"/>
  <c r="AD56" i="1"/>
  <c r="H56" i="1"/>
  <c r="G56" i="1"/>
  <c r="AD55" i="1"/>
  <c r="H55" i="1"/>
  <c r="G55" i="1"/>
  <c r="AD54" i="1"/>
  <c r="H54" i="1"/>
  <c r="G54" i="1"/>
  <c r="AD53" i="1"/>
  <c r="H53" i="1"/>
  <c r="G53" i="1"/>
  <c r="AD52" i="1"/>
  <c r="H52" i="1"/>
  <c r="G52" i="1"/>
  <c r="AD51" i="1"/>
  <c r="H51" i="1"/>
  <c r="G51" i="1"/>
  <c r="AD50" i="1"/>
  <c r="H50" i="1"/>
  <c r="G50" i="1"/>
  <c r="AD49" i="1"/>
  <c r="H49" i="1"/>
  <c r="G49" i="1"/>
  <c r="AD48" i="1"/>
  <c r="H48" i="1"/>
  <c r="G48" i="1"/>
  <c r="AD47" i="1"/>
  <c r="H47" i="1"/>
  <c r="G47" i="1"/>
  <c r="AD46" i="1"/>
  <c r="H46" i="1"/>
  <c r="G46" i="1"/>
  <c r="AD45" i="1"/>
  <c r="H45" i="1"/>
  <c r="G45" i="1"/>
  <c r="AD44" i="1"/>
  <c r="H44" i="1"/>
  <c r="G44" i="1"/>
  <c r="AD43" i="1"/>
  <c r="H43" i="1"/>
  <c r="G43" i="1"/>
  <c r="AD42" i="1"/>
  <c r="H42" i="1"/>
  <c r="G42" i="1"/>
  <c r="AD41" i="1"/>
  <c r="H41" i="1"/>
  <c r="G41" i="1"/>
  <c r="AD40" i="1"/>
  <c r="H40" i="1"/>
  <c r="G40" i="1"/>
  <c r="AD39" i="1"/>
  <c r="H39" i="1"/>
  <c r="G39" i="1"/>
  <c r="AD38" i="1"/>
  <c r="H38" i="1"/>
  <c r="G38" i="1"/>
  <c r="AD37" i="1"/>
  <c r="H37" i="1"/>
  <c r="G37" i="1"/>
  <c r="AD36" i="1"/>
  <c r="H36" i="1"/>
  <c r="G36" i="1"/>
  <c r="AD35" i="1"/>
  <c r="H35" i="1"/>
  <c r="G35" i="1"/>
  <c r="AD34" i="1"/>
  <c r="H34" i="1"/>
  <c r="G34" i="1"/>
  <c r="AD33" i="1"/>
  <c r="H33" i="1"/>
  <c r="G33" i="1"/>
  <c r="AD32" i="1"/>
  <c r="H32" i="1"/>
  <c r="G32" i="1"/>
  <c r="AD31" i="1"/>
  <c r="H31" i="1"/>
  <c r="G31" i="1"/>
  <c r="AD30" i="1"/>
  <c r="H30" i="1"/>
  <c r="G30" i="1"/>
  <c r="AD29" i="1"/>
  <c r="H29" i="1"/>
  <c r="G29" i="1"/>
  <c r="AD28" i="1"/>
  <c r="H28" i="1"/>
  <c r="G28" i="1"/>
  <c r="AD27" i="1"/>
  <c r="H27" i="1"/>
  <c r="G27" i="1"/>
  <c r="AD26" i="1"/>
  <c r="H26" i="1"/>
  <c r="G26" i="1"/>
  <c r="AD25" i="1"/>
  <c r="H25" i="1"/>
  <c r="G25" i="1"/>
  <c r="AD24" i="1"/>
  <c r="H24" i="1"/>
  <c r="G24" i="1"/>
  <c r="AD23" i="1"/>
  <c r="H23" i="1"/>
  <c r="G23" i="1"/>
  <c r="AD22" i="1"/>
  <c r="H22" i="1"/>
  <c r="G22" i="1"/>
  <c r="AD21" i="1"/>
  <c r="H21" i="1"/>
  <c r="G21" i="1"/>
  <c r="AD20" i="1"/>
  <c r="H20" i="1"/>
  <c r="G20" i="1"/>
  <c r="AD19" i="1"/>
  <c r="H19" i="1"/>
  <c r="G19" i="1"/>
  <c r="AD18" i="1"/>
  <c r="H18" i="1"/>
  <c r="G18" i="1"/>
  <c r="AD17" i="1"/>
  <c r="H17" i="1"/>
  <c r="G17" i="1"/>
  <c r="AD16" i="1"/>
  <c r="H16" i="1"/>
  <c r="G16" i="1"/>
  <c r="AD15" i="1"/>
  <c r="H15" i="1"/>
  <c r="G15" i="1"/>
  <c r="AD14" i="1"/>
  <c r="H14" i="1"/>
  <c r="G14" i="1"/>
  <c r="AD13" i="1"/>
  <c r="H13" i="1"/>
  <c r="G13" i="1"/>
  <c r="AD12" i="1"/>
  <c r="H12" i="1"/>
  <c r="G12" i="1"/>
  <c r="AD11" i="1"/>
  <c r="H11" i="1"/>
  <c r="G11" i="1"/>
  <c r="AD10" i="1"/>
  <c r="H10" i="1"/>
  <c r="G10" i="1"/>
  <c r="AD9" i="1"/>
  <c r="H9" i="1"/>
  <c r="G9" i="1"/>
  <c r="AD8" i="1"/>
  <c r="H8" i="1"/>
  <c r="G8" i="1"/>
  <c r="AD7" i="1"/>
  <c r="H7" i="1"/>
  <c r="G7" i="1"/>
  <c r="AD6" i="1"/>
  <c r="H6" i="1"/>
  <c r="G6" i="1"/>
  <c r="AD5" i="1"/>
  <c r="H5" i="1"/>
  <c r="G5" i="1"/>
  <c r="AD4" i="1"/>
  <c r="Q4" i="1"/>
  <c r="H4" i="1"/>
  <c r="G4" i="1"/>
  <c r="AD3" i="1"/>
  <c r="H3" i="1"/>
  <c r="G3" i="1"/>
  <c r="AD2" i="1"/>
  <c r="H2" i="1"/>
  <c r="G2" i="1"/>
</calcChain>
</file>

<file path=xl/sharedStrings.xml><?xml version="1.0" encoding="utf-8"?>
<sst xmlns="http://schemas.openxmlformats.org/spreadsheetml/2006/main" count="1538" uniqueCount="236">
  <si>
    <t>SKU</t>
  </si>
  <si>
    <t>Barcode</t>
  </si>
  <si>
    <t>Cat1</t>
  </si>
  <si>
    <t>Cat2</t>
  </si>
  <si>
    <t>Cat3</t>
  </si>
  <si>
    <t>ProductDesc</t>
  </si>
  <si>
    <t>PacketSize</t>
  </si>
  <si>
    <t>SKUPriority</t>
  </si>
  <si>
    <t>UoM/Case</t>
  </si>
  <si>
    <t>VolumeOz</t>
  </si>
  <si>
    <t>ProductStatus</t>
  </si>
  <si>
    <t>Calendar</t>
  </si>
  <si>
    <t>Weight (g)</t>
  </si>
  <si>
    <t>RetailPriceUSD</t>
  </si>
  <si>
    <t>PurchasePriceUSD</t>
  </si>
  <si>
    <t>CostPriceSGD</t>
  </si>
  <si>
    <t>BenchmarkSGD</t>
  </si>
  <si>
    <t>RetailPriceSGD</t>
  </si>
  <si>
    <t>GrossProfitSGD</t>
  </si>
  <si>
    <t>PercentMarkup</t>
  </si>
  <si>
    <t>ProfitMargin</t>
  </si>
  <si>
    <t>StartDate</t>
  </si>
  <si>
    <t>DisconDate</t>
  </si>
  <si>
    <t>BCStock</t>
  </si>
  <si>
    <t>BCLowAlert</t>
  </si>
  <si>
    <t>FPStock</t>
  </si>
  <si>
    <t>FPLowAlert</t>
  </si>
  <si>
    <t>In Store Stock Rules?</t>
  </si>
  <si>
    <t>Makeup</t>
  </si>
  <si>
    <t>Accessories</t>
  </si>
  <si>
    <t>Refillable Refreshing Moisture Mist Travel Sprayer</t>
  </si>
  <si>
    <t>Active</t>
  </si>
  <si>
    <t>Book</t>
  </si>
  <si>
    <t>The Best Skin of Your Life Starts Here</t>
  </si>
  <si>
    <t>Skincare</t>
  </si>
  <si>
    <t>Face</t>
  </si>
  <si>
    <t>Exfoliator</t>
  </si>
  <si>
    <t>Skin Perfecting 2% BHA (Salicylic Acid) Liquid</t>
  </si>
  <si>
    <t>Resist Daily Pore-Refining Treatment 2% BHA (Salicylic Acid)</t>
  </si>
  <si>
    <t>Clear Regular Strength Acne Exfoliating Treatment 2% BHA (Salicylic Acid)</t>
  </si>
  <si>
    <t>Body Care</t>
  </si>
  <si>
    <t>Body</t>
  </si>
  <si>
    <t>Resist Weightless Body Lotion 2% BHA (Salicylic Acid)</t>
  </si>
  <si>
    <t>Resist BHA 9 (Salicylic Acid)</t>
  </si>
  <si>
    <t>Clear Acne Body Spray 2% BHA (Salicylic Acid)</t>
  </si>
  <si>
    <t>Skin Perfecting 2% BHA (Salicylic Acid) Gel</t>
  </si>
  <si>
    <t>Skin Perfecting 8% AHA (Glycolic Acid) Gel</t>
  </si>
  <si>
    <t>Resist Daily Smoothing Treatment 5% AHA (Glycolic Acid)</t>
  </si>
  <si>
    <t>Clear Extra Strength Acne Exfoliating Treatment 2% BHA (Salicylic Acid)</t>
  </si>
  <si>
    <t>Resist Skin Revealing Body Lotion 10% AHA (Glycolic Acid)</t>
  </si>
  <si>
    <t>Skin Perfecting 8% AHA (Glycolic Acid) Lotion</t>
  </si>
  <si>
    <t>Resist Weekly Resurfacing Treatment 10% AHA (Glycolic Acid)</t>
  </si>
  <si>
    <t>Calm Sensitive 1% BHA Lotion</t>
  </si>
  <si>
    <t>Skin Perfecting 2% BHA (Salicylic Acid) Lotion</t>
  </si>
  <si>
    <t>PC4Men Soothe + Smooth Treatment 2% BHA (Salicylic Acid)</t>
  </si>
  <si>
    <t>Resist Weekly Resurfacing Treatment 10% AHA (Glycolic Acid) Replacement</t>
  </si>
  <si>
    <t>New Product</t>
  </si>
  <si>
    <t>Resist Weekly Retexturizing Foaming Treatment 4% BHA (Salicylic Acid)</t>
  </si>
  <si>
    <t>Discontinued</t>
  </si>
  <si>
    <t xml:space="preserve">Resist Advanced Pore-Refining Treatment 4% BHA </t>
  </si>
  <si>
    <t>Facial Cleanser</t>
  </si>
  <si>
    <t>Skin Balancing Oil-Reducing Cleanser</t>
  </si>
  <si>
    <t>Clear Acne Face Wash (Salicylic Acid)</t>
  </si>
  <si>
    <t>Resist Optimal Results Hydrating Cleanser</t>
  </si>
  <si>
    <t>Resist Perfectly Balanced Foaming Cleanser</t>
  </si>
  <si>
    <t>Moisture Boost One Step Face Cleanser</t>
  </si>
  <si>
    <t>Skin Recovery Softening Cream Cleanser</t>
  </si>
  <si>
    <t>Hydralight One Step Face Cleanser</t>
  </si>
  <si>
    <t>Perfect Cleansing Oil</t>
  </si>
  <si>
    <t>Earth Sourced Perfectly Natural Cleansing Gel</t>
  </si>
  <si>
    <t>PC4Men Face Wash</t>
  </si>
  <si>
    <t>PC4Men Shave</t>
  </si>
  <si>
    <t>Calm Sensitive Cleanser (Normal / Dry)</t>
  </si>
  <si>
    <t>Calm Sensitive Cleanser (Oily / Combination)</t>
  </si>
  <si>
    <t>Foundation</t>
  </si>
  <si>
    <t>Resist Anti-Aging Serum Foundation (Matt 1)</t>
  </si>
  <si>
    <t>Resist Anti-Aging Serum Foundation (Matt 5)</t>
  </si>
  <si>
    <t>Resist Anti-Aging Serum Foundation (Matt 0)</t>
  </si>
  <si>
    <t>Resist Anti-Aging Serum Foundation (Matt 2)</t>
  </si>
  <si>
    <t>Resist Anti-Aging Serum Foundation (Matt 3)</t>
  </si>
  <si>
    <t>Resist Anti-Aging Serum Foundation (Matt 4)</t>
  </si>
  <si>
    <t>Resist Anti-Aging Serum Foundation (Matt 6)</t>
  </si>
  <si>
    <t>Resist Anti-Aging Serum Foundation (Matt 7)</t>
  </si>
  <si>
    <t>Makeup Remover</t>
  </si>
  <si>
    <t>Gentle Touch Makeup Remover</t>
  </si>
  <si>
    <t>Gentle Touch Oil Cloths</t>
  </si>
  <si>
    <t>Mask</t>
  </si>
  <si>
    <t>Project Hulk - Dry Mask Replacement</t>
  </si>
  <si>
    <t>Project Flash - Oily Mask Replacement</t>
  </si>
  <si>
    <t>Skin Balancing Oil-Absorbing Mask</t>
  </si>
  <si>
    <t>Skin Recovery Hydrating Treatment Mask</t>
  </si>
  <si>
    <t>Radiance Renewal Whitening Mask</t>
  </si>
  <si>
    <t>Moisturizer</t>
  </si>
  <si>
    <t>Refreshing Moisture Mist</t>
  </si>
  <si>
    <t>Skin Balancing Invisible Finish Moisture Gel</t>
  </si>
  <si>
    <t>Moisture Boost Hydrating Treatment Cream</t>
  </si>
  <si>
    <t>Resist Barrier Repair Moisturizer</t>
  </si>
  <si>
    <t>Resist Anti-Aging Clear Skin Hydrator</t>
  </si>
  <si>
    <t>Hydralight Moisture Infusing Lotion</t>
  </si>
  <si>
    <t>Skin Recovery Replenishing Moisturzer</t>
  </si>
  <si>
    <t>C + Retinol Moisturizer</t>
  </si>
  <si>
    <t>Clinical Ultra-Rich Moisturier</t>
  </si>
  <si>
    <t>Resist Intensive Repair Cream</t>
  </si>
  <si>
    <t>Earth Sourced Antioxidant-Enriched Natural Moisturizer</t>
  </si>
  <si>
    <t>PC4Men Nighttime Repair</t>
  </si>
  <si>
    <t>Calm Sensitive Nighttime Moisturizer (Normal / Dry)</t>
  </si>
  <si>
    <t>Calm Sensitive Nighttime Moisturizer (Oily / Combination)</t>
  </si>
  <si>
    <t>Clinical Ultra-Rich Soothing Body Butter</t>
  </si>
  <si>
    <t>Resist Body Oil Spray</t>
  </si>
  <si>
    <t>Resist Retinol Skin-Smoothing Body Treatment</t>
  </si>
  <si>
    <t>Sample</t>
  </si>
  <si>
    <t>Skin Balancing Pore-Reducing Toner</t>
  </si>
  <si>
    <t>Skin Balancing Super Antioxidant Mattifying Concentrate Serum</t>
  </si>
  <si>
    <t>Resist Ultra-Light Super Antioxidant Concentrate Serum</t>
  </si>
  <si>
    <t>Resist Super-Light Daily Wrinkle Defense SPF 30</t>
  </si>
  <si>
    <t>Resist Youth-Extending Daily Mattifying Fluid SPF 50</t>
  </si>
  <si>
    <t>Resist Whitening Essence</t>
  </si>
  <si>
    <t>Calm Sensitive Toner (Normal / Dry)</t>
  </si>
  <si>
    <t>Skin Recovery Enriched Calming Toner</t>
  </si>
  <si>
    <t>Skin Recovery Daily Moisturizing Lotion SPF30</t>
  </si>
  <si>
    <t>Skin Balancing Ultra-Sheer Daily Defense SPF 30</t>
  </si>
  <si>
    <t>Skin Recovery Replenishing Moisturizer</t>
  </si>
  <si>
    <t>Gentle Cleansing Cloths</t>
  </si>
  <si>
    <t>Skin Recovery Super Antioxidant Concentrate Serum</t>
  </si>
  <si>
    <t>Shine Stopper Instant Matte Finish</t>
  </si>
  <si>
    <t>Calm Sensitive Serum</t>
  </si>
  <si>
    <t>All Over Hair &amp; Body Shampoo</t>
  </si>
  <si>
    <t>Smooth Finish Conditioner</t>
  </si>
  <si>
    <t>Clinical Ultra-Rich Moisturizer</t>
  </si>
  <si>
    <t>Resist Super Antioxidant Concentrate Serum</t>
  </si>
  <si>
    <t>Resist Advanced Replenishing Toner</t>
  </si>
  <si>
    <t>Resist Intensive Wrinkle-Repair Retinol Serum</t>
  </si>
  <si>
    <t>Resist Pure Radiance Skin Brightening Treatment</t>
  </si>
  <si>
    <t>Resist Weightless Advanced Replenishing Toner</t>
  </si>
  <si>
    <t xml:space="preserve">Resist Skin Restoring Moisturizer SPF 50 </t>
  </si>
  <si>
    <t>Earth Sourced Purely Natural Refreshing Toner</t>
  </si>
  <si>
    <t>Calm Sensitive 1% BHA (Salicylic Acid) Lotion</t>
  </si>
  <si>
    <t>Calm Sensitive Daytime Moisturizer SPF 30 (Normal / Dry)</t>
  </si>
  <si>
    <t>Calm Sensitive Toner (Oily / Combination)</t>
  </si>
  <si>
    <t>Calm Sensitive Daytime Moisturizer SPF 30 (Oily / Combination)</t>
  </si>
  <si>
    <t>Serum &amp; Treatment</t>
  </si>
  <si>
    <t>Resist C15 Super Booster</t>
  </si>
  <si>
    <t>Resist 10% Niacinamide Booster</t>
  </si>
  <si>
    <t>Clinical 1% Retinol Treatment</t>
  </si>
  <si>
    <t>Resist Hyaluronic Acid Booster</t>
  </si>
  <si>
    <t>Resist Omega+ Complex Serum</t>
  </si>
  <si>
    <t>Eye</t>
  </si>
  <si>
    <t>Resist Anti-Aging Eye Gel</t>
  </si>
  <si>
    <t>Clear Extra Strength Acne Cream 5 BP</t>
  </si>
  <si>
    <t>Resist Anti-Aging Eye Cream</t>
  </si>
  <si>
    <t>Clear Regular Strength Acne Cream 2.5 BP</t>
  </si>
  <si>
    <t>Resist 1% Retinol Booster</t>
  </si>
  <si>
    <t>Resist 25% Vitamin C Spot Treatment</t>
  </si>
  <si>
    <t>Prep</t>
  </si>
  <si>
    <t>Resist Moisture Renewal Oil Booster</t>
  </si>
  <si>
    <t>Resist Smoothing Primer Serum SPF 30</t>
  </si>
  <si>
    <t>Resist Skin Firming Line Minimizer</t>
  </si>
  <si>
    <t>Lip</t>
  </si>
  <si>
    <t>Lip &amp; Body Treatment Balm</t>
  </si>
  <si>
    <t>Resist Triple-Action Dark Spot Eraser 2% BHA (Salicylic Acid) Gel</t>
  </si>
  <si>
    <t>Resist Triple-Action Dark Spot Eraser 7% AHA (Glycolic Acid) Lotion</t>
  </si>
  <si>
    <t>C + Retinol Eye Cream</t>
  </si>
  <si>
    <t>Bath</t>
  </si>
  <si>
    <t>Shampoo &amp; Body Wash</t>
  </si>
  <si>
    <t>PC4Men Body Wash</t>
  </si>
  <si>
    <t>Sunscreen</t>
  </si>
  <si>
    <t>Resist Youth-Extending Daily Hydrating Fluid SPF 50</t>
  </si>
  <si>
    <t>Skin Recovery Daily Moisturizing Lotion SPF 30</t>
  </si>
  <si>
    <t>Moisture Boost Daily Restoring Complex SPF 30</t>
  </si>
  <si>
    <t>Hydralight Shine-Free Daily Mineral Complex SPF 30</t>
  </si>
  <si>
    <t>Clear Ultra-Light Daily Mattifying Fluid SPF 30</t>
  </si>
  <si>
    <t>Resist Cellular Defense Daily Moisturizer SPF 25</t>
  </si>
  <si>
    <t>PC4Men Daytime Protect SPF 30</t>
  </si>
  <si>
    <t>Lipscreen SPF 50</t>
  </si>
  <si>
    <t>PC4Men Lip Balm SPF 50</t>
  </si>
  <si>
    <t>The Only Lip Balm You'll Ever Need</t>
  </si>
  <si>
    <t>Extra Care Non-Greasy Sunscreen SPF 50</t>
  </si>
  <si>
    <t>Sun Care Sunscreen Spray SPF 43</t>
  </si>
  <si>
    <t>Toner</t>
  </si>
  <si>
    <t>Resist Weightless Advanced Repairing Toner</t>
  </si>
  <si>
    <t>Moisture Boost Essential Hydrating Toner</t>
  </si>
  <si>
    <t>Relaunch</t>
  </si>
  <si>
    <t>Hydralight Healthy Skin Refreshing Toner</t>
  </si>
  <si>
    <t>Travel Size</t>
  </si>
  <si>
    <t>Skin Balancing Super Antioxidant Concentrate Serum</t>
  </si>
  <si>
    <t>Skin Perfecting 8% AHA Gel</t>
  </si>
  <si>
    <t>Resist Intensive Vitamin C Spot Treatment</t>
  </si>
  <si>
    <t>Resist BHA 9</t>
  </si>
  <si>
    <t>Radiance Renewal Mask, travel size</t>
  </si>
  <si>
    <t>Resist Anti-Aging Eye Cream Travel Size</t>
  </si>
  <si>
    <t>PC4Men Daytime Protect</t>
  </si>
  <si>
    <t>Collateral</t>
  </si>
  <si>
    <t>Paper Bags Large</t>
  </si>
  <si>
    <t>N/A</t>
  </si>
  <si>
    <t>Paper Bags Small</t>
  </si>
  <si>
    <t>M-403 PC Logo Packing Box 29x22x10</t>
  </si>
  <si>
    <t>Universal Trial Silver Kit Box</t>
  </si>
  <si>
    <t>Universal Full Size Kit Box</t>
  </si>
  <si>
    <t>Clear Extra Strength Travel Kit Sleeve</t>
  </si>
  <si>
    <t>Clear Regular Strength Kit Sleeve</t>
  </si>
  <si>
    <t>Clear Extra Strength Kit Sleeve</t>
  </si>
  <si>
    <t>Clear Regular Strength Travel Kit Sleeve</t>
  </si>
  <si>
    <t>TBC</t>
  </si>
  <si>
    <t>Clear Acne Pore Normalizing Cleanser</t>
  </si>
  <si>
    <t>Discontinue</t>
  </si>
  <si>
    <t>New Formula</t>
  </si>
  <si>
    <t>C + Retinol Advanced Treatment</t>
  </si>
  <si>
    <t>C + Retinol Serum</t>
  </si>
  <si>
    <t>Resist Brightening Dark Spot Corrector</t>
  </si>
  <si>
    <t>Cleansing and Replenishing Oil Mask</t>
  </si>
  <si>
    <t>Resist Brightening Eye Cream SPF 30</t>
  </si>
  <si>
    <t>Resist Anti-Aging Serum Foundation (Luminous 0)</t>
  </si>
  <si>
    <t>Resist Anti-Aging Serum Foundation (Luminous 1)</t>
  </si>
  <si>
    <t>Resist Anti-Aging Serum Foundation (Luminous 2)</t>
  </si>
  <si>
    <t>Resist Anti-Aging Serum Foundation (Luminous 3)</t>
  </si>
  <si>
    <t>Resist Anti-Aging Serum Foundation (Luminous 4)</t>
  </si>
  <si>
    <t>Resist Anti-Aging Serum Foundation (Luminous 5)</t>
  </si>
  <si>
    <t>Resist Anti-Aging Serum Foundation (Luminous 6)</t>
  </si>
  <si>
    <t>Resist Anti-Aging Serum Foundation (Luminous 7)</t>
  </si>
  <si>
    <t>Resist Flawless Finish Pressed Powder (Porcelain/Fair)</t>
  </si>
  <si>
    <t>Resist Flawless Finish Pressed Powder (Fair/Light)</t>
  </si>
  <si>
    <t>Resist Flawless Finish Pressed Powder (Light/Medium)</t>
  </si>
  <si>
    <t>Resist Flawless Finish Pressed Powder (Medium/Tan)</t>
  </si>
  <si>
    <t>Gorgeous on the Go - Make Up Palette</t>
  </si>
  <si>
    <t>Resist Anti-Aging Lip Gloss SPF 40 Clearshine</t>
  </si>
  <si>
    <t>Resist Anti-Aging Lip Gloss SPF 40 Sheer Pink</t>
  </si>
  <si>
    <t>Berry &amp; Bright Lip Collection ** LIMITED EDITION **</t>
  </si>
  <si>
    <t>Endless Lash Mascara</t>
  </si>
  <si>
    <t>PC4MEN Dopp Kit Bag</t>
  </si>
  <si>
    <t>Holiday GWP - Mirror</t>
  </si>
  <si>
    <t>Resist Eye Gel</t>
  </si>
  <si>
    <t>Clear Pore Normalizing Cleanser</t>
  </si>
  <si>
    <t>Whitening Mask</t>
  </si>
  <si>
    <t>Resist Triple-Action Dark Spot Eraser 7% AHA (Glycolic Acid)</t>
  </si>
  <si>
    <t>Resist Triple-Action Dark Spot Eraser 2% BHA (Salicylic Acid)</t>
  </si>
  <si>
    <t>Radiance Whitening 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</si>
</sst>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409]mmm\ yyyy;@"/>
    <numFmt numFmtId="165" formatCode="_(&quot;$&quot;* #,##0.00_);_(&quot;$&quot;* \(#,##0.00\);_(&quot;$&quot;* &quot;-&quot;??_);_(@_)"/>
    <numFmt numFmtId="166" formatCode="_-[$USD]\ * #,##0.00_-;\-[$USD]\ * #,##0.00_-;_-[$USD]\ * &quot;-&quot;??_-;_-@_-"/>
    <numFmt numFmtId="167" formatCode="_-[$SGD]\ * #,##0.00_-;\-[$SGD]\ * #,##0.00_-;_-[$SGD]\ * &quot;-&quot;??_-;_-@_-"/>
    <numFmt numFmtId="168" formatCode="mmm\-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BDD7EE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 applyFill="1" applyAlignment="1"/>
    <xf numFmtId="2" fontId="3" fillId="0" borderId="0" xfId="0" applyNumberFormat="1" applyFont="1" applyFill="1" applyAlignment="1"/>
    <xf numFmtId="164" fontId="3" fillId="0" borderId="0" xfId="0" applyNumberFormat="1" applyFont="1" applyFill="1" applyAlignment="1"/>
    <xf numFmtId="166" fontId="3" fillId="0" borderId="0" xfId="2" applyNumberFormat="1" applyFont="1" applyBorder="1" applyAlignment="1"/>
    <xf numFmtId="167" fontId="3" fillId="0" borderId="0" xfId="2" applyNumberFormat="1" applyFont="1" applyBorder="1" applyAlignment="1"/>
    <xf numFmtId="167" fontId="3" fillId="0" borderId="0" xfId="0" applyNumberFormat="1" applyFont="1" applyAlignment="1"/>
    <xf numFmtId="10" fontId="3" fillId="0" borderId="0" xfId="1" applyNumberFormat="1" applyFont="1" applyAlignment="1"/>
    <xf numFmtId="167" fontId="3" fillId="0" borderId="0" xfId="0" applyNumberFormat="1" applyFont="1" applyFill="1" applyAlignment="1"/>
    <xf numFmtId="0" fontId="2" fillId="0" borderId="0" xfId="0" applyFont="1"/>
    <xf numFmtId="0" fontId="4" fillId="0" borderId="0" xfId="0" applyFont="1"/>
    <xf numFmtId="0" fontId="5" fillId="0" borderId="0" xfId="0" applyFont="1" applyFill="1" applyAlignment="1"/>
    <xf numFmtId="1" fontId="5" fillId="0" borderId="0" xfId="0" applyNumberFormat="1" applyFont="1" applyFill="1" applyAlignment="1"/>
    <xf numFmtId="0" fontId="5" fillId="0" borderId="0" xfId="0" applyFont="1" applyAlignment="1"/>
    <xf numFmtId="2" fontId="5" fillId="0" borderId="0" xfId="0" applyNumberFormat="1" applyFont="1" applyAlignment="1"/>
    <xf numFmtId="164" fontId="4" fillId="0" borderId="0" xfId="0" applyNumberFormat="1" applyFont="1" applyAlignment="1">
      <alignment wrapText="1"/>
    </xf>
    <xf numFmtId="166" fontId="0" fillId="0" borderId="0" xfId="2" applyNumberFormat="1" applyFont="1" applyAlignment="1"/>
    <xf numFmtId="167" fontId="0" fillId="0" borderId="0" xfId="2" applyNumberFormat="1" applyFont="1" applyAlignment="1"/>
    <xf numFmtId="167" fontId="0" fillId="0" borderId="0" xfId="0" applyNumberFormat="1" applyFont="1" applyAlignment="1"/>
    <xf numFmtId="10" fontId="0" fillId="0" borderId="0" xfId="1" applyNumberFormat="1" applyFont="1" applyAlignment="1"/>
    <xf numFmtId="168" fontId="0" fillId="0" borderId="0" xfId="0" applyNumberFormat="1" applyFont="1" applyAlignment="1"/>
    <xf numFmtId="1" fontId="0" fillId="0" borderId="0" xfId="0" applyNumberFormat="1" applyFont="1" applyAlignment="1"/>
    <xf numFmtId="164" fontId="4" fillId="0" borderId="0" xfId="0" applyNumberFormat="1" applyFont="1" applyAlignment="1"/>
    <xf numFmtId="0" fontId="6" fillId="0" borderId="0" xfId="0" applyFont="1" applyFill="1" applyAlignment="1"/>
    <xf numFmtId="0" fontId="0" fillId="0" borderId="0" xfId="0" applyFont="1" applyAlignment="1"/>
    <xf numFmtId="2" fontId="0" fillId="0" borderId="0" xfId="0" applyNumberFormat="1" applyFont="1" applyAlignment="1"/>
    <xf numFmtId="0" fontId="4" fillId="0" borderId="0" xfId="0" applyFont="1" applyAlignment="1">
      <alignment wrapText="1"/>
    </xf>
    <xf numFmtId="166" fontId="0" fillId="0" borderId="0" xfId="0" applyNumberFormat="1" applyFont="1" applyAlignment="1"/>
    <xf numFmtId="0" fontId="0" fillId="0" borderId="0" xfId="0" applyFont="1" applyBorder="1" applyAlignment="1"/>
    <xf numFmtId="1" fontId="5" fillId="0" borderId="0" xfId="0" applyNumberFormat="1" applyFont="1" applyFill="1" applyBorder="1" applyAlignment="1"/>
    <xf numFmtId="0" fontId="5" fillId="0" borderId="0" xfId="0" applyFont="1" applyBorder="1" applyAlignment="1"/>
    <xf numFmtId="0" fontId="5" fillId="0" borderId="0" xfId="0" applyNumberFormat="1" applyFont="1" applyFill="1" applyBorder="1" applyAlignment="1"/>
    <xf numFmtId="0" fontId="5" fillId="0" borderId="0" xfId="0" applyFont="1" applyFill="1" applyBorder="1" applyAlignment="1"/>
    <xf numFmtId="2" fontId="0" fillId="0" borderId="1" xfId="0" applyNumberFormat="1" applyFont="1" applyBorder="1" applyAlignment="1"/>
    <xf numFmtId="0" fontId="4" fillId="0" borderId="0" xfId="0" applyFont="1" applyBorder="1" applyAlignment="1"/>
    <xf numFmtId="166" fontId="0" fillId="0" borderId="1" xfId="0" applyNumberFormat="1" applyFont="1" applyBorder="1" applyAlignment="1"/>
    <xf numFmtId="167" fontId="0" fillId="0" borderId="1" xfId="0" applyNumberFormat="1" applyFont="1" applyBorder="1" applyAlignment="1"/>
    <xf numFmtId="168" fontId="5" fillId="0" borderId="0" xfId="0" applyNumberFormat="1" applyFont="1" applyBorder="1" applyAlignment="1"/>
    <xf numFmtId="167" fontId="0" fillId="0" borderId="0" xfId="0" applyNumberFormat="1" applyFont="1" applyBorder="1" applyAlignment="1"/>
    <xf numFmtId="1" fontId="0" fillId="0" borderId="0" xfId="0" applyNumberFormat="1" applyFont="1" applyBorder="1" applyAlignment="1"/>
    <xf numFmtId="0" fontId="0" fillId="0" borderId="2" xfId="0" applyFont="1" applyBorder="1" applyAlignment="1"/>
    <xf numFmtId="1" fontId="5" fillId="0" borderId="1" xfId="0" applyNumberFormat="1" applyFont="1" applyFill="1" applyBorder="1" applyAlignment="1"/>
    <xf numFmtId="0" fontId="5" fillId="0" borderId="1" xfId="0" applyFont="1" applyBorder="1" applyAlignment="1"/>
    <xf numFmtId="0" fontId="0" fillId="0" borderId="1" xfId="0" applyFont="1" applyBorder="1" applyAlignment="1"/>
    <xf numFmtId="1" fontId="0" fillId="0" borderId="1" xfId="0" applyNumberFormat="1" applyFont="1" applyBorder="1" applyAlignment="1"/>
    <xf numFmtId="0" fontId="5" fillId="0" borderId="1" xfId="0" applyNumberFormat="1" applyFont="1" applyFill="1" applyBorder="1" applyAlignment="1"/>
    <xf numFmtId="0" fontId="5" fillId="0" borderId="1" xfId="0" applyFont="1" applyFill="1" applyBorder="1" applyAlignment="1"/>
    <xf numFmtId="0" fontId="4" fillId="0" borderId="1" xfId="0" applyFont="1" applyBorder="1" applyAlignment="1"/>
    <xf numFmtId="9" fontId="0" fillId="0" borderId="1" xfId="0" applyNumberFormat="1" applyFont="1" applyBorder="1" applyAlignment="1"/>
    <xf numFmtId="168" fontId="5" fillId="0" borderId="1" xfId="0" applyNumberFormat="1" applyFont="1" applyBorder="1" applyAlignment="1"/>
    <xf numFmtId="1" fontId="0" fillId="0" borderId="3" xfId="0" applyNumberFormat="1" applyFont="1" applyBorder="1" applyAlignment="1"/>
    <xf numFmtId="0" fontId="0" fillId="2" borderId="2" xfId="0" applyFont="1" applyFill="1" applyBorder="1" applyAlignment="1"/>
    <xf numFmtId="0" fontId="5" fillId="2" borderId="1" xfId="0" applyFont="1" applyFill="1" applyBorder="1" applyAlignment="1"/>
    <xf numFmtId="2" fontId="0" fillId="0" borderId="4" xfId="0" applyNumberFormat="1" applyFont="1" applyBorder="1" applyAlignment="1"/>
    <xf numFmtId="166" fontId="0" fillId="0" borderId="4" xfId="0" applyNumberFormat="1" applyFont="1" applyBorder="1" applyAlignment="1"/>
    <xf numFmtId="167" fontId="0" fillId="0" borderId="4" xfId="0" applyNumberFormat="1" applyFont="1" applyBorder="1" applyAlignment="1"/>
    <xf numFmtId="168" fontId="5" fillId="2" borderId="1" xfId="0" applyNumberFormat="1" applyFont="1" applyFill="1" applyBorder="1" applyAlignmen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3">
    <cellStyle name="Currency 2" xfId="2"/>
    <cellStyle name="Normal" xfId="0" builtinId="0"/>
    <cellStyle name="Percent" xfId="1" builtinId="5"/>
  </cellStyles>
  <dxfs count="29"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7" formatCode="_-[$SGD]\ * #,##0.00_-;\-[$SGD]\ * #,##0.00_-;_-[$SGD]\ * &quot;-&quot;??_-;_-@_-"/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8" formatCode="mmm\-yyyy"/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7" formatCode="_-[$SGD]\ * #,##0.00_-;\-[$SGD]\ * #,##0.00_-;_-[$SGD]\ * &quot;-&quot;??_-;_-@_-"/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7" formatCode="_-[$SGD]\ * #,##0.00_-;\-[$SGD]\ * #,##0.00_-;_-[$SGD]\ * &quot;-&quot;??_-;_-@_-"/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7" formatCode="_-[$SGD]\ * #,##0.00_-;\-[$SGD]\ * #,##0.00_-;_-[$SGD]\ * &quot;-&quot;??_-;_-@_-"/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7" formatCode="_-[$SGD]\ * #,##0.00_-;\-[$SGD]\ * #,##0.00_-;_-[$SGD]\ * &quot;-&quot;??_-;_-@_-"/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_-[$USD]\ * #,##0.00_-;\-[$USD]\ * #,##0.00_-;_-[$USD]\ * &quot;-&quot;??_-;_-@_-"/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_-[$USD]\ * #,##0.00_-;\-[$USD]\ * #,##0.00_-;_-[$USD]\ * &quot;-&quot;??_-;_-@_-"/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7" formatCode="_-[$SGD]\ * #,##0.00_-;\-[$SGD]\ * #,##0.00_-;_-[$SGD]\ * &quot;-&quot;??_-;_-@_-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mzi/OneDrive/Forecasting%20&amp;%20Reporting/Jeff%20Files/SG%20Nov%20(Locked,%20Back%20order)%20Top%20Off%20Updat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mzi/OneDrive/Forecasting%20&amp;%20Reporting/Jeff%20Files/Jeff%20PCSG%20Master%20Li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mzi/OneDrive/TOP%20SECRET/Store%20Stock%20Ru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 Demand Forecast"/>
      <sheetName val="Portfolio"/>
      <sheetName val="Budget"/>
    </sheetNames>
    <sheetDataSet>
      <sheetData sheetId="0">
        <row r="1">
          <cell r="A1" t="str">
            <v>SKU #</v>
          </cell>
          <cell r="B1" t="str">
            <v>Product Name</v>
          </cell>
          <cell r="C1" t="str">
            <v>Item Class</v>
          </cell>
        </row>
        <row r="2">
          <cell r="A2">
            <v>1000</v>
          </cell>
          <cell r="B2" t="str">
            <v>Moisture Boost One Step Face Cleanser (8 oz.)</v>
          </cell>
          <cell r="C2" t="str">
            <v>Full Size</v>
          </cell>
        </row>
        <row r="3">
          <cell r="A3">
            <v>1001</v>
          </cell>
          <cell r="B3" t="str">
            <v>Moisture Boost One Step Face Cleanser (16 oz.)</v>
          </cell>
          <cell r="C3" t="str">
            <v>Full Size</v>
          </cell>
        </row>
        <row r="4">
          <cell r="A4">
            <v>1009</v>
          </cell>
          <cell r="B4" t="str">
            <v>Moisture Boost One Step Face Cleanser Sample Size</v>
          </cell>
          <cell r="C4" t="str">
            <v>Packette</v>
          </cell>
        </row>
        <row r="5">
          <cell r="A5">
            <v>1050</v>
          </cell>
          <cell r="B5" t="str">
            <v>Skin Recovery Softening Cream Cleanser (8 oz.)</v>
          </cell>
          <cell r="C5" t="str">
            <v>Full Size</v>
          </cell>
        </row>
        <row r="6">
          <cell r="A6">
            <v>1051</v>
          </cell>
          <cell r="B6" t="str">
            <v>Skin Recovery Softening Cream Cleanser (16 oz.)</v>
          </cell>
          <cell r="C6" t="str">
            <v>Full Size</v>
          </cell>
        </row>
        <row r="7">
          <cell r="A7">
            <v>1059</v>
          </cell>
          <cell r="B7" t="str">
            <v>Skin Recovery Softening Cream Cleanser - Packette</v>
          </cell>
          <cell r="C7" t="str">
            <v>Packette</v>
          </cell>
        </row>
        <row r="8">
          <cell r="A8">
            <v>1100</v>
          </cell>
          <cell r="B8" t="str">
            <v>Hydralight One Step Face Cleanser (8 oz.)</v>
          </cell>
          <cell r="C8" t="str">
            <v>Full Size</v>
          </cell>
        </row>
        <row r="9">
          <cell r="A9">
            <v>1101</v>
          </cell>
          <cell r="B9" t="str">
            <v>Hydralight One Step Face Cleanser (16 oz.)</v>
          </cell>
          <cell r="C9" t="str">
            <v>Full Size</v>
          </cell>
        </row>
        <row r="10">
          <cell r="A10">
            <v>1109</v>
          </cell>
          <cell r="B10" t="str">
            <v>Hydralight One Step Face Cleanser Sample Size</v>
          </cell>
          <cell r="C10" t="str">
            <v>Packette</v>
          </cell>
        </row>
        <row r="11">
          <cell r="A11">
            <v>1150</v>
          </cell>
          <cell r="B11" t="str">
            <v>Skin Balancing Oil-Reducing Cleanser (8 oz.)</v>
          </cell>
          <cell r="C11" t="str">
            <v>Full Size</v>
          </cell>
        </row>
        <row r="12">
          <cell r="A12">
            <v>1151</v>
          </cell>
          <cell r="B12" t="str">
            <v>Skin Balancing Oil-Reducing Cleanser (16 oz.)</v>
          </cell>
          <cell r="C12" t="str">
            <v>Full Size</v>
          </cell>
        </row>
        <row r="13">
          <cell r="A13">
            <v>1159</v>
          </cell>
          <cell r="B13" t="str">
            <v>Skin Balancing Oil-Reducing Cleanser - Packette</v>
          </cell>
          <cell r="C13" t="str">
            <v>Packette</v>
          </cell>
        </row>
        <row r="14">
          <cell r="A14">
            <v>1210</v>
          </cell>
          <cell r="B14" t="str">
            <v>Moisture Boost Essential Hydrating Toner</v>
          </cell>
          <cell r="C14" t="str">
            <v>Full Size</v>
          </cell>
        </row>
        <row r="15">
          <cell r="A15">
            <v>1219</v>
          </cell>
          <cell r="B15" t="str">
            <v>Moisture Boost Essential Hydrating Toner Sample Size</v>
          </cell>
          <cell r="C15" t="str">
            <v>Packette</v>
          </cell>
        </row>
        <row r="16">
          <cell r="A16">
            <v>1250</v>
          </cell>
          <cell r="B16" t="str">
            <v>Skin Recovery Enriched Calming Toner</v>
          </cell>
          <cell r="C16" t="str">
            <v>Full Size</v>
          </cell>
        </row>
        <row r="17">
          <cell r="A17">
            <v>1259</v>
          </cell>
          <cell r="B17" t="str">
            <v>Skin Recovery Enriched Calming Toner - Packette</v>
          </cell>
          <cell r="C17" t="str">
            <v>Packette</v>
          </cell>
        </row>
        <row r="18">
          <cell r="A18">
            <v>1310</v>
          </cell>
          <cell r="B18" t="str">
            <v>Hydralight Healthy Skin Refreshing Toner</v>
          </cell>
          <cell r="C18" t="str">
            <v>Full Size</v>
          </cell>
        </row>
        <row r="19">
          <cell r="A19">
            <v>1319</v>
          </cell>
          <cell r="B19" t="str">
            <v>Hydralight Healthy Skin Refreshing Toner Sample Size</v>
          </cell>
          <cell r="C19" t="str">
            <v>Packette</v>
          </cell>
        </row>
        <row r="20">
          <cell r="A20">
            <v>1350</v>
          </cell>
          <cell r="B20" t="str">
            <v>Skin Balancing Pore-Reducing Toner</v>
          </cell>
          <cell r="C20" t="str">
            <v>Full Size</v>
          </cell>
        </row>
        <row r="21">
          <cell r="A21">
            <v>1359</v>
          </cell>
          <cell r="B21" t="str">
            <v>Skin Balancing Pore-Reducing Toner - Packette</v>
          </cell>
          <cell r="C21" t="str">
            <v>Packette</v>
          </cell>
        </row>
        <row r="22">
          <cell r="A22">
            <v>1460</v>
          </cell>
          <cell r="B22" t="str">
            <v>Skin Recovery Daily Moisturizing Lotion SPF 30</v>
          </cell>
          <cell r="C22" t="str">
            <v>Full Size</v>
          </cell>
        </row>
        <row r="23">
          <cell r="A23">
            <v>1469</v>
          </cell>
          <cell r="B23" t="str">
            <v>Skin Recovery Daily Moisturizing Lotion SPF 30 - Packette</v>
          </cell>
          <cell r="C23" t="str">
            <v>Packette</v>
          </cell>
        </row>
        <row r="24">
          <cell r="A24">
            <v>1560</v>
          </cell>
          <cell r="B24" t="str">
            <v>Skin Balancing Ultra-Sheer Daily Defense SPF 30</v>
          </cell>
          <cell r="C24" t="str">
            <v>Full Size</v>
          </cell>
        </row>
        <row r="25">
          <cell r="A25">
            <v>1569</v>
          </cell>
          <cell r="B25" t="str">
            <v>Skin Balancing Ultra-Sheer Daily Defense SPF 30 - Packette</v>
          </cell>
          <cell r="C25" t="str">
            <v>Packette</v>
          </cell>
        </row>
        <row r="26">
          <cell r="A26">
            <v>1620</v>
          </cell>
          <cell r="B26" t="str">
            <v>Moisture Boost Daily Restoring Complex SPF 30</v>
          </cell>
          <cell r="C26" t="str">
            <v>Full Size</v>
          </cell>
        </row>
        <row r="27">
          <cell r="A27">
            <v>1629</v>
          </cell>
          <cell r="B27" t="str">
            <v>Moisture Boost Daily Restoring Complex SPF 30 Sample Size</v>
          </cell>
          <cell r="C27" t="str">
            <v>Packette</v>
          </cell>
        </row>
        <row r="28">
          <cell r="A28">
            <v>1690</v>
          </cell>
          <cell r="B28" t="str">
            <v>Project Gemini</v>
          </cell>
          <cell r="C28" t="str">
            <v>Full Size</v>
          </cell>
        </row>
        <row r="29">
          <cell r="A29">
            <v>1699</v>
          </cell>
          <cell r="B29" t="str">
            <v xml:space="preserve">Project Gemini - Packette </v>
          </cell>
          <cell r="C29" t="str">
            <v>Packette</v>
          </cell>
        </row>
        <row r="30">
          <cell r="A30">
            <v>1710</v>
          </cell>
          <cell r="B30" t="str">
            <v>Hydralight Moisture-Infusing Lotion</v>
          </cell>
          <cell r="C30" t="str">
            <v>Full Size</v>
          </cell>
        </row>
        <row r="31">
          <cell r="A31">
            <v>1719</v>
          </cell>
          <cell r="B31" t="str">
            <v>Hydralight Moisture-Infusing Lotion Sample Size</v>
          </cell>
          <cell r="C31" t="str">
            <v>Packette</v>
          </cell>
        </row>
        <row r="32">
          <cell r="A32">
            <v>1720</v>
          </cell>
          <cell r="B32" t="str">
            <v>Hydralight Shine-Free Daily Mineral Complex SPF 30</v>
          </cell>
          <cell r="C32" t="str">
            <v>Full Size</v>
          </cell>
        </row>
        <row r="33">
          <cell r="A33">
            <v>1729</v>
          </cell>
          <cell r="B33" t="str">
            <v>Hydralight Shine-Free Daily Mineral Complex SPF 30 Sample Size</v>
          </cell>
          <cell r="C33" t="str">
            <v>Packette</v>
          </cell>
        </row>
        <row r="34">
          <cell r="A34">
            <v>1860</v>
          </cell>
          <cell r="B34" t="str">
            <v>Skin Recovery Replenishing Moisturizer</v>
          </cell>
          <cell r="C34" t="str">
            <v>Full Size</v>
          </cell>
        </row>
        <row r="35">
          <cell r="A35">
            <v>1869</v>
          </cell>
          <cell r="B35" t="str">
            <v>Skin Recovery Replenishing Moisturizer - Packette</v>
          </cell>
          <cell r="C35" t="str">
            <v>Packette</v>
          </cell>
        </row>
        <row r="36">
          <cell r="A36">
            <v>1900</v>
          </cell>
          <cell r="B36" t="str">
            <v>Skin Perfecting 8% AHA Gel</v>
          </cell>
          <cell r="C36" t="str">
            <v>Full Size</v>
          </cell>
        </row>
        <row r="37">
          <cell r="A37">
            <v>1907</v>
          </cell>
          <cell r="B37" t="str">
            <v>Skin Perfecting 8% AHA Gel - Travel</v>
          </cell>
          <cell r="C37" t="str">
            <v>Travel Size</v>
          </cell>
        </row>
        <row r="38">
          <cell r="A38">
            <v>1909</v>
          </cell>
          <cell r="B38" t="str">
            <v>Skin Perfecting 8% AHA Gel - Packette</v>
          </cell>
          <cell r="C38" t="str">
            <v>Packette</v>
          </cell>
        </row>
        <row r="39">
          <cell r="A39">
            <v>2000</v>
          </cell>
          <cell r="B39" t="str">
            <v>Skin Perfecting 1% BHA Lotion</v>
          </cell>
          <cell r="C39" t="str">
            <v>Full Size</v>
          </cell>
        </row>
        <row r="40">
          <cell r="A40">
            <v>2009</v>
          </cell>
          <cell r="B40" t="str">
            <v>Skin Perfecting 1% BHA Lotion Sample Size</v>
          </cell>
          <cell r="C40" t="str">
            <v>Packette</v>
          </cell>
        </row>
        <row r="41">
          <cell r="A41">
            <v>2010</v>
          </cell>
          <cell r="B41" t="str">
            <v>Skin Perfecting 2% BHA Liquid</v>
          </cell>
          <cell r="C41" t="str">
            <v>Full Size</v>
          </cell>
        </row>
        <row r="42">
          <cell r="A42">
            <v>2017</v>
          </cell>
          <cell r="B42" t="str">
            <v>Skin Perfecting 2% BHA Liquid - Travel</v>
          </cell>
          <cell r="C42" t="str">
            <v>Travel Size</v>
          </cell>
        </row>
        <row r="43">
          <cell r="A43">
            <v>2019</v>
          </cell>
          <cell r="B43" t="str">
            <v>Skin Perfecting 2% BHA Liquid - Packette</v>
          </cell>
          <cell r="C43" t="str">
            <v>Packette</v>
          </cell>
        </row>
        <row r="44">
          <cell r="A44">
            <v>2020</v>
          </cell>
          <cell r="B44" t="str">
            <v>Skin Perfecting 1% BHA Gel</v>
          </cell>
          <cell r="C44" t="str">
            <v>Full Size</v>
          </cell>
        </row>
        <row r="45">
          <cell r="A45">
            <v>2029</v>
          </cell>
          <cell r="B45" t="str">
            <v>Skin Perfecting 1% BHA Gel Sample Size</v>
          </cell>
          <cell r="C45" t="str">
            <v>Full Size</v>
          </cell>
        </row>
        <row r="46">
          <cell r="A46">
            <v>2040</v>
          </cell>
          <cell r="B46" t="str">
            <v>Skin Perfecting 2% BHA Gel</v>
          </cell>
          <cell r="C46" t="str">
            <v>Full Size</v>
          </cell>
        </row>
        <row r="47">
          <cell r="A47">
            <v>2049</v>
          </cell>
          <cell r="B47" t="str">
            <v>Skin Perfecting 2% BHA Gel - Packette</v>
          </cell>
          <cell r="C47" t="str">
            <v>Packette</v>
          </cell>
        </row>
        <row r="48">
          <cell r="A48">
            <v>2050</v>
          </cell>
          <cell r="B48" t="str">
            <v>Skin Perfecting 2% BHA Lotion</v>
          </cell>
          <cell r="C48" t="str">
            <v>Full Size</v>
          </cell>
        </row>
        <row r="49">
          <cell r="A49">
            <v>2051</v>
          </cell>
          <cell r="B49" t="str">
            <v>Skin Perfecting 2% BHA Lotion</v>
          </cell>
          <cell r="C49" t="str">
            <v>Full Size</v>
          </cell>
        </row>
        <row r="50">
          <cell r="A50">
            <v>2059</v>
          </cell>
          <cell r="B50" t="str">
            <v>Skin Perfecting 2% BHA Lotion - Packette</v>
          </cell>
          <cell r="C50" t="str">
            <v>Packette</v>
          </cell>
        </row>
        <row r="51">
          <cell r="A51">
            <v>2060</v>
          </cell>
          <cell r="B51" t="str">
            <v>Skin Perfecting 8% AHA Lotion</v>
          </cell>
          <cell r="C51" t="str">
            <v>Full Size</v>
          </cell>
        </row>
        <row r="52">
          <cell r="A52">
            <v>2069</v>
          </cell>
          <cell r="B52" t="str">
            <v>Skin Perfecting 8% AHA Lotion - Packette</v>
          </cell>
          <cell r="C52" t="str">
            <v>Packette</v>
          </cell>
        </row>
        <row r="53">
          <cell r="A53">
            <v>2070</v>
          </cell>
          <cell r="B53" t="str">
            <v>Skin Perfecting BHA Liquid - Korea Only</v>
          </cell>
          <cell r="C53" t="str">
            <v>Full Size</v>
          </cell>
        </row>
        <row r="54">
          <cell r="A54">
            <v>2080</v>
          </cell>
          <cell r="B54" t="str">
            <v>Skin Perfecting BHA Gel - Korea Only</v>
          </cell>
          <cell r="C54" t="str">
            <v>Full Size</v>
          </cell>
        </row>
        <row r="55">
          <cell r="A55">
            <v>2089</v>
          </cell>
          <cell r="B55" t="str">
            <v>Skin Perfecting BHA Gel - Korea Only. Packette</v>
          </cell>
          <cell r="C55" t="str">
            <v>Packette</v>
          </cell>
        </row>
        <row r="56">
          <cell r="A56">
            <v>2090</v>
          </cell>
          <cell r="B56" t="str">
            <v>Skin Perfecting BHA Lotion - Korea Only</v>
          </cell>
          <cell r="C56" t="str">
            <v>Full Size</v>
          </cell>
        </row>
        <row r="57">
          <cell r="A57">
            <v>2120</v>
          </cell>
          <cell r="B57" t="str">
            <v>Project Everest</v>
          </cell>
          <cell r="C57" t="str">
            <v>Full Size</v>
          </cell>
        </row>
        <row r="58">
          <cell r="A58">
            <v>2129</v>
          </cell>
          <cell r="B58" t="str">
            <v>Project Everest - Packette</v>
          </cell>
          <cell r="C58" t="str">
            <v>Packette</v>
          </cell>
        </row>
        <row r="59">
          <cell r="A59">
            <v>2130</v>
          </cell>
          <cell r="B59" t="str">
            <v>Resist Omega + Complex Serum</v>
          </cell>
          <cell r="C59" t="str">
            <v>Full Size</v>
          </cell>
        </row>
        <row r="60">
          <cell r="A60">
            <v>2140</v>
          </cell>
          <cell r="B60" t="str">
            <v>Resist Anti-Aging Eye Gel</v>
          </cell>
          <cell r="C60" t="str">
            <v>Full Size</v>
          </cell>
        </row>
        <row r="61">
          <cell r="A61">
            <v>2149</v>
          </cell>
          <cell r="B61" t="str">
            <v>Resist Anti-Aging Eye Gel - Travel</v>
          </cell>
          <cell r="C61" t="str">
            <v>Travel Size</v>
          </cell>
        </row>
        <row r="62">
          <cell r="A62">
            <v>2150</v>
          </cell>
          <cell r="B62" t="str">
            <v>Refreshing Moisture Mist</v>
          </cell>
          <cell r="C62" t="str">
            <v>Full Size</v>
          </cell>
        </row>
        <row r="63">
          <cell r="A63">
            <v>2155</v>
          </cell>
          <cell r="B63" t="str">
            <v>Refillable Travel Sprayer</v>
          </cell>
          <cell r="C63" t="str">
            <v>Full Size</v>
          </cell>
        </row>
        <row r="64">
          <cell r="A64">
            <v>2160</v>
          </cell>
          <cell r="B64" t="str">
            <v>Project Einstein</v>
          </cell>
          <cell r="C64" t="str">
            <v>Full Size</v>
          </cell>
        </row>
        <row r="65">
          <cell r="A65">
            <v>2169</v>
          </cell>
          <cell r="B65" t="str">
            <v>Project Einstein - packette</v>
          </cell>
          <cell r="C65" t="str">
            <v>Packette</v>
          </cell>
        </row>
        <row r="66">
          <cell r="A66">
            <v>2170</v>
          </cell>
          <cell r="B66" t="str">
            <v>Project ABC - Bell</v>
          </cell>
          <cell r="C66" t="str">
            <v>Full Size</v>
          </cell>
        </row>
        <row r="67">
          <cell r="A67">
            <v>2179</v>
          </cell>
          <cell r="B67" t="str">
            <v>Project ABC - Bell - Sample Packette</v>
          </cell>
          <cell r="C67" t="str">
            <v>Packette</v>
          </cell>
        </row>
        <row r="68">
          <cell r="A68">
            <v>2200</v>
          </cell>
          <cell r="B68" t="str">
            <v>Project ABC - Curie</v>
          </cell>
          <cell r="C68" t="str">
            <v>Full Size</v>
          </cell>
        </row>
        <row r="69">
          <cell r="A69">
            <v>2209</v>
          </cell>
          <cell r="B69" t="str">
            <v>Project ABC - Curie - Sample Packette</v>
          </cell>
          <cell r="C69" t="str">
            <v>Packette</v>
          </cell>
        </row>
        <row r="70">
          <cell r="A70">
            <v>2210</v>
          </cell>
          <cell r="B70" t="str">
            <v>Project #Ireland</v>
          </cell>
          <cell r="C70" t="str">
            <v>Full Size</v>
          </cell>
        </row>
        <row r="71">
          <cell r="A71">
            <v>2219</v>
          </cell>
          <cell r="B71" t="str">
            <v>Project #Ireland - Sample Packette</v>
          </cell>
          <cell r="C71" t="str">
            <v>Packette</v>
          </cell>
        </row>
        <row r="72">
          <cell r="A72">
            <v>2220</v>
          </cell>
          <cell r="B72" t="str">
            <v>Project #K2</v>
          </cell>
          <cell r="C72" t="str">
            <v>Full Size</v>
          </cell>
        </row>
        <row r="73">
          <cell r="A73">
            <v>2229</v>
          </cell>
          <cell r="B73" t="str">
            <v>Project #K2 Sample Packette</v>
          </cell>
          <cell r="C73" t="str">
            <v>Packette</v>
          </cell>
        </row>
        <row r="74">
          <cell r="A74">
            <v>2230</v>
          </cell>
          <cell r="B74" t="str">
            <v>Project #Pegasus</v>
          </cell>
          <cell r="C74" t="str">
            <v>Full Size</v>
          </cell>
        </row>
        <row r="75">
          <cell r="A75">
            <v>2239</v>
          </cell>
          <cell r="B75" t="str">
            <v>Project #Pegasus - Sample Packette</v>
          </cell>
          <cell r="C75" t="str">
            <v>Packette</v>
          </cell>
        </row>
        <row r="76">
          <cell r="A76">
            <v>2320</v>
          </cell>
          <cell r="B76" t="str">
            <v>Extra Care Non-Greasy Sunscreen SPF 50</v>
          </cell>
          <cell r="C76" t="str">
            <v>Full Size</v>
          </cell>
        </row>
        <row r="77">
          <cell r="A77">
            <v>2329</v>
          </cell>
          <cell r="B77" t="str">
            <v>Extra Care Non-Greasy Sunscreen SPF 50 Sample Size</v>
          </cell>
          <cell r="C77" t="str">
            <v>Packette</v>
          </cell>
        </row>
        <row r="78">
          <cell r="A78">
            <v>2330</v>
          </cell>
          <cell r="B78" t="str">
            <v>Sunscreen Spray SPF 43</v>
          </cell>
          <cell r="C78" t="str">
            <v>Full Size</v>
          </cell>
        </row>
        <row r="79">
          <cell r="A79">
            <v>2560</v>
          </cell>
          <cell r="B79" t="str">
            <v>Lipscreen SPF 50</v>
          </cell>
          <cell r="C79" t="str">
            <v>Full Size</v>
          </cell>
        </row>
        <row r="80">
          <cell r="A80">
            <v>2600</v>
          </cell>
          <cell r="B80" t="str">
            <v>Project Hulk</v>
          </cell>
          <cell r="C80" t="str">
            <v>Full Size</v>
          </cell>
        </row>
        <row r="81">
          <cell r="A81">
            <v>2609</v>
          </cell>
          <cell r="B81" t="str">
            <v>Project Hulk - Packette</v>
          </cell>
          <cell r="C81" t="str">
            <v>Packette</v>
          </cell>
        </row>
        <row r="82">
          <cell r="A82">
            <v>2650</v>
          </cell>
          <cell r="B82" t="str">
            <v>Project Flash</v>
          </cell>
          <cell r="C82" t="str">
            <v>Full Size</v>
          </cell>
        </row>
        <row r="83">
          <cell r="A83">
            <v>2659</v>
          </cell>
          <cell r="B83" t="str">
            <v>Project Flash - Packette</v>
          </cell>
          <cell r="C83" t="str">
            <v>Packette</v>
          </cell>
        </row>
        <row r="84">
          <cell r="A84">
            <v>2750</v>
          </cell>
          <cell r="B84" t="str">
            <v>Skin Balancing Oil-Absorbing Mask</v>
          </cell>
          <cell r="C84" t="str">
            <v>Full Size</v>
          </cell>
        </row>
        <row r="85">
          <cell r="A85">
            <v>2759</v>
          </cell>
          <cell r="B85" t="str">
            <v>Skin Balancing Oil-Absorbing Mask - Packette</v>
          </cell>
          <cell r="C85" t="str">
            <v>Packette</v>
          </cell>
        </row>
        <row r="86">
          <cell r="A86">
            <v>2760</v>
          </cell>
          <cell r="B86" t="str">
            <v>Mask, Whitening - Intl. Only</v>
          </cell>
          <cell r="C86" t="str">
            <v>Full Size</v>
          </cell>
        </row>
        <row r="87">
          <cell r="A87">
            <v>2761</v>
          </cell>
          <cell r="B87" t="str">
            <v>Mask, Whitening - Intl. Only</v>
          </cell>
          <cell r="C87" t="str">
            <v>Full Size</v>
          </cell>
        </row>
        <row r="88">
          <cell r="A88">
            <v>2770</v>
          </cell>
          <cell r="B88" t="str">
            <v>Mask, Radiance Renewal</v>
          </cell>
          <cell r="C88" t="str">
            <v>Full Size</v>
          </cell>
        </row>
        <row r="89">
          <cell r="A89">
            <v>2771</v>
          </cell>
          <cell r="B89" t="str">
            <v>Mask, Radiance Renewal</v>
          </cell>
          <cell r="C89" t="str">
            <v>Full Size</v>
          </cell>
        </row>
        <row r="90">
          <cell r="A90">
            <v>2777</v>
          </cell>
          <cell r="B90" t="str">
            <v>Mask, Radiance Renewal - Travel</v>
          </cell>
          <cell r="C90" t="str">
            <v>Travel Size</v>
          </cell>
        </row>
        <row r="91">
          <cell r="A91">
            <v>2779</v>
          </cell>
          <cell r="B91" t="str">
            <v>Radiance Renewal Mask (US) Sample Size</v>
          </cell>
          <cell r="C91" t="str">
            <v>Packette</v>
          </cell>
        </row>
        <row r="92">
          <cell r="A92">
            <v>2800</v>
          </cell>
          <cell r="B92" t="str">
            <v>Skin Recovery Hydrating Treatment Mask</v>
          </cell>
          <cell r="C92" t="str">
            <v>Full Size</v>
          </cell>
        </row>
        <row r="93">
          <cell r="A93">
            <v>2809</v>
          </cell>
          <cell r="B93" t="str">
            <v>Skin Recovery Hydrating Treatment Mask - Packette</v>
          </cell>
          <cell r="C93" t="str">
            <v>Packette</v>
          </cell>
        </row>
        <row r="94">
          <cell r="A94">
            <v>2850</v>
          </cell>
          <cell r="B94" t="str">
            <v>Skin Recovery Light Hydrating Treatment Mask - Intl. Only</v>
          </cell>
          <cell r="C94" t="str">
            <v>Full Size</v>
          </cell>
        </row>
        <row r="95">
          <cell r="A95">
            <v>2860</v>
          </cell>
          <cell r="B95" t="str">
            <v>Project Tesla</v>
          </cell>
          <cell r="C95" t="str">
            <v>Full Size</v>
          </cell>
        </row>
        <row r="96">
          <cell r="A96">
            <v>3050</v>
          </cell>
          <cell r="B96" t="str">
            <v>Sun 365 Self-Tanning Foam</v>
          </cell>
          <cell r="C96" t="str">
            <v>Full Size</v>
          </cell>
        </row>
        <row r="97">
          <cell r="A97">
            <v>3060</v>
          </cell>
          <cell r="B97" t="str">
            <v>Sun 365 Self-Tanning Concentrate</v>
          </cell>
          <cell r="C97" t="str">
            <v>Full Size</v>
          </cell>
        </row>
        <row r="98">
          <cell r="A98">
            <v>3100</v>
          </cell>
          <cell r="B98" t="str">
            <v>Gentle Touch Makeup Remover</v>
          </cell>
          <cell r="C98" t="str">
            <v>Full Size</v>
          </cell>
        </row>
        <row r="99">
          <cell r="A99">
            <v>3109</v>
          </cell>
          <cell r="B99" t="str">
            <v>Gentle Touch Makeup Remover - Packette</v>
          </cell>
          <cell r="C99" t="str">
            <v>Packette</v>
          </cell>
        </row>
        <row r="100">
          <cell r="A100">
            <v>3110</v>
          </cell>
          <cell r="B100" t="str">
            <v>Gentle Cleansing Cloths</v>
          </cell>
          <cell r="C100" t="str">
            <v>Full Size</v>
          </cell>
        </row>
        <row r="101">
          <cell r="A101">
            <v>3119</v>
          </cell>
          <cell r="B101" t="str">
            <v>Gentle Cleansing Cloths - Packette</v>
          </cell>
          <cell r="C101" t="str">
            <v>Packette</v>
          </cell>
        </row>
        <row r="102">
          <cell r="A102">
            <v>3130</v>
          </cell>
          <cell r="B102" t="str">
            <v>Skin Perfecting BHA Liquid with Salicylic Acid - Korea Only</v>
          </cell>
          <cell r="C102" t="str">
            <v>Full Size</v>
          </cell>
        </row>
        <row r="103">
          <cell r="A103">
            <v>3140</v>
          </cell>
          <cell r="B103" t="str">
            <v>Perfect Cleansing Oil</v>
          </cell>
          <cell r="C103" t="str">
            <v>Full Size</v>
          </cell>
        </row>
        <row r="104">
          <cell r="A104">
            <v>3149</v>
          </cell>
          <cell r="B104" t="str">
            <v>Perfect Cleansing Oil - Packette</v>
          </cell>
          <cell r="C104" t="str">
            <v>Packette</v>
          </cell>
        </row>
        <row r="105">
          <cell r="A105">
            <v>3150</v>
          </cell>
          <cell r="B105" t="str">
            <v>Project O'Keeffe</v>
          </cell>
          <cell r="C105" t="str">
            <v>Full Size</v>
          </cell>
        </row>
        <row r="106">
          <cell r="A106">
            <v>3210</v>
          </cell>
          <cell r="B106" t="str">
            <v>Clinical Instant Calm Advanced Redness Relief</v>
          </cell>
          <cell r="C106" t="str">
            <v>Full Size</v>
          </cell>
        </row>
        <row r="107">
          <cell r="A107">
            <v>3219</v>
          </cell>
          <cell r="B107" t="str">
            <v>Clinical Instant Calm Advanced Redness Relief Sample Size</v>
          </cell>
          <cell r="C107" t="str">
            <v>Packette</v>
          </cell>
        </row>
        <row r="108">
          <cell r="A108">
            <v>3250</v>
          </cell>
          <cell r="B108" t="str">
            <v>Skin Recovery Super Antioxidant Concentrate Serum</v>
          </cell>
          <cell r="C108" t="str">
            <v>Full Size</v>
          </cell>
        </row>
        <row r="109">
          <cell r="A109">
            <v>3257</v>
          </cell>
          <cell r="B109" t="str">
            <v>Skin Recovery Super Antioxidant Concentrate Serum - Travel</v>
          </cell>
          <cell r="C109" t="str">
            <v>Travel Size</v>
          </cell>
        </row>
        <row r="110">
          <cell r="A110">
            <v>3259</v>
          </cell>
          <cell r="B110" t="str">
            <v>Skin Recovery Super Antioxidant Concentrate Serum - Packette</v>
          </cell>
          <cell r="C110" t="str">
            <v>Packette</v>
          </cell>
        </row>
        <row r="111">
          <cell r="A111">
            <v>3350</v>
          </cell>
          <cell r="B111" t="str">
            <v>Skin Balancing Super Antioxidant Concentrate Serum</v>
          </cell>
          <cell r="C111" t="str">
            <v>Full Size</v>
          </cell>
        </row>
        <row r="112">
          <cell r="A112">
            <v>3357</v>
          </cell>
          <cell r="B112" t="str">
            <v>Skin Balancing Super Antioxidant Concentrate Serum - Travel</v>
          </cell>
          <cell r="C112" t="str">
            <v>Travel Size</v>
          </cell>
        </row>
        <row r="113">
          <cell r="A113">
            <v>3359</v>
          </cell>
          <cell r="B113" t="str">
            <v>Skin Balancing Super Antioxidant Concentrate Serum - Packette</v>
          </cell>
          <cell r="C113" t="str">
            <v>Packette</v>
          </cell>
        </row>
        <row r="114">
          <cell r="A114">
            <v>3360</v>
          </cell>
          <cell r="B114" t="str">
            <v>Project ABC - Alps</v>
          </cell>
          <cell r="C114" t="str">
            <v>Full Size</v>
          </cell>
        </row>
        <row r="115">
          <cell r="A115">
            <v>3369</v>
          </cell>
          <cell r="B115" t="str">
            <v>Project ABC - Alps - Sample Packette</v>
          </cell>
          <cell r="C115" t="str">
            <v>Packette</v>
          </cell>
        </row>
        <row r="116">
          <cell r="A116">
            <v>3400</v>
          </cell>
          <cell r="B116" t="str">
            <v>Skin Balancing Invisible Finish Moisture Gel</v>
          </cell>
          <cell r="C116" t="str">
            <v>Full Size</v>
          </cell>
        </row>
        <row r="117">
          <cell r="A117">
            <v>3409</v>
          </cell>
          <cell r="B117" t="str">
            <v>Skin Balancing Invisible Finish Moisture Gel - Packette</v>
          </cell>
          <cell r="C117" t="str">
            <v>Packette</v>
          </cell>
        </row>
        <row r="118">
          <cell r="A118">
            <v>3450</v>
          </cell>
          <cell r="B118" t="str">
            <v>Project Fuji</v>
          </cell>
          <cell r="C118" t="str">
            <v>Full Size</v>
          </cell>
        </row>
        <row r="119">
          <cell r="A119">
            <v>3459</v>
          </cell>
          <cell r="B119" t="str">
            <v>Project Fuji - Packette</v>
          </cell>
          <cell r="C119" t="str">
            <v>Packette</v>
          </cell>
        </row>
        <row r="120">
          <cell r="A120">
            <v>3500</v>
          </cell>
          <cell r="B120" t="str">
            <v>Moisture Boost Hydrating Treatment Cream</v>
          </cell>
          <cell r="C120" t="str">
            <v>Full Size</v>
          </cell>
        </row>
        <row r="121">
          <cell r="A121">
            <v>3509</v>
          </cell>
          <cell r="B121" t="str">
            <v>Moisture Boost Hydrating Treatment Cream Sample Size</v>
          </cell>
          <cell r="C121" t="str">
            <v>Packette</v>
          </cell>
        </row>
        <row r="122">
          <cell r="A122">
            <v>3600</v>
          </cell>
          <cell r="B122" t="str">
            <v>Shine Stopper Instant Matte Finish</v>
          </cell>
          <cell r="C122" t="str">
            <v>Full Size</v>
          </cell>
        </row>
        <row r="123">
          <cell r="A123">
            <v>3609</v>
          </cell>
          <cell r="B123" t="str">
            <v>Shine Stopper Instant Matte Finish - Packette</v>
          </cell>
          <cell r="C123" t="str">
            <v>Packette</v>
          </cell>
        </row>
        <row r="124">
          <cell r="A124">
            <v>3700</v>
          </cell>
          <cell r="B124" t="str">
            <v>CALM Repairing Serum</v>
          </cell>
          <cell r="C124" t="str">
            <v>Full Size</v>
          </cell>
        </row>
        <row r="125">
          <cell r="A125">
            <v>3709</v>
          </cell>
          <cell r="B125" t="str">
            <v>CALM Repairing Serum - Packette</v>
          </cell>
          <cell r="C125" t="str">
            <v>Packette</v>
          </cell>
        </row>
        <row r="126">
          <cell r="A126">
            <v>3800</v>
          </cell>
          <cell r="B126" t="str">
            <v>Project Rainier</v>
          </cell>
          <cell r="C126" t="str">
            <v>Full Size</v>
          </cell>
        </row>
        <row r="127">
          <cell r="A127">
            <v>3809</v>
          </cell>
          <cell r="B127" t="str">
            <v>Project Rainier - Sample Packette</v>
          </cell>
          <cell r="C127" t="str">
            <v>Packette</v>
          </cell>
        </row>
        <row r="128">
          <cell r="A128">
            <v>5000</v>
          </cell>
          <cell r="B128" t="str">
            <v>All Over Hair &amp; Body Shampoo</v>
          </cell>
          <cell r="C128" t="str">
            <v>Full Size</v>
          </cell>
        </row>
        <row r="129">
          <cell r="A129">
            <v>5009</v>
          </cell>
          <cell r="B129" t="str">
            <v>All Over Hair &amp; Body Shampoo - Packette</v>
          </cell>
          <cell r="C129" t="str">
            <v>Packette</v>
          </cell>
        </row>
        <row r="130">
          <cell r="A130">
            <v>5200</v>
          </cell>
          <cell r="B130" t="str">
            <v>Smooth Finish Conditioner</v>
          </cell>
          <cell r="C130" t="str">
            <v>Full Size</v>
          </cell>
        </row>
        <row r="131">
          <cell r="A131">
            <v>5209</v>
          </cell>
          <cell r="B131" t="str">
            <v>Smooth Finish Conditioner - Packette</v>
          </cell>
          <cell r="C131" t="str">
            <v>Packette</v>
          </cell>
        </row>
        <row r="132">
          <cell r="A132">
            <v>5500</v>
          </cell>
          <cell r="B132" t="str">
            <v>Lip &amp; Body Treatment Balm</v>
          </cell>
          <cell r="C132" t="str">
            <v>Full Size</v>
          </cell>
        </row>
        <row r="133">
          <cell r="A133">
            <v>5530</v>
          </cell>
          <cell r="B133" t="str">
            <v>Cuticle &amp; Nail Treatment</v>
          </cell>
          <cell r="C133" t="str">
            <v>Full Size</v>
          </cell>
        </row>
        <row r="134">
          <cell r="A134">
            <v>5560</v>
          </cell>
          <cell r="B134" t="str">
            <v>Clinical Ultra-Rich Soothing Body Butter</v>
          </cell>
          <cell r="C134" t="str">
            <v>Full Size</v>
          </cell>
        </row>
        <row r="135">
          <cell r="A135">
            <v>5569</v>
          </cell>
          <cell r="B135" t="str">
            <v>Clinical Ultra-Rich Soothing Body Butter - Packette</v>
          </cell>
          <cell r="C135" t="str">
            <v>Packette</v>
          </cell>
        </row>
        <row r="136">
          <cell r="A136">
            <v>5570</v>
          </cell>
          <cell r="B136" t="str">
            <v>Clinical Ultra-Rich Moisturizer</v>
          </cell>
          <cell r="C136" t="str">
            <v>Full Size</v>
          </cell>
        </row>
        <row r="137">
          <cell r="A137">
            <v>5579</v>
          </cell>
          <cell r="B137" t="str">
            <v>Clinical Ultra-Rich Moisturizer - Packette</v>
          </cell>
          <cell r="C137" t="str">
            <v>Packette</v>
          </cell>
        </row>
        <row r="138">
          <cell r="A138">
            <v>5700</v>
          </cell>
          <cell r="B138" t="str">
            <v>Resist Weightless Body Treatment 2% BHA</v>
          </cell>
          <cell r="C138" t="str">
            <v>Full Size</v>
          </cell>
        </row>
        <row r="139">
          <cell r="A139">
            <v>5709</v>
          </cell>
          <cell r="B139" t="str">
            <v>Resist Weightless Body Treatment 2% BHA - Packette</v>
          </cell>
          <cell r="C139" t="str">
            <v>Packette</v>
          </cell>
        </row>
        <row r="140">
          <cell r="A140">
            <v>5800</v>
          </cell>
          <cell r="B140" t="str">
            <v>Resist Retinol Skin-Smoothing Body Treatment</v>
          </cell>
          <cell r="C140" t="str">
            <v>Full Size</v>
          </cell>
        </row>
        <row r="141">
          <cell r="A141">
            <v>5809</v>
          </cell>
          <cell r="B141" t="str">
            <v>Resist Retinol Skin-Smoothing Body Treatment - Packette</v>
          </cell>
          <cell r="C141" t="str">
            <v>Packette</v>
          </cell>
        </row>
        <row r="142">
          <cell r="A142">
            <v>5900</v>
          </cell>
          <cell r="B142" t="str">
            <v>Resist Skin Revealing Body Lotion 10% AHA</v>
          </cell>
          <cell r="C142" t="str">
            <v>Full Size</v>
          </cell>
        </row>
        <row r="143">
          <cell r="A143">
            <v>5909</v>
          </cell>
          <cell r="B143" t="str">
            <v>Resist Skin Revealing Body Lotion 10% AHA - Packette</v>
          </cell>
          <cell r="C143" t="str">
            <v>Packette</v>
          </cell>
        </row>
        <row r="144">
          <cell r="A144">
            <v>6000</v>
          </cell>
          <cell r="B144" t="str">
            <v>Clear Pore Normalizing Cleanser</v>
          </cell>
          <cell r="C144" t="str">
            <v>Full Size</v>
          </cell>
        </row>
        <row r="145">
          <cell r="A145">
            <v>6002</v>
          </cell>
          <cell r="B145" t="str">
            <v>Clear Pore Normalizing Cleanser (OTC)</v>
          </cell>
          <cell r="C145" t="str">
            <v>Full Size</v>
          </cell>
        </row>
        <row r="146">
          <cell r="A146">
            <v>6006</v>
          </cell>
          <cell r="B146" t="str">
            <v>Clear Pore Normalizing Cleanser - Travel</v>
          </cell>
          <cell r="C146" t="str">
            <v>Travel Size</v>
          </cell>
        </row>
        <row r="147">
          <cell r="A147">
            <v>6100</v>
          </cell>
          <cell r="B147" t="str">
            <v>Clear Daily Skin Clearing Treatment Regular Strength</v>
          </cell>
          <cell r="C147" t="str">
            <v>Full Size</v>
          </cell>
        </row>
        <row r="148">
          <cell r="A148">
            <v>6107</v>
          </cell>
          <cell r="B148" t="str">
            <v>Clear Daily Skin Clearing Treatment Regular Strength - Travel</v>
          </cell>
          <cell r="C148" t="str">
            <v>Travel Size</v>
          </cell>
        </row>
        <row r="149">
          <cell r="A149">
            <v>6110</v>
          </cell>
          <cell r="B149" t="str">
            <v>Clear Daily Skin Clearing Treatment Extra Strength</v>
          </cell>
          <cell r="C149" t="str">
            <v>Full Size</v>
          </cell>
        </row>
        <row r="150">
          <cell r="A150">
            <v>6117</v>
          </cell>
          <cell r="B150" t="str">
            <v>Clear Daily Skin Clearing Treatment Extra Strength - Travel</v>
          </cell>
          <cell r="C150" t="str">
            <v>Travel Size</v>
          </cell>
        </row>
        <row r="151">
          <cell r="A151">
            <v>6120</v>
          </cell>
          <cell r="B151" t="str">
            <v>Clear Daily Skin Clearing Treatment Extra Strength - Intl. Only</v>
          </cell>
          <cell r="C151" t="str">
            <v>Full Size</v>
          </cell>
        </row>
        <row r="152">
          <cell r="A152">
            <v>6130</v>
          </cell>
          <cell r="B152" t="str">
            <v>Clear Ultra-Light Daily Hydrating Fluid SPF 30</v>
          </cell>
          <cell r="C152" t="str">
            <v>Full Size</v>
          </cell>
        </row>
        <row r="153">
          <cell r="A153">
            <v>6137</v>
          </cell>
          <cell r="B153" t="str">
            <v>Clear Ultra-Light Daily Hydrating Fluid SPF 30 - Travel</v>
          </cell>
          <cell r="C153" t="str">
            <v>Travel Size</v>
          </cell>
        </row>
        <row r="154">
          <cell r="A154">
            <v>6200</v>
          </cell>
          <cell r="B154" t="str">
            <v xml:space="preserve">Clear Anti-Redness Exfoliating Solution 2% BHA Regular Strength </v>
          </cell>
          <cell r="C154" t="str">
            <v>Full Size</v>
          </cell>
        </row>
        <row r="155">
          <cell r="A155">
            <v>6207</v>
          </cell>
          <cell r="B155" t="str">
            <v>Clear Anti-Redness Exfoliating Solution 2% BHA Regular Strength - Travel</v>
          </cell>
          <cell r="C155" t="str">
            <v>Travel Size</v>
          </cell>
        </row>
        <row r="156">
          <cell r="A156">
            <v>6210</v>
          </cell>
          <cell r="B156" t="str">
            <v>Clear Anti-Redness Exfoliating Solution 2% BHA Extra Strength</v>
          </cell>
          <cell r="C156" t="str">
            <v>Full Size</v>
          </cell>
        </row>
        <row r="157">
          <cell r="A157">
            <v>6217</v>
          </cell>
          <cell r="B157" t="str">
            <v>Clear Anti-Redness Exfoliating Solution 2% BHA Extra Strength - Travel</v>
          </cell>
          <cell r="C157" t="str">
            <v>Travel Size</v>
          </cell>
        </row>
        <row r="158">
          <cell r="A158">
            <v>6220</v>
          </cell>
          <cell r="B158" t="str">
            <v>Clear Normalizing Toner - Korea Only</v>
          </cell>
          <cell r="C158" t="str">
            <v>Full Size</v>
          </cell>
        </row>
        <row r="159">
          <cell r="A159">
            <v>6230</v>
          </cell>
          <cell r="B159" t="str">
            <v>Clear Anti-Redness Exfoliating Solution - Korea Only</v>
          </cell>
          <cell r="C159" t="str">
            <v>Full Size</v>
          </cell>
        </row>
        <row r="160">
          <cell r="A160">
            <v>6240</v>
          </cell>
          <cell r="B160" t="str">
            <v>Clear Acne Body Spray 2% BHA</v>
          </cell>
          <cell r="C160" t="str">
            <v>Full Size</v>
          </cell>
        </row>
        <row r="161">
          <cell r="A161">
            <v>7600</v>
          </cell>
          <cell r="B161" t="str">
            <v>Resist Optimal Results Hydrating Cleanser</v>
          </cell>
          <cell r="C161" t="str">
            <v>Full Size</v>
          </cell>
        </row>
        <row r="162">
          <cell r="A162">
            <v>7607</v>
          </cell>
          <cell r="B162" t="str">
            <v>Resist Optimal Results Hydrating Cleanser - Travel</v>
          </cell>
          <cell r="C162" t="str">
            <v>Travel Size</v>
          </cell>
        </row>
        <row r="163">
          <cell r="A163">
            <v>7609</v>
          </cell>
          <cell r="B163" t="str">
            <v>Resist Optimal Results Hydrating Cleanser - Packette</v>
          </cell>
          <cell r="C163" t="str">
            <v>Packette</v>
          </cell>
        </row>
        <row r="164">
          <cell r="A164">
            <v>7610</v>
          </cell>
          <cell r="B164" t="str">
            <v>Resist Barrier Repair Moisturizer</v>
          </cell>
          <cell r="C164" t="str">
            <v>Full Size</v>
          </cell>
        </row>
        <row r="165">
          <cell r="A165">
            <v>7617</v>
          </cell>
          <cell r="B165" t="str">
            <v>Resist Barrier Repair Moisturizer - Travel</v>
          </cell>
          <cell r="C165" t="str">
            <v>Travel Size</v>
          </cell>
        </row>
        <row r="166">
          <cell r="A166">
            <v>7619</v>
          </cell>
          <cell r="B166" t="str">
            <v>Resist Barrier Repair Moisturizer - Packette</v>
          </cell>
          <cell r="C166" t="str">
            <v>Packette</v>
          </cell>
        </row>
        <row r="167">
          <cell r="A167">
            <v>7620</v>
          </cell>
          <cell r="B167" t="str">
            <v>Resist Triple-Action Dark Spot Eraser 7% AHA Lotion</v>
          </cell>
          <cell r="C167" t="str">
            <v>Full Size</v>
          </cell>
        </row>
        <row r="168">
          <cell r="A168">
            <v>7629</v>
          </cell>
          <cell r="B168" t="str">
            <v>Resist Triple-Action Dark Spot Eraser 7% AHA Lotion Sample Size</v>
          </cell>
          <cell r="C168" t="str">
            <v>Packette</v>
          </cell>
        </row>
        <row r="169">
          <cell r="A169">
            <v>7630</v>
          </cell>
          <cell r="B169" t="str">
            <v>Resist Triple-Action Dark Spot Eraser 2%BHA Gel</v>
          </cell>
          <cell r="C169" t="str">
            <v>Full Size</v>
          </cell>
        </row>
        <row r="170">
          <cell r="A170">
            <v>7639</v>
          </cell>
          <cell r="B170" t="str">
            <v>Resist Triple-Action Dark Spot Eraser 2% BHA Gel Sample Size</v>
          </cell>
          <cell r="C170" t="str">
            <v>Packette</v>
          </cell>
        </row>
        <row r="171">
          <cell r="A171">
            <v>7640</v>
          </cell>
          <cell r="B171" t="str">
            <v xml:space="preserve">Resist Super Antioxidant Concentrate Serum </v>
          </cell>
          <cell r="C171" t="str">
            <v>Full Size</v>
          </cell>
        </row>
        <row r="172">
          <cell r="A172">
            <v>7647</v>
          </cell>
          <cell r="B172" t="str">
            <v>Resist Super Antioxidant Concentrate Serum - Travel</v>
          </cell>
          <cell r="C172" t="str">
            <v>Travel Size</v>
          </cell>
        </row>
        <row r="173">
          <cell r="A173">
            <v>7649</v>
          </cell>
          <cell r="B173" t="str">
            <v>Resist Super Antioxidant Concentrate Serum - Packette</v>
          </cell>
          <cell r="C173" t="str">
            <v>Packette</v>
          </cell>
        </row>
        <row r="174">
          <cell r="A174">
            <v>7650</v>
          </cell>
          <cell r="B174" t="str">
            <v>Resist Weekly Resurfacing Treatment with 10% AHA</v>
          </cell>
          <cell r="C174" t="str">
            <v>Full Size</v>
          </cell>
        </row>
        <row r="175">
          <cell r="A175">
            <v>7651</v>
          </cell>
          <cell r="B175" t="str">
            <v>Project Picasso</v>
          </cell>
          <cell r="C175" t="str">
            <v>Full Size</v>
          </cell>
        </row>
        <row r="176">
          <cell r="A176">
            <v>7658</v>
          </cell>
          <cell r="B176" t="str">
            <v>Project Picasso - Packette</v>
          </cell>
          <cell r="C176" t="str">
            <v>Packette</v>
          </cell>
        </row>
        <row r="177">
          <cell r="A177">
            <v>7659</v>
          </cell>
          <cell r="B177" t="str">
            <v>Resist Weekly Resurfacing Treatment with 10% AHA - Packette</v>
          </cell>
          <cell r="C177" t="str">
            <v>Packette</v>
          </cell>
        </row>
        <row r="178">
          <cell r="A178">
            <v>7660</v>
          </cell>
          <cell r="B178" t="str">
            <v>Resist Daily Smoothing Treatment with 5% AHA</v>
          </cell>
          <cell r="C178" t="str">
            <v>Full Size</v>
          </cell>
        </row>
        <row r="179">
          <cell r="A179">
            <v>7667</v>
          </cell>
          <cell r="B179" t="str">
            <v>Resist Daily Smoothing Treatment with 5% AHA -Travel</v>
          </cell>
          <cell r="C179" t="str">
            <v>Travel Size</v>
          </cell>
        </row>
        <row r="180">
          <cell r="A180">
            <v>7669</v>
          </cell>
          <cell r="B180" t="str">
            <v>Resist Daily Smoothing Treatment with 5% AHA - Packette</v>
          </cell>
          <cell r="C180" t="str">
            <v>Packette</v>
          </cell>
        </row>
        <row r="181">
          <cell r="A181">
            <v>7670</v>
          </cell>
          <cell r="B181" t="str">
            <v>Resist Advanced Replenishing Toner</v>
          </cell>
          <cell r="C181" t="str">
            <v>Full Size</v>
          </cell>
        </row>
        <row r="182">
          <cell r="A182">
            <v>7679</v>
          </cell>
          <cell r="B182" t="str">
            <v>Resist Advanced Replenishing Toner - Packette</v>
          </cell>
          <cell r="C182" t="str">
            <v>Packette</v>
          </cell>
        </row>
        <row r="183">
          <cell r="A183">
            <v>7680</v>
          </cell>
          <cell r="B183" t="str">
            <v>Resist Cellular Defense Daily Moisturizer SPF 25</v>
          </cell>
          <cell r="C183" t="str">
            <v>Full Size</v>
          </cell>
        </row>
        <row r="184">
          <cell r="A184">
            <v>7687</v>
          </cell>
          <cell r="B184" t="str">
            <v>Resist Cellular Defense Daily Moisturizer with SPF 25 - Travel</v>
          </cell>
          <cell r="C184" t="str">
            <v>Travel Size</v>
          </cell>
        </row>
        <row r="185">
          <cell r="A185">
            <v>7689</v>
          </cell>
          <cell r="B185" t="str">
            <v>Resist Cellular Defense Daily Moisturizer SPF 25 - Packette</v>
          </cell>
          <cell r="C185" t="str">
            <v>Packette</v>
          </cell>
        </row>
        <row r="186">
          <cell r="A186">
            <v>7690</v>
          </cell>
          <cell r="B186" t="str">
            <v>Resist Anti-Aging Clear Skin Hydrator</v>
          </cell>
          <cell r="C186" t="str">
            <v>Full Size</v>
          </cell>
        </row>
        <row r="187">
          <cell r="A187">
            <v>7697</v>
          </cell>
          <cell r="B187" t="str">
            <v>Resist Anti-Aging Clear Skin Hydrator - Travel</v>
          </cell>
          <cell r="C187" t="str">
            <v>Travel Size</v>
          </cell>
        </row>
        <row r="188">
          <cell r="A188">
            <v>7699</v>
          </cell>
          <cell r="B188" t="str">
            <v>Resist Anti-Aging Clear Skin Hydrator - Packette</v>
          </cell>
          <cell r="C188" t="str">
            <v>Packette</v>
          </cell>
        </row>
        <row r="189">
          <cell r="A189">
            <v>7700</v>
          </cell>
          <cell r="B189" t="str">
            <v>Resist Ultimate Anti-Aging Hand Cream SPF 30</v>
          </cell>
          <cell r="C189" t="str">
            <v>Full Size</v>
          </cell>
        </row>
        <row r="190">
          <cell r="A190">
            <v>7709</v>
          </cell>
          <cell r="B190" t="str">
            <v>Resist Ultimate Anti-Aging Hand Cream SPF 30 Sample Size</v>
          </cell>
          <cell r="C190" t="str">
            <v>Packette</v>
          </cell>
        </row>
        <row r="191">
          <cell r="A191">
            <v>7710</v>
          </cell>
          <cell r="B191" t="str">
            <v xml:space="preserve">Resist Intensive Wrinkle-Repair Retinol Serum </v>
          </cell>
          <cell r="C191" t="str">
            <v>Full Size</v>
          </cell>
        </row>
        <row r="192">
          <cell r="A192">
            <v>7717</v>
          </cell>
          <cell r="B192" t="str">
            <v>Resist Intensive Wrinkle-Repair Retinol Serum - Travel</v>
          </cell>
          <cell r="C192" t="str">
            <v>Travel Size</v>
          </cell>
        </row>
        <row r="193">
          <cell r="A193">
            <v>7719</v>
          </cell>
          <cell r="B193" t="str">
            <v>Resist Intensive Wrinkle-Repair Retinol Serum - Packette</v>
          </cell>
          <cell r="C193" t="str">
            <v>Packette</v>
          </cell>
        </row>
        <row r="194">
          <cell r="A194">
            <v>7720</v>
          </cell>
          <cell r="B194" t="str">
            <v>Resist Pure Radiance Skin Brightening Treatment</v>
          </cell>
          <cell r="C194" t="str">
            <v>Full Size</v>
          </cell>
        </row>
        <row r="195">
          <cell r="A195">
            <v>7721</v>
          </cell>
          <cell r="B195" t="str">
            <v>Pure Radiance Skin Brightening Treatment</v>
          </cell>
          <cell r="C195" t="str">
            <v>Full Size</v>
          </cell>
        </row>
        <row r="196">
          <cell r="A196">
            <v>7728</v>
          </cell>
          <cell r="B196" t="str">
            <v>Pure Radiance Skin Brightening Treatment - Packette</v>
          </cell>
          <cell r="C196" t="str">
            <v>Packette</v>
          </cell>
        </row>
        <row r="197">
          <cell r="A197">
            <v>7729</v>
          </cell>
          <cell r="B197" t="str">
            <v>Resist Pure Radiance Skin Brightening Treatment - Packette</v>
          </cell>
          <cell r="C197" t="str">
            <v>Packette</v>
          </cell>
        </row>
        <row r="198">
          <cell r="A198">
            <v>7730</v>
          </cell>
          <cell r="B198" t="str">
            <v>Resist BHA 9</v>
          </cell>
          <cell r="C198" t="str">
            <v>Full Size</v>
          </cell>
        </row>
        <row r="199">
          <cell r="A199">
            <v>7731</v>
          </cell>
          <cell r="B199" t="str">
            <v>Skin Perfecting BHA 9</v>
          </cell>
          <cell r="C199" t="str">
            <v>Full Size</v>
          </cell>
        </row>
        <row r="200">
          <cell r="A200">
            <v>7739</v>
          </cell>
          <cell r="B200" t="str">
            <v>Resist BHA 9 - Travel</v>
          </cell>
          <cell r="C200" t="str">
            <v>Travel Size</v>
          </cell>
        </row>
        <row r="201">
          <cell r="A201">
            <v>7740</v>
          </cell>
          <cell r="B201" t="str">
            <v xml:space="preserve">Resist Ultra-Light Super Antioxidant Concentrate Serum </v>
          </cell>
          <cell r="C201" t="str">
            <v>Full Size</v>
          </cell>
        </row>
        <row r="202">
          <cell r="A202">
            <v>7747</v>
          </cell>
          <cell r="B202" t="str">
            <v>Resist Ultra-Light Super Antioxidant Concentrate Serum - Travel</v>
          </cell>
          <cell r="C202" t="str">
            <v>Travel Size</v>
          </cell>
        </row>
        <row r="203">
          <cell r="A203">
            <v>7749</v>
          </cell>
          <cell r="B203" t="str">
            <v>Resist Ultra-Light Super Antioxidant Concentrate Serum - Packette</v>
          </cell>
          <cell r="C203" t="str">
            <v>Packette</v>
          </cell>
        </row>
        <row r="204">
          <cell r="A204">
            <v>7750</v>
          </cell>
          <cell r="B204" t="str">
            <v>Resist Skin Transforming Multi-Correction Treatment - Intl. Only</v>
          </cell>
          <cell r="C204" t="str">
            <v>Full Size</v>
          </cell>
        </row>
        <row r="205">
          <cell r="A205">
            <v>7760</v>
          </cell>
          <cell r="B205" t="str">
            <v>Resist Super-Light Daily Wrinkle Defense SPF 30</v>
          </cell>
          <cell r="C205" t="str">
            <v>Full Size</v>
          </cell>
        </row>
        <row r="206">
          <cell r="A206">
            <v>7769</v>
          </cell>
          <cell r="B206" t="str">
            <v>Resist Super-Light Daily Wrinkle Defense SPF 30 - Packette</v>
          </cell>
          <cell r="C206" t="str">
            <v>Packette</v>
          </cell>
        </row>
        <row r="207">
          <cell r="A207">
            <v>7770</v>
          </cell>
          <cell r="B207" t="str">
            <v>Resist C15 Super Booster</v>
          </cell>
          <cell r="C207" t="str">
            <v>Full Size</v>
          </cell>
        </row>
        <row r="208">
          <cell r="A208">
            <v>7771</v>
          </cell>
          <cell r="B208" t="str">
            <v>C15 Super Booster</v>
          </cell>
          <cell r="C208" t="str">
            <v>Full Size</v>
          </cell>
        </row>
        <row r="209">
          <cell r="A209">
            <v>7780</v>
          </cell>
          <cell r="B209" t="str">
            <v>Resist Weightless Advanced Repairing Toner</v>
          </cell>
          <cell r="C209" t="str">
            <v>Full Size</v>
          </cell>
        </row>
        <row r="210">
          <cell r="A210">
            <v>7789</v>
          </cell>
          <cell r="B210" t="str">
            <v>Resist Weightless Advanced Repairing Toner - Packette</v>
          </cell>
          <cell r="C210" t="str">
            <v>Packette</v>
          </cell>
        </row>
        <row r="211">
          <cell r="A211">
            <v>7790</v>
          </cell>
          <cell r="B211" t="str">
            <v>Resist Weekly Retexturing Foam, 4% BHA</v>
          </cell>
          <cell r="C211" t="str">
            <v>Full Size</v>
          </cell>
        </row>
        <row r="212">
          <cell r="A212">
            <v>7791</v>
          </cell>
          <cell r="B212" t="str">
            <v>Resist Advanced Pore-Refining Treatment 4% BHA</v>
          </cell>
          <cell r="C212" t="str">
            <v>Full Size</v>
          </cell>
        </row>
        <row r="213">
          <cell r="A213">
            <v>7798</v>
          </cell>
          <cell r="B213" t="str">
            <v>Resist Advanced Pore-Refining Treatment 4% BHA - Sample Packette</v>
          </cell>
          <cell r="C213" t="str">
            <v>Packette</v>
          </cell>
        </row>
        <row r="214">
          <cell r="A214">
            <v>7800</v>
          </cell>
          <cell r="B214" t="str">
            <v>Resist Youth-Extending Daily Hydrating Fluid SPF 50</v>
          </cell>
          <cell r="C214" t="str">
            <v>Full Size</v>
          </cell>
        </row>
        <row r="215">
          <cell r="A215">
            <v>7807</v>
          </cell>
          <cell r="B215" t="str">
            <v>Resist Youth-Extending Daily Hydrating Fluid SPF 50 - Travel</v>
          </cell>
          <cell r="C215" t="str">
            <v>Travel Size</v>
          </cell>
        </row>
        <row r="216">
          <cell r="A216">
            <v>7809</v>
          </cell>
          <cell r="B216" t="str">
            <v>Resist Youth-Extending Daily Hydrating Fluid SPF 50 - Packette</v>
          </cell>
          <cell r="C216" t="str">
            <v>Packette</v>
          </cell>
        </row>
        <row r="217">
          <cell r="A217">
            <v>7810</v>
          </cell>
          <cell r="B217" t="str">
            <v>Resist Intensive Repair Cream</v>
          </cell>
          <cell r="C217" t="str">
            <v>Full Size</v>
          </cell>
        </row>
        <row r="218">
          <cell r="A218">
            <v>7819</v>
          </cell>
          <cell r="B218" t="str">
            <v>Resist Intensive Repair Cream - Packette</v>
          </cell>
          <cell r="C218" t="str">
            <v>Packette</v>
          </cell>
        </row>
        <row r="219">
          <cell r="A219">
            <v>7820</v>
          </cell>
          <cell r="B219" t="str">
            <v>Resist Daily Pore-Refining Treatment 2% BHA</v>
          </cell>
          <cell r="C219" t="str">
            <v>Full Size</v>
          </cell>
        </row>
        <row r="220">
          <cell r="A220">
            <v>7827</v>
          </cell>
          <cell r="B220" t="str">
            <v>Resist Daily Pore-Refining Treatment 2% BHA - Travel</v>
          </cell>
          <cell r="C220" t="str">
            <v>Travel Size</v>
          </cell>
        </row>
        <row r="221">
          <cell r="A221">
            <v>7829</v>
          </cell>
          <cell r="B221" t="str">
            <v>Resist Daily Pore-Refining Treatment 2% BHA - Packette</v>
          </cell>
          <cell r="C221" t="str">
            <v>Packette</v>
          </cell>
        </row>
        <row r="222">
          <cell r="A222">
            <v>7830</v>
          </cell>
          <cell r="B222" t="str">
            <v>Resist Perfectly Balanced Foaming Cleanser</v>
          </cell>
          <cell r="C222" t="str">
            <v>Full Size</v>
          </cell>
        </row>
        <row r="223">
          <cell r="A223">
            <v>7837</v>
          </cell>
          <cell r="B223" t="str">
            <v>Resist Perfectly Balanced Foaming Cleanser - Travel</v>
          </cell>
          <cell r="C223" t="str">
            <v>Travel Size</v>
          </cell>
        </row>
        <row r="224">
          <cell r="A224">
            <v>7839</v>
          </cell>
          <cell r="B224" t="str">
            <v>Resist Perfectly Balanced Foaming Cleanser - Packette</v>
          </cell>
          <cell r="C224" t="str">
            <v>Packette</v>
          </cell>
        </row>
        <row r="225">
          <cell r="A225">
            <v>7840</v>
          </cell>
          <cell r="B225" t="str">
            <v xml:space="preserve">Resist Moisture Renewal Oil Booster </v>
          </cell>
          <cell r="C225" t="str">
            <v>Full Size</v>
          </cell>
        </row>
        <row r="226">
          <cell r="A226">
            <v>7841</v>
          </cell>
          <cell r="B226" t="str">
            <v xml:space="preserve">Moisture Renewal Oil Booster </v>
          </cell>
          <cell r="C226" t="str">
            <v>Full Size</v>
          </cell>
        </row>
        <row r="227">
          <cell r="A227">
            <v>7847</v>
          </cell>
          <cell r="B227" t="str">
            <v>Resist Moisture Renewal Oil Booster - Travel</v>
          </cell>
          <cell r="C227" t="str">
            <v>Travel Size</v>
          </cell>
        </row>
        <row r="228">
          <cell r="A228">
            <v>7850</v>
          </cell>
          <cell r="B228" t="str">
            <v>Resist Vitamin C Spot Treatment</v>
          </cell>
          <cell r="C228" t="str">
            <v>Full Size</v>
          </cell>
        </row>
        <row r="229">
          <cell r="A229">
            <v>7851</v>
          </cell>
          <cell r="B229" t="str">
            <v>C25 Super Booster</v>
          </cell>
          <cell r="C229" t="str">
            <v>Full Size</v>
          </cell>
        </row>
        <row r="230">
          <cell r="A230">
            <v>7857</v>
          </cell>
          <cell r="B230" t="str">
            <v>Resist Vitamin C Spot Treatment - Travel</v>
          </cell>
          <cell r="C230" t="str">
            <v>Travel Size</v>
          </cell>
        </row>
        <row r="231">
          <cell r="A231">
            <v>7860</v>
          </cell>
          <cell r="B231" t="str">
            <v>Resist Hyaluronic Acid Booster</v>
          </cell>
          <cell r="C231" t="str">
            <v>Full Size</v>
          </cell>
        </row>
        <row r="232">
          <cell r="A232">
            <v>7861</v>
          </cell>
          <cell r="B232" t="str">
            <v>Hyaluronic Acid Booster</v>
          </cell>
          <cell r="C232" t="str">
            <v>Full Size</v>
          </cell>
        </row>
        <row r="233">
          <cell r="A233">
            <v>7867</v>
          </cell>
          <cell r="B233" t="str">
            <v>Resist Hyaluronic Acid Booster - Travel</v>
          </cell>
          <cell r="C233" t="str">
            <v>Travel Size</v>
          </cell>
        </row>
        <row r="234">
          <cell r="A234">
            <v>7870</v>
          </cell>
          <cell r="B234" t="str">
            <v>Resist 1% Retinol Booster</v>
          </cell>
          <cell r="C234" t="str">
            <v>Full Size</v>
          </cell>
        </row>
        <row r="235">
          <cell r="A235">
            <v>7871</v>
          </cell>
          <cell r="B235" t="str">
            <v>1% Retinol Booster</v>
          </cell>
          <cell r="C235" t="str">
            <v>Full Size</v>
          </cell>
        </row>
        <row r="236">
          <cell r="A236">
            <v>7880</v>
          </cell>
          <cell r="B236" t="str">
            <v>Resist Body Oil Spray</v>
          </cell>
          <cell r="C236" t="str">
            <v>Full Size</v>
          </cell>
        </row>
        <row r="237">
          <cell r="A237">
            <v>7890</v>
          </cell>
          <cell r="B237" t="str">
            <v>Resist C15 Super Booster - Intl. Only</v>
          </cell>
          <cell r="C237" t="str">
            <v>Full Size</v>
          </cell>
        </row>
        <row r="238">
          <cell r="A238">
            <v>7900</v>
          </cell>
          <cell r="B238" t="str">
            <v>Resist Anti-Aging Eye Cream</v>
          </cell>
          <cell r="C238" t="str">
            <v>Full Size</v>
          </cell>
        </row>
        <row r="239">
          <cell r="A239">
            <v>7907</v>
          </cell>
          <cell r="B239" t="str">
            <v>Resist Anti-Aging Eye Cream - Travel</v>
          </cell>
          <cell r="C239" t="str">
            <v>Travel Size</v>
          </cell>
        </row>
        <row r="240">
          <cell r="A240">
            <v>7910</v>
          </cell>
          <cell r="B240" t="str">
            <v>Resist Skin Firming Line Minimizer</v>
          </cell>
          <cell r="C240" t="str">
            <v>Full Size</v>
          </cell>
        </row>
        <row r="241">
          <cell r="A241">
            <v>7930</v>
          </cell>
          <cell r="B241" t="str">
            <v>Project Franklin</v>
          </cell>
          <cell r="C241" t="str">
            <v>Full Size</v>
          </cell>
        </row>
        <row r="242">
          <cell r="A242">
            <v>7950</v>
          </cell>
          <cell r="B242" t="str">
            <v xml:space="preserve">Resist Essence, Brightening </v>
          </cell>
          <cell r="C242" t="str">
            <v>Full Size</v>
          </cell>
        </row>
        <row r="243">
          <cell r="A243">
            <v>7951</v>
          </cell>
          <cell r="B243" t="str">
            <v xml:space="preserve">Essence, Brightening </v>
          </cell>
          <cell r="C243" t="str">
            <v>Full Size</v>
          </cell>
        </row>
        <row r="244">
          <cell r="A244">
            <v>7959</v>
          </cell>
          <cell r="B244" t="str">
            <v>Essence, Brightening - Packette</v>
          </cell>
          <cell r="C244" t="str">
            <v>Packette</v>
          </cell>
        </row>
        <row r="245">
          <cell r="A245">
            <v>7959</v>
          </cell>
          <cell r="B245" t="str">
            <v>Resist Essence, Brightening - Packette</v>
          </cell>
          <cell r="C245" t="str">
            <v>Packette</v>
          </cell>
        </row>
        <row r="246">
          <cell r="A246">
            <v>7960</v>
          </cell>
          <cell r="B246" t="str">
            <v>Resist Essence, Whitening - Intl. Only</v>
          </cell>
          <cell r="C246" t="str">
            <v>Full Size</v>
          </cell>
        </row>
        <row r="247">
          <cell r="A247">
            <v>7961</v>
          </cell>
          <cell r="B247" t="str">
            <v>Essence, Whitening - Intl. Only</v>
          </cell>
          <cell r="C247" t="str">
            <v>Full Size</v>
          </cell>
        </row>
        <row r="248">
          <cell r="A248">
            <v>7969</v>
          </cell>
          <cell r="B248" t="str">
            <v>Essence, Whitening -Packette. Intl. Only</v>
          </cell>
          <cell r="C248" t="str">
            <v>Packette</v>
          </cell>
        </row>
        <row r="249">
          <cell r="A249">
            <v>7969</v>
          </cell>
          <cell r="B249" t="str">
            <v>Resist Essence, Whitening -Packette. Intl. Only</v>
          </cell>
          <cell r="C249" t="str">
            <v>Packette</v>
          </cell>
        </row>
        <row r="250">
          <cell r="A250">
            <v>7970</v>
          </cell>
          <cell r="B250" t="str">
            <v xml:space="preserve">Resist Skin Restoring Moisturizer with SPF 50 </v>
          </cell>
          <cell r="C250" t="str">
            <v>Full Size</v>
          </cell>
        </row>
        <row r="251">
          <cell r="A251">
            <v>7979</v>
          </cell>
          <cell r="B251" t="str">
            <v>Resist Skin Restoring Moisturizer with SPF 50  - Packette</v>
          </cell>
          <cell r="C251" t="str">
            <v>Packette</v>
          </cell>
        </row>
        <row r="252">
          <cell r="A252">
            <v>7980</v>
          </cell>
          <cell r="B252" t="str">
            <v>Resist 10% Niacinamide Booster</v>
          </cell>
          <cell r="C252" t="str">
            <v>Full Size</v>
          </cell>
        </row>
        <row r="253">
          <cell r="A253">
            <v>7981</v>
          </cell>
          <cell r="B253" t="str">
            <v>10% Niacinamide Booster</v>
          </cell>
          <cell r="C253" t="str">
            <v>Full Size</v>
          </cell>
        </row>
        <row r="254">
          <cell r="A254">
            <v>8000</v>
          </cell>
          <cell r="B254" t="str">
            <v>Clinical Scar-Reducing Serum</v>
          </cell>
          <cell r="C254" t="str">
            <v>Full Size</v>
          </cell>
        </row>
        <row r="255">
          <cell r="A255">
            <v>8010</v>
          </cell>
          <cell r="B255" t="str">
            <v>Clinical 1% Retinol Treatment</v>
          </cell>
          <cell r="C255" t="str">
            <v>Full Size</v>
          </cell>
        </row>
        <row r="256">
          <cell r="A256">
            <v>8017</v>
          </cell>
          <cell r="B256" t="str">
            <v>Clinical 1% Retinol Treatment - Travel</v>
          </cell>
          <cell r="C256" t="str">
            <v>Travel Size</v>
          </cell>
        </row>
        <row r="257">
          <cell r="A257">
            <v>8500</v>
          </cell>
          <cell r="B257" t="str">
            <v>Earth Sourced Perfectly Natural Cleansing Gel</v>
          </cell>
          <cell r="C257" t="str">
            <v>Full Size</v>
          </cell>
        </row>
        <row r="258">
          <cell r="A258">
            <v>8509</v>
          </cell>
          <cell r="B258" t="str">
            <v>Earth Sourced Perfectly Natural Cleansing Gel - Packette</v>
          </cell>
          <cell r="C258" t="str">
            <v>Packette</v>
          </cell>
        </row>
        <row r="259">
          <cell r="A259">
            <v>8510</v>
          </cell>
          <cell r="B259" t="str">
            <v>Earth Sourced Purely Natural Refreshing Toner</v>
          </cell>
          <cell r="C259" t="str">
            <v>Full Size</v>
          </cell>
        </row>
        <row r="260">
          <cell r="A260">
            <v>8519</v>
          </cell>
          <cell r="B260" t="str">
            <v>Earth Sourced Purely Natural Refreshing Toner - Packette</v>
          </cell>
          <cell r="C260" t="str">
            <v>Packette</v>
          </cell>
        </row>
        <row r="261">
          <cell r="A261">
            <v>8520</v>
          </cell>
          <cell r="B261" t="str">
            <v>Earth Sourced Antioxidant-Enriched Natural Moisturizer</v>
          </cell>
          <cell r="C261" t="str">
            <v>Full Size</v>
          </cell>
        </row>
        <row r="262">
          <cell r="A262">
            <v>8529</v>
          </cell>
          <cell r="B262" t="str">
            <v>Earth Sourced Antioxidant-Enriched Natural Moisturizer - Packette</v>
          </cell>
          <cell r="C262" t="str">
            <v>Packette</v>
          </cell>
        </row>
        <row r="263">
          <cell r="A263">
            <v>8700</v>
          </cell>
          <cell r="B263" t="str">
            <v>PC4MEN Face Wash</v>
          </cell>
          <cell r="C263" t="str">
            <v>Full Size</v>
          </cell>
        </row>
        <row r="264">
          <cell r="A264">
            <v>8707</v>
          </cell>
          <cell r="B264" t="str">
            <v>PC4MEN Face Wash - Travel</v>
          </cell>
          <cell r="C264" t="str">
            <v>Travel Size</v>
          </cell>
        </row>
        <row r="265">
          <cell r="A265">
            <v>8709</v>
          </cell>
          <cell r="B265" t="str">
            <v>PC4MEN Face Wash - Packette</v>
          </cell>
          <cell r="C265" t="str">
            <v>Packette</v>
          </cell>
        </row>
        <row r="266">
          <cell r="A266">
            <v>8710</v>
          </cell>
          <cell r="B266" t="str">
            <v>PC4MEN Shave</v>
          </cell>
          <cell r="C266" t="str">
            <v>Full Size</v>
          </cell>
        </row>
        <row r="267">
          <cell r="A267">
            <v>8717</v>
          </cell>
          <cell r="B267" t="str">
            <v>PC4MEN Shave - Travel</v>
          </cell>
          <cell r="C267" t="str">
            <v>Travel Size</v>
          </cell>
        </row>
        <row r="268">
          <cell r="A268">
            <v>8719</v>
          </cell>
          <cell r="B268" t="str">
            <v>PC4MEN Shave - Packette</v>
          </cell>
          <cell r="C268" t="str">
            <v>Packette</v>
          </cell>
        </row>
        <row r="269">
          <cell r="A269">
            <v>8720</v>
          </cell>
          <cell r="B269" t="str">
            <v xml:space="preserve">PC4MEN Sooth + Smooth </v>
          </cell>
          <cell r="C269" t="str">
            <v>Full Size</v>
          </cell>
        </row>
        <row r="270">
          <cell r="A270">
            <v>8727</v>
          </cell>
          <cell r="B270" t="str">
            <v>PC4MEN Soothe + Smooth - Travel</v>
          </cell>
          <cell r="C270" t="str">
            <v>Travel Size</v>
          </cell>
        </row>
        <row r="271">
          <cell r="A271">
            <v>8729</v>
          </cell>
          <cell r="B271" t="str">
            <v>PC4MEN Sooth + Smooth - Packette</v>
          </cell>
          <cell r="C271" t="str">
            <v>Packette</v>
          </cell>
        </row>
        <row r="272">
          <cell r="A272">
            <v>8730</v>
          </cell>
          <cell r="B272" t="str">
            <v>PC4MEN Daytime Protect SPF 30</v>
          </cell>
          <cell r="C272" t="str">
            <v>Full Size</v>
          </cell>
        </row>
        <row r="273">
          <cell r="A273">
            <v>8737</v>
          </cell>
          <cell r="B273" t="str">
            <v>PC4MEN Daytime Protect SPF 30 - Travel</v>
          </cell>
          <cell r="C273" t="str">
            <v>Travel Size</v>
          </cell>
        </row>
        <row r="274">
          <cell r="A274">
            <v>8739</v>
          </cell>
          <cell r="B274" t="str">
            <v>PC4MEN Daytime Protect SPF 30 - Packette</v>
          </cell>
          <cell r="C274" t="str">
            <v>Packette</v>
          </cell>
        </row>
        <row r="275">
          <cell r="A275">
            <v>8740</v>
          </cell>
          <cell r="B275" t="str">
            <v>PC4MEN Nighttime Repair</v>
          </cell>
          <cell r="C275" t="str">
            <v>Full Size</v>
          </cell>
        </row>
        <row r="276">
          <cell r="A276">
            <v>8747</v>
          </cell>
          <cell r="B276" t="str">
            <v>PC4MEN Nighttime Repair - Travel</v>
          </cell>
          <cell r="C276" t="str">
            <v>Travel Size</v>
          </cell>
        </row>
        <row r="277">
          <cell r="A277">
            <v>8749</v>
          </cell>
          <cell r="B277" t="str">
            <v>PC4MEN Nighttime Repair - Packette</v>
          </cell>
          <cell r="C277" t="str">
            <v>Packette</v>
          </cell>
        </row>
        <row r="278">
          <cell r="A278">
            <v>8750</v>
          </cell>
          <cell r="B278" t="str">
            <v>PC4MEN Lip Balm SPF 50</v>
          </cell>
          <cell r="C278" t="str">
            <v>Full Size</v>
          </cell>
        </row>
        <row r="279">
          <cell r="A279">
            <v>8760</v>
          </cell>
          <cell r="B279" t="str">
            <v>PC4MEN Body Wash</v>
          </cell>
          <cell r="C279" t="str">
            <v>Full Size</v>
          </cell>
        </row>
        <row r="280">
          <cell r="A280">
            <v>9010</v>
          </cell>
          <cell r="B280" t="str">
            <v>Brighten Up 2-Minute Teeth Whitener</v>
          </cell>
          <cell r="C280" t="str">
            <v>Full Size</v>
          </cell>
        </row>
        <row r="281">
          <cell r="A281">
            <v>9030</v>
          </cell>
          <cell r="B281" t="str">
            <v>Lip Perfecting Gentle Scrub with Micro-Beads</v>
          </cell>
          <cell r="C281" t="str">
            <v>Full Size</v>
          </cell>
        </row>
        <row r="282">
          <cell r="A282">
            <v>9040</v>
          </cell>
          <cell r="B282" t="str">
            <v>Luscious Lips Duo</v>
          </cell>
          <cell r="C282" t="str">
            <v>Full Size</v>
          </cell>
        </row>
        <row r="283">
          <cell r="A283">
            <v>9100</v>
          </cell>
          <cell r="B283" t="str">
            <v>CALM 1% BHA Lotion Exfoliant</v>
          </cell>
          <cell r="C283" t="str">
            <v>Full Size</v>
          </cell>
        </row>
        <row r="284">
          <cell r="A284">
            <v>9109</v>
          </cell>
          <cell r="B284" t="str">
            <v>CALM 1% BHA Lotion Exfoliant - Packette</v>
          </cell>
          <cell r="C284" t="str">
            <v>Packette</v>
          </cell>
        </row>
        <row r="285">
          <cell r="A285">
            <v>9110</v>
          </cell>
          <cell r="B285" t="str">
            <v>CALM Nourishing Cleanser (Dry)</v>
          </cell>
          <cell r="C285" t="str">
            <v>Full Size</v>
          </cell>
        </row>
        <row r="286">
          <cell r="A286">
            <v>9119</v>
          </cell>
          <cell r="B286" t="str">
            <v>CALM Nourishing Cleanser (Dry) - Packette</v>
          </cell>
          <cell r="C286" t="str">
            <v>Packette</v>
          </cell>
        </row>
        <row r="287">
          <cell r="A287">
            <v>9120</v>
          </cell>
          <cell r="B287" t="str">
            <v>CALM Soothing Toner (Dry)</v>
          </cell>
          <cell r="C287" t="str">
            <v>Full Size</v>
          </cell>
        </row>
        <row r="288">
          <cell r="A288">
            <v>9129</v>
          </cell>
          <cell r="B288" t="str">
            <v>CALM Soothing Toner (Dry) - Packette</v>
          </cell>
          <cell r="C288" t="str">
            <v>Packette</v>
          </cell>
        </row>
        <row r="289">
          <cell r="A289">
            <v>9130</v>
          </cell>
          <cell r="B289" t="str">
            <v>CALM Mineral Moisturizer with SPF 30 (Dry)</v>
          </cell>
          <cell r="C289" t="str">
            <v>Full Size</v>
          </cell>
        </row>
        <row r="290">
          <cell r="A290">
            <v>9139</v>
          </cell>
          <cell r="B290" t="str">
            <v>CALM Mineral Moisturizer with SPF 30 (Dry) - Packette</v>
          </cell>
          <cell r="C290" t="str">
            <v>Packette</v>
          </cell>
        </row>
        <row r="291">
          <cell r="A291">
            <v>9140</v>
          </cell>
          <cell r="B291" t="str">
            <v>CALM Restoring Moisturizer (Dry)</v>
          </cell>
          <cell r="C291" t="str">
            <v>Full Size</v>
          </cell>
        </row>
        <row r="292">
          <cell r="A292">
            <v>9149</v>
          </cell>
          <cell r="B292" t="str">
            <v>CALM Restoring Moisturizer (Dry) - Packette</v>
          </cell>
          <cell r="C292" t="str">
            <v>Packette</v>
          </cell>
        </row>
        <row r="293">
          <cell r="A293">
            <v>9150</v>
          </cell>
          <cell r="B293" t="str">
            <v>CALM Nourishing Cleanser (Oily)</v>
          </cell>
          <cell r="C293" t="str">
            <v>Full Size</v>
          </cell>
        </row>
        <row r="294">
          <cell r="A294">
            <v>9159</v>
          </cell>
          <cell r="B294" t="str">
            <v>CALM Nourishing Cleanser (Oily) - Packette</v>
          </cell>
          <cell r="C294" t="str">
            <v>Packette</v>
          </cell>
        </row>
        <row r="295">
          <cell r="A295">
            <v>9160</v>
          </cell>
          <cell r="B295" t="str">
            <v>CALM Soothing Toner (Oily)</v>
          </cell>
          <cell r="C295" t="str">
            <v>Full Size</v>
          </cell>
        </row>
        <row r="296">
          <cell r="A296">
            <v>9169</v>
          </cell>
          <cell r="B296" t="str">
            <v>CALM Soothing Toner (Oily) - Packette</v>
          </cell>
          <cell r="C296" t="str">
            <v>Packette</v>
          </cell>
        </row>
        <row r="297">
          <cell r="A297">
            <v>9170</v>
          </cell>
          <cell r="B297" t="str">
            <v>CALM Mineral Moisturizer with SPF 30 (Oily)</v>
          </cell>
          <cell r="C297" t="str">
            <v>Full Size</v>
          </cell>
        </row>
        <row r="298">
          <cell r="A298">
            <v>9179</v>
          </cell>
          <cell r="B298" t="str">
            <v>CALM Mineral Moisturizer with SPF 30 (Oily) - Packette</v>
          </cell>
          <cell r="C298" t="str">
            <v>Packette</v>
          </cell>
        </row>
        <row r="299">
          <cell r="A299">
            <v>9180</v>
          </cell>
          <cell r="B299" t="str">
            <v>CALM Restoring Moisturizer (Oily)</v>
          </cell>
          <cell r="C299" t="str">
            <v>Full Size</v>
          </cell>
        </row>
        <row r="300">
          <cell r="A300">
            <v>9189</v>
          </cell>
          <cell r="B300" t="str">
            <v>CALM Restoring Moisturizer (Oily) - Packette</v>
          </cell>
          <cell r="C300" t="str">
            <v>Packette</v>
          </cell>
        </row>
        <row r="301">
          <cell r="A301">
            <v>9550</v>
          </cell>
          <cell r="B301" t="str">
            <v>Project Hummingbird</v>
          </cell>
          <cell r="C301" t="str">
            <v>Full Size</v>
          </cell>
        </row>
        <row r="302">
          <cell r="A302">
            <v>9908</v>
          </cell>
          <cell r="B302" t="str">
            <v>Mirror. Limited Edition</v>
          </cell>
          <cell r="C302" t="str">
            <v>Full Size</v>
          </cell>
        </row>
        <row r="303">
          <cell r="A303">
            <v>9940</v>
          </cell>
          <cell r="B303" t="str">
            <v>PC4MEN Dopp Kit Bag</v>
          </cell>
          <cell r="C303" t="str">
            <v>Full Size</v>
          </cell>
        </row>
        <row r="304">
          <cell r="A304">
            <v>9945</v>
          </cell>
          <cell r="B304" t="str">
            <v>The Best Skin of Your Life Starts Here</v>
          </cell>
          <cell r="C304" t="str">
            <v>Full Size</v>
          </cell>
        </row>
        <row r="305">
          <cell r="A305">
            <v>9946</v>
          </cell>
          <cell r="B305" t="str">
            <v>Bag (for US GlowTrotter kit)</v>
          </cell>
          <cell r="C305" t="str">
            <v>Full Size</v>
          </cell>
        </row>
        <row r="306">
          <cell r="A306">
            <v>23059</v>
          </cell>
          <cell r="B306" t="str">
            <v>PROMO SAMPLE Resist 10% Niacinamide Booster</v>
          </cell>
          <cell r="C306" t="str">
            <v>Packette</v>
          </cell>
        </row>
        <row r="307">
          <cell r="A307">
            <v>23069</v>
          </cell>
          <cell r="B307" t="str">
            <v>Perfect Cleansing Oil - Marketing Insert. Limited Edition</v>
          </cell>
          <cell r="C307" t="str">
            <v>Packette</v>
          </cell>
        </row>
        <row r="308">
          <cell r="A308">
            <v>90000</v>
          </cell>
          <cell r="B308" t="str">
            <v>Brow and Hair Tint - Blonde</v>
          </cell>
          <cell r="C308" t="str">
            <v>Full Size</v>
          </cell>
        </row>
        <row r="309">
          <cell r="A309">
            <v>90020</v>
          </cell>
          <cell r="B309" t="str">
            <v>Brow and Hair Tint - Fawn</v>
          </cell>
          <cell r="C309" t="str">
            <v>Full Size</v>
          </cell>
        </row>
        <row r="310">
          <cell r="A310">
            <v>90030</v>
          </cell>
          <cell r="B310" t="str">
            <v>Brow and Hair Tint - Sable</v>
          </cell>
          <cell r="C310" t="str">
            <v>Full Size</v>
          </cell>
        </row>
        <row r="311">
          <cell r="A311">
            <v>90100</v>
          </cell>
          <cell r="B311" t="str">
            <v>The Nude Mattes Eyeshadow Palette</v>
          </cell>
          <cell r="C311" t="str">
            <v>Full Size</v>
          </cell>
        </row>
        <row r="312">
          <cell r="A312">
            <v>90110</v>
          </cell>
          <cell r="B312" t="str">
            <v>4 Mattes &amp; A Glam Eyeshadow Palette. Limited Edition</v>
          </cell>
          <cell r="C312" t="str">
            <v>Full Size</v>
          </cell>
        </row>
        <row r="313">
          <cell r="A313">
            <v>90120</v>
          </cell>
          <cell r="B313" t="str">
            <v>Blush It On – Contour Palette. Limited Edition</v>
          </cell>
          <cell r="C313" t="str">
            <v>Full Size</v>
          </cell>
        </row>
        <row r="314">
          <cell r="A314">
            <v>90420</v>
          </cell>
          <cell r="B314" t="str">
            <v>Brow-Defining Cream Duo</v>
          </cell>
          <cell r="C314" t="str">
            <v>Full Size</v>
          </cell>
        </row>
        <row r="315">
          <cell r="A315">
            <v>90500</v>
          </cell>
          <cell r="B315" t="str">
            <v>Illicit Lash Maximum Impact Mascara Black</v>
          </cell>
          <cell r="C315" t="str">
            <v>Full Size</v>
          </cell>
        </row>
        <row r="316">
          <cell r="A316">
            <v>90510</v>
          </cell>
          <cell r="B316" t="str">
            <v>Mega Length Lash Extending Mascara Black</v>
          </cell>
          <cell r="C316" t="str">
            <v>Full Size</v>
          </cell>
        </row>
        <row r="317">
          <cell r="A317">
            <v>90520</v>
          </cell>
          <cell r="B317" t="str">
            <v>Fantastic Lash Mascara</v>
          </cell>
          <cell r="C317" t="str">
            <v>Full Size</v>
          </cell>
        </row>
        <row r="318">
          <cell r="A318">
            <v>90530</v>
          </cell>
          <cell r="B318" t="str">
            <v>Endless Lash Mascara</v>
          </cell>
          <cell r="C318" t="str">
            <v>Full Size</v>
          </cell>
        </row>
        <row r="319">
          <cell r="A319">
            <v>91000</v>
          </cell>
          <cell r="B319" t="str">
            <v>All Bases Covered Foundation w/ SPF25 Fawn</v>
          </cell>
          <cell r="C319" t="str">
            <v>Full Size</v>
          </cell>
        </row>
        <row r="320">
          <cell r="A320">
            <v>91020</v>
          </cell>
          <cell r="B320" t="str">
            <v>All Bases Covered Foundation w/ SPF25 Nude</v>
          </cell>
          <cell r="C320" t="str">
            <v>Full Size</v>
          </cell>
        </row>
        <row r="321">
          <cell r="A321">
            <v>91030</v>
          </cell>
          <cell r="B321" t="str">
            <v>All Bases Covered Foundation w/ SPF25 Sand</v>
          </cell>
          <cell r="C321" t="str">
            <v>Full Size</v>
          </cell>
        </row>
        <row r="322">
          <cell r="A322">
            <v>91040</v>
          </cell>
          <cell r="B322" t="str">
            <v>All Bases Covered Foundation w/ SPF25 Wheat</v>
          </cell>
          <cell r="C322" t="str">
            <v>Full Size</v>
          </cell>
        </row>
        <row r="323">
          <cell r="A323">
            <v>91059</v>
          </cell>
          <cell r="B323" t="str">
            <v>All Bases Covered Foundation Sample Pack</v>
          </cell>
          <cell r="C323" t="str">
            <v>Packette</v>
          </cell>
        </row>
        <row r="324">
          <cell r="A324">
            <v>91100</v>
          </cell>
          <cell r="B324" t="str">
            <v>Best Face Forward Foundation w/ SPF25 Best Bisque</v>
          </cell>
          <cell r="C324" t="str">
            <v>Full Size</v>
          </cell>
        </row>
        <row r="325">
          <cell r="A325">
            <v>91110</v>
          </cell>
          <cell r="B325" t="str">
            <v>Best Face Forward Foundation w/ SPF25 Best Champagne Beige</v>
          </cell>
          <cell r="C325" t="str">
            <v>Full Size</v>
          </cell>
        </row>
        <row r="326">
          <cell r="A326">
            <v>91120</v>
          </cell>
          <cell r="B326" t="str">
            <v>Best Face Forward Foundation w/ SPF25 Best Linen</v>
          </cell>
          <cell r="C326" t="str">
            <v>Full Size</v>
          </cell>
        </row>
        <row r="327">
          <cell r="A327">
            <v>91130</v>
          </cell>
          <cell r="B327" t="str">
            <v>Best Face Forward Foundation w/ SPF25 Best Natural Buff</v>
          </cell>
          <cell r="C327" t="str">
            <v>Full Size</v>
          </cell>
        </row>
        <row r="328">
          <cell r="A328">
            <v>91149</v>
          </cell>
          <cell r="B328" t="str">
            <v>Best Face Forward Foundation Sample Pack</v>
          </cell>
          <cell r="C328" t="str">
            <v>Packette</v>
          </cell>
        </row>
        <row r="329">
          <cell r="A329">
            <v>91200</v>
          </cell>
          <cell r="B329" t="str">
            <v>Barely There Sheer Matte Tint w/SPF 30 Level 4 Medium/Tan</v>
          </cell>
          <cell r="C329" t="str">
            <v>Full Size</v>
          </cell>
        </row>
        <row r="330">
          <cell r="A330">
            <v>91210</v>
          </cell>
          <cell r="B330" t="str">
            <v>Barely There Sheer Matte Tint w/SPF 30 Level 1 Fair/Light</v>
          </cell>
          <cell r="C330" t="str">
            <v>Full Size</v>
          </cell>
        </row>
        <row r="331">
          <cell r="A331">
            <v>91230</v>
          </cell>
          <cell r="B331" t="str">
            <v>Barely There Sheer Matte Tint w/SPF 30 Level 2 Light/Medium</v>
          </cell>
          <cell r="C331" t="str">
            <v>Full Size</v>
          </cell>
        </row>
        <row r="332">
          <cell r="A332">
            <v>91240</v>
          </cell>
          <cell r="B332" t="str">
            <v>Barely There Sheer Matte Tint w/SPF30 Level 3 Medium</v>
          </cell>
          <cell r="C332" t="str">
            <v>Full Size</v>
          </cell>
        </row>
        <row r="333">
          <cell r="A333">
            <v>91259</v>
          </cell>
          <cell r="B333" t="str">
            <v>Barely There Sheer Matte Tint Sample Pack</v>
          </cell>
          <cell r="C333" t="str">
            <v>Packette</v>
          </cell>
        </row>
        <row r="334">
          <cell r="A334">
            <v>91300</v>
          </cell>
          <cell r="B334" t="str">
            <v>Soft Cream Concealer Soft Ivory</v>
          </cell>
          <cell r="C334" t="str">
            <v>Full Size</v>
          </cell>
        </row>
        <row r="335">
          <cell r="A335">
            <v>91310</v>
          </cell>
          <cell r="B335" t="str">
            <v>Soft Cream Concealer Soft Neutral</v>
          </cell>
          <cell r="C335" t="str">
            <v>Full Size</v>
          </cell>
        </row>
        <row r="336">
          <cell r="A336">
            <v>91400</v>
          </cell>
          <cell r="B336" t="str">
            <v>Sun Kissed Custom Color Bronzer</v>
          </cell>
          <cell r="C336" t="str">
            <v>Full Size</v>
          </cell>
        </row>
        <row r="337">
          <cell r="A337">
            <v>91410</v>
          </cell>
          <cell r="B337" t="str">
            <v>Healthy Finish Pressed Powder SPF 15 Buff Beige</v>
          </cell>
          <cell r="C337" t="str">
            <v>Full Size</v>
          </cell>
        </row>
        <row r="338">
          <cell r="A338">
            <v>91420</v>
          </cell>
          <cell r="B338" t="str">
            <v>Healthy Finish Pressed Powder SPF 15 Flaxen</v>
          </cell>
          <cell r="C338" t="str">
            <v>Full Size</v>
          </cell>
        </row>
        <row r="339">
          <cell r="A339">
            <v>91430</v>
          </cell>
          <cell r="B339" t="str">
            <v>Healthy Finish Pressed Powder SPF 15 Neutral</v>
          </cell>
          <cell r="C339" t="str">
            <v>Full Size</v>
          </cell>
        </row>
        <row r="340">
          <cell r="A340">
            <v>91440</v>
          </cell>
          <cell r="B340" t="str">
            <v>Healthy Finish Pressed Powder SPF 15 Healthy Tan</v>
          </cell>
          <cell r="C340" t="str">
            <v>Full Size</v>
          </cell>
        </row>
        <row r="341">
          <cell r="A341">
            <v>91500</v>
          </cell>
          <cell r="B341" t="str">
            <v>Resist Instant Smoothing Anti-Aging Foundation Level 0 Porcelain</v>
          </cell>
          <cell r="C341" t="str">
            <v>Full Size</v>
          </cell>
        </row>
        <row r="342">
          <cell r="A342">
            <v>91501</v>
          </cell>
          <cell r="B342" t="str">
            <v>Resist Anti-Aging Serum Foundation, Matte - Level 0</v>
          </cell>
          <cell r="C342" t="str">
            <v>Full Size</v>
          </cell>
        </row>
        <row r="343">
          <cell r="A343">
            <v>91510</v>
          </cell>
          <cell r="B343" t="str">
            <v>Resist Instant Smoothing Anti-Aging Foundation Level 1 Fair/Light</v>
          </cell>
          <cell r="C343" t="str">
            <v>Full Size</v>
          </cell>
        </row>
        <row r="344">
          <cell r="A344">
            <v>91511</v>
          </cell>
          <cell r="B344" t="str">
            <v>Resist Anti-Aging Serum Foundation, Matte - Level 1</v>
          </cell>
          <cell r="C344" t="str">
            <v>Full Size</v>
          </cell>
        </row>
        <row r="345">
          <cell r="A345">
            <v>91520</v>
          </cell>
          <cell r="B345" t="str">
            <v>Resist Instant Smoothing Anti-Aging Foundation Level 2 Light</v>
          </cell>
          <cell r="C345" t="str">
            <v>Full Size</v>
          </cell>
        </row>
        <row r="346">
          <cell r="A346">
            <v>91521</v>
          </cell>
          <cell r="B346" t="str">
            <v>Resist Anti-Aging Serum Foundation, Matte - Level 2</v>
          </cell>
          <cell r="C346" t="str">
            <v>Full Size</v>
          </cell>
        </row>
        <row r="347">
          <cell r="A347">
            <v>91530</v>
          </cell>
          <cell r="B347" t="str">
            <v>Resist Instant Smoothing Anti-Aging Foundation Level 3 Light/Medium</v>
          </cell>
          <cell r="C347" t="str">
            <v>Full Size</v>
          </cell>
        </row>
        <row r="348">
          <cell r="A348">
            <v>91531</v>
          </cell>
          <cell r="B348" t="str">
            <v>Resist Anti-Aging Serum Foundation, Matte - Level 3</v>
          </cell>
          <cell r="C348" t="str">
            <v>Full Size</v>
          </cell>
        </row>
        <row r="349">
          <cell r="A349">
            <v>91540</v>
          </cell>
          <cell r="B349" t="str">
            <v>Resist Instant Smoothing Anti-Aging Foundation Level 4 Medium</v>
          </cell>
          <cell r="C349" t="str">
            <v>Full Size</v>
          </cell>
        </row>
        <row r="350">
          <cell r="A350">
            <v>91541</v>
          </cell>
          <cell r="B350" t="str">
            <v>Resist Anti-Aging Serum Foundation, Matte - Level 4</v>
          </cell>
          <cell r="C350" t="str">
            <v>Full Size</v>
          </cell>
        </row>
        <row r="351">
          <cell r="A351">
            <v>91550</v>
          </cell>
          <cell r="B351" t="str">
            <v>Resist Instant Smoothing Anti-Aging Foundation Level 5 Medium/Tan</v>
          </cell>
          <cell r="C351" t="str">
            <v>Full Size</v>
          </cell>
        </row>
        <row r="352">
          <cell r="A352">
            <v>91551</v>
          </cell>
          <cell r="B352" t="str">
            <v>Resist Anti-Aging Serum Foundation, Matte - Level 5</v>
          </cell>
          <cell r="C352" t="str">
            <v>Full Size</v>
          </cell>
        </row>
        <row r="353">
          <cell r="A353">
            <v>91560</v>
          </cell>
          <cell r="B353" t="str">
            <v>Resist Instant Smoothing Anti-Aging Foundation Level 6 Warm Tan</v>
          </cell>
          <cell r="C353" t="str">
            <v>Full Size</v>
          </cell>
        </row>
        <row r="354">
          <cell r="A354">
            <v>91561</v>
          </cell>
          <cell r="B354" t="str">
            <v>Resist Anti-Aging Serum Foundation, Matte - Level 6</v>
          </cell>
          <cell r="C354" t="str">
            <v>Full Size</v>
          </cell>
        </row>
        <row r="355">
          <cell r="A355">
            <v>91570</v>
          </cell>
          <cell r="B355" t="str">
            <v>Resist Instant Smoothing Anti-Aging Foundation Level 7 Dark Tan</v>
          </cell>
          <cell r="C355" t="str">
            <v>Full Size</v>
          </cell>
        </row>
        <row r="356">
          <cell r="A356">
            <v>91571</v>
          </cell>
          <cell r="B356" t="str">
            <v>Resist Anti-Aging Serum Foundation, Matte - Level 7</v>
          </cell>
          <cell r="C356" t="str">
            <v>Full Size</v>
          </cell>
        </row>
        <row r="357">
          <cell r="A357">
            <v>91580</v>
          </cell>
          <cell r="B357" t="str">
            <v>Resist Smoothing Primer Serum SPF 30</v>
          </cell>
          <cell r="C357" t="str">
            <v>Full Size</v>
          </cell>
        </row>
        <row r="358">
          <cell r="A358">
            <v>91587</v>
          </cell>
          <cell r="B358" t="str">
            <v>Resist Smoothing Primer Serum SPF 30 - Travel</v>
          </cell>
          <cell r="C358" t="str">
            <v>Travel Size</v>
          </cell>
        </row>
        <row r="359">
          <cell r="A359">
            <v>91589</v>
          </cell>
          <cell r="B359" t="str">
            <v>Resist Foundation Level 0-3 Sample Pack</v>
          </cell>
          <cell r="C359" t="str">
            <v>Packette</v>
          </cell>
        </row>
        <row r="360">
          <cell r="A360">
            <v>91599</v>
          </cell>
          <cell r="B360" t="str">
            <v>Resist Foundation Level 4-7 Sample Pack</v>
          </cell>
          <cell r="C360" t="str">
            <v>Packette</v>
          </cell>
        </row>
        <row r="361">
          <cell r="A361">
            <v>91600</v>
          </cell>
          <cell r="B361" t="str">
            <v>Resist Instant Smoothing Satin Finish Powder Porcelain/Fair</v>
          </cell>
          <cell r="C361" t="str">
            <v>Full Size</v>
          </cell>
        </row>
        <row r="362">
          <cell r="A362">
            <v>91610</v>
          </cell>
          <cell r="B362" t="str">
            <v>Resist Instant Smoothing Satin Finish Powder Fair/Light</v>
          </cell>
          <cell r="C362" t="str">
            <v>Full Size</v>
          </cell>
        </row>
        <row r="363">
          <cell r="A363">
            <v>91620</v>
          </cell>
          <cell r="B363" t="str">
            <v>Resist Instant Smoothing Satin Finish Powder Light/Medium</v>
          </cell>
          <cell r="C363" t="str">
            <v>Full Size</v>
          </cell>
        </row>
        <row r="364">
          <cell r="A364">
            <v>91630</v>
          </cell>
          <cell r="B364" t="str">
            <v>Resist Instant Smoothing Satin Finish Powder Medium/Tan</v>
          </cell>
          <cell r="C364" t="str">
            <v>Full Size</v>
          </cell>
        </row>
        <row r="365">
          <cell r="A365">
            <v>91640</v>
          </cell>
          <cell r="B365" t="str">
            <v>Resist Flawless Finish Powder Porcelain/Fair</v>
          </cell>
          <cell r="C365" t="str">
            <v>Full Size</v>
          </cell>
        </row>
        <row r="366">
          <cell r="A366">
            <v>91641</v>
          </cell>
          <cell r="B366" t="str">
            <v>Resist Flawless Finish Powder – Porcelain/Fair</v>
          </cell>
          <cell r="C366" t="str">
            <v>Full Size</v>
          </cell>
        </row>
        <row r="367">
          <cell r="A367">
            <v>91650</v>
          </cell>
          <cell r="B367" t="str">
            <v>Resist Flawless Finish Powder Fair/Light</v>
          </cell>
          <cell r="C367" t="str">
            <v>Full Size</v>
          </cell>
        </row>
        <row r="368">
          <cell r="A368">
            <v>91651</v>
          </cell>
          <cell r="B368" t="str">
            <v>Resist Flawless Finish Powder – Fair/Light</v>
          </cell>
          <cell r="C368" t="str">
            <v>Full Size</v>
          </cell>
        </row>
        <row r="369">
          <cell r="A369">
            <v>91660</v>
          </cell>
          <cell r="B369" t="str">
            <v>Resist Flawless Finish Powder Light/Medium</v>
          </cell>
          <cell r="C369" t="str">
            <v>Full Size</v>
          </cell>
        </row>
        <row r="370">
          <cell r="A370">
            <v>91661</v>
          </cell>
          <cell r="B370" t="str">
            <v>Resist Flawless Finish Powder – Light/Medium</v>
          </cell>
          <cell r="C370" t="str">
            <v>Full Size</v>
          </cell>
        </row>
        <row r="371">
          <cell r="A371">
            <v>91670</v>
          </cell>
          <cell r="B371" t="str">
            <v>Resist Flawless Finish Powder Medium/Tan</v>
          </cell>
          <cell r="C371" t="str">
            <v>Full Size</v>
          </cell>
        </row>
        <row r="372">
          <cell r="A372">
            <v>91671</v>
          </cell>
          <cell r="B372" t="str">
            <v>Resist Flawless Finish Powder – Medium/Tan</v>
          </cell>
          <cell r="C372" t="str">
            <v>Full Size</v>
          </cell>
        </row>
        <row r="373">
          <cell r="A373">
            <v>92000</v>
          </cell>
          <cell r="B373" t="str">
            <v>Sheer Cream Lipstick with SPF15 Invisible</v>
          </cell>
          <cell r="C373" t="str">
            <v>Full Size</v>
          </cell>
        </row>
        <row r="374">
          <cell r="A374">
            <v>92010</v>
          </cell>
          <cell r="B374" t="str">
            <v>Sheer Cream Lipstick with SPF15 In The Nude</v>
          </cell>
          <cell r="C374" t="str">
            <v>Full Size</v>
          </cell>
        </row>
        <row r="375">
          <cell r="A375">
            <v>92020</v>
          </cell>
          <cell r="B375" t="str">
            <v>Sheer Cream Lipstick with SPF15 Sherbet</v>
          </cell>
          <cell r="C375" t="str">
            <v>Full Size</v>
          </cell>
        </row>
        <row r="376">
          <cell r="A376">
            <v>92030</v>
          </cell>
          <cell r="B376" t="str">
            <v>Sheer Cream Lipstick with SPF15 Nude Illusion</v>
          </cell>
          <cell r="C376" t="str">
            <v>Full Size</v>
          </cell>
        </row>
        <row r="377">
          <cell r="A377">
            <v>92040</v>
          </cell>
          <cell r="B377" t="str">
            <v>Sheer Cream Lipstick with SPF15 Rosy Glow</v>
          </cell>
          <cell r="C377" t="str">
            <v>Full Size</v>
          </cell>
        </row>
        <row r="378">
          <cell r="A378">
            <v>92050</v>
          </cell>
          <cell r="B378" t="str">
            <v>Sheer Cream Lipstick with SPF15 See-Through Mauve</v>
          </cell>
          <cell r="C378" t="str">
            <v>Full Size</v>
          </cell>
        </row>
        <row r="379">
          <cell r="A379">
            <v>92060</v>
          </cell>
          <cell r="B379" t="str">
            <v>Long-Lasting Anti-Feather Lipliner Clear</v>
          </cell>
          <cell r="C379" t="str">
            <v>Full Size</v>
          </cell>
        </row>
        <row r="380">
          <cell r="A380">
            <v>92062</v>
          </cell>
          <cell r="B380" t="str">
            <v>Berry &amp; Bright Lip Collection</v>
          </cell>
          <cell r="C380" t="str">
            <v>Full Size</v>
          </cell>
        </row>
        <row r="381">
          <cell r="A381">
            <v>92063</v>
          </cell>
          <cell r="B381" t="str">
            <v>Gorgeous on the Go Limited Edition</v>
          </cell>
          <cell r="C381" t="str">
            <v>Full Size</v>
          </cell>
        </row>
        <row r="382">
          <cell r="A382">
            <v>92065</v>
          </cell>
          <cell r="B382" t="str">
            <v>Perfect Shine Hydrating Lip Gloss Bubble Gum</v>
          </cell>
          <cell r="C382" t="str">
            <v>Full Size</v>
          </cell>
        </row>
        <row r="383">
          <cell r="A383">
            <v>92066</v>
          </cell>
          <cell r="B383" t="str">
            <v>Perfect Shine Hydrating Lip Gloss Peachy Cream</v>
          </cell>
          <cell r="C383" t="str">
            <v>Full Size</v>
          </cell>
        </row>
        <row r="384">
          <cell r="A384">
            <v>92067</v>
          </cell>
          <cell r="B384" t="str">
            <v>Perfect Shine Hydrating Lip Gloss Pink Lemonade</v>
          </cell>
          <cell r="C384" t="str">
            <v>Full Size</v>
          </cell>
        </row>
        <row r="385">
          <cell r="A385">
            <v>92072</v>
          </cell>
          <cell r="B385" t="str">
            <v>The Only Lip Balm You'll Ever Need - Holiday 2017. Limited Edition</v>
          </cell>
          <cell r="C385" t="str">
            <v>Full Size</v>
          </cell>
        </row>
        <row r="386">
          <cell r="A386">
            <v>92073</v>
          </cell>
          <cell r="B386" t="str">
            <v>Lip Balm (hint) -  part of a kit, not labeled for individual sale</v>
          </cell>
          <cell r="C386" t="str">
            <v>Full Size</v>
          </cell>
        </row>
        <row r="387">
          <cell r="A387">
            <v>92075</v>
          </cell>
          <cell r="B387" t="str">
            <v>Resist Anti-Aging Lip Gloss w/SPF 40 - Clear</v>
          </cell>
          <cell r="C387" t="str">
            <v>Full Size</v>
          </cell>
        </row>
        <row r="388">
          <cell r="A388">
            <v>92076</v>
          </cell>
          <cell r="B388" t="str">
            <v>Resist Anti-Aging Lip Gloss w/SPF 40 - pink</v>
          </cell>
          <cell r="C388" t="str">
            <v>Full Size</v>
          </cell>
        </row>
        <row r="389">
          <cell r="A389">
            <v>93000</v>
          </cell>
          <cell r="B389" t="str">
            <v>Powder Brush</v>
          </cell>
          <cell r="C389" t="str">
            <v>Full Size</v>
          </cell>
        </row>
        <row r="390">
          <cell r="A390">
            <v>93012</v>
          </cell>
          <cell r="B390" t="str">
            <v>Concealer Brush</v>
          </cell>
          <cell r="C390" t="str">
            <v>Full Size</v>
          </cell>
        </row>
        <row r="391">
          <cell r="A391">
            <v>93016</v>
          </cell>
          <cell r="B391" t="str">
            <v>Makeup Application Sponges</v>
          </cell>
          <cell r="C391" t="str">
            <v>Full Size</v>
          </cell>
        </row>
        <row r="392">
          <cell r="A392">
            <v>93017</v>
          </cell>
          <cell r="B392" t="str">
            <v>Oil Blotting Papers Plastic Case of 100</v>
          </cell>
          <cell r="C392" t="str">
            <v>Full Size</v>
          </cell>
        </row>
        <row r="393">
          <cell r="A393">
            <v>93019</v>
          </cell>
          <cell r="B393" t="str">
            <v>Oil Blotting Papers Refill pack of 50</v>
          </cell>
          <cell r="C393" t="str">
            <v>Full Size</v>
          </cell>
        </row>
        <row r="394">
          <cell r="A394">
            <v>93021</v>
          </cell>
          <cell r="B394" t="str">
            <v>Blemish Extracting Tool</v>
          </cell>
          <cell r="C394" t="str">
            <v>Full Size</v>
          </cell>
        </row>
        <row r="395">
          <cell r="A395">
            <v>93023</v>
          </cell>
          <cell r="B395" t="str">
            <v>Skin-Care Applicator for Back and Body</v>
          </cell>
          <cell r="C395" t="str">
            <v>Full Size</v>
          </cell>
        </row>
        <row r="396">
          <cell r="A396">
            <v>93024</v>
          </cell>
          <cell r="B396" t="str">
            <v>Skin-Care Applicator Replacement Pads</v>
          </cell>
          <cell r="C396" t="str">
            <v>Full Size</v>
          </cell>
        </row>
        <row r="397">
          <cell r="A397">
            <v>93025</v>
          </cell>
          <cell r="B397" t="str">
            <v>Clinical KP Treatment Cloths</v>
          </cell>
          <cell r="C397" t="str">
            <v>Full Size</v>
          </cell>
        </row>
        <row r="398">
          <cell r="A398">
            <v>93026</v>
          </cell>
          <cell r="B398" t="str">
            <v>Clinical KP Treatment Cloths Sample Size</v>
          </cell>
          <cell r="C398" t="str">
            <v>Packette</v>
          </cell>
        </row>
        <row r="399">
          <cell r="A399" t="str">
            <v>TBD</v>
          </cell>
          <cell r="B399" t="str">
            <v>Clinical 1% Retinol Treatment - Packette</v>
          </cell>
          <cell r="C399" t="str">
            <v>Packette</v>
          </cell>
        </row>
        <row r="400">
          <cell r="A400" t="str">
            <v>TBD</v>
          </cell>
          <cell r="B400" t="str">
            <v>Resist Skin Transforming Multi-Correction Treatment, intl. only - Packette</v>
          </cell>
          <cell r="C400" t="str">
            <v>Packette</v>
          </cell>
        </row>
        <row r="401">
          <cell r="A401" t="str">
            <v>TBD</v>
          </cell>
          <cell r="B401" t="str">
            <v>Skin Perfecting 2% BHA Lotion - Packette</v>
          </cell>
          <cell r="C401" t="str">
            <v>Packette</v>
          </cell>
        </row>
        <row r="402">
          <cell r="A402">
            <v>7400</v>
          </cell>
          <cell r="B402" t="str">
            <v>Project Brazil</v>
          </cell>
          <cell r="C402" t="str">
            <v>Full Size</v>
          </cell>
        </row>
        <row r="403">
          <cell r="A403">
            <v>7409</v>
          </cell>
          <cell r="B403" t="str">
            <v>Project Brazil - Packette</v>
          </cell>
          <cell r="C403" t="str">
            <v>Packette</v>
          </cell>
        </row>
        <row r="404">
          <cell r="A404">
            <v>23090</v>
          </cell>
          <cell r="B404" t="str">
            <v>Project Brazil - Packette on card</v>
          </cell>
          <cell r="C404" t="str">
            <v>Packette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DataSKU"/>
      <sheetName val="TopSKUs"/>
      <sheetName val="ForecastAdj"/>
      <sheetName val="SalesQty"/>
      <sheetName val="ForecastLinear"/>
      <sheetName val="ForecastLinear2"/>
      <sheetName val="ForecastLinear3"/>
      <sheetName val="ForecastLinear4"/>
      <sheetName val="PivotQty"/>
      <sheetName val="RevenuePivot"/>
      <sheetName val="ForecastExpo (Old)"/>
      <sheetName val="SKU List (Old)"/>
    </sheetNames>
    <sheetDataSet>
      <sheetData sheetId="0"/>
      <sheetData sheetId="1">
        <row r="2">
          <cell r="B2">
            <v>2010</v>
          </cell>
        </row>
        <row r="3">
          <cell r="B3">
            <v>6200</v>
          </cell>
        </row>
        <row r="4">
          <cell r="B4">
            <v>7820</v>
          </cell>
        </row>
        <row r="5">
          <cell r="B5">
            <v>1150</v>
          </cell>
        </row>
        <row r="6">
          <cell r="B6">
            <v>6002</v>
          </cell>
        </row>
        <row r="7">
          <cell r="B7">
            <v>7600</v>
          </cell>
        </row>
        <row r="8">
          <cell r="B8">
            <v>7830</v>
          </cell>
        </row>
        <row r="9">
          <cell r="B9">
            <v>2150</v>
          </cell>
        </row>
        <row r="10">
          <cell r="B10">
            <v>3400</v>
          </cell>
        </row>
        <row r="11">
          <cell r="B11">
            <v>3500</v>
          </cell>
        </row>
        <row r="12">
          <cell r="B12">
            <v>7610</v>
          </cell>
        </row>
        <row r="13">
          <cell r="B13">
            <v>7690</v>
          </cell>
        </row>
        <row r="14">
          <cell r="B14">
            <v>7740</v>
          </cell>
        </row>
        <row r="15">
          <cell r="B15">
            <v>7770</v>
          </cell>
        </row>
        <row r="16">
          <cell r="B16">
            <v>7980</v>
          </cell>
        </row>
        <row r="17">
          <cell r="B17">
            <v>1560</v>
          </cell>
        </row>
        <row r="18">
          <cell r="B18">
            <v>7760</v>
          </cell>
        </row>
        <row r="19">
          <cell r="B19">
            <v>7800</v>
          </cell>
        </row>
        <row r="20">
          <cell r="B20">
            <v>7970</v>
          </cell>
        </row>
        <row r="21">
          <cell r="B21">
            <v>1350</v>
          </cell>
        </row>
        <row r="22">
          <cell r="B22">
            <v>7670</v>
          </cell>
        </row>
        <row r="23">
          <cell r="B23">
            <v>7780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SKU</v>
          </cell>
        </row>
        <row r="2">
          <cell r="A2">
            <v>1050</v>
          </cell>
        </row>
        <row r="3">
          <cell r="A3">
            <v>1051</v>
          </cell>
        </row>
        <row r="4">
          <cell r="A4">
            <v>1150</v>
          </cell>
        </row>
        <row r="5">
          <cell r="A5">
            <v>1151</v>
          </cell>
        </row>
        <row r="6">
          <cell r="A6">
            <v>3140</v>
          </cell>
        </row>
        <row r="7">
          <cell r="A7">
            <v>6000</v>
          </cell>
        </row>
        <row r="8">
          <cell r="A8">
            <v>6002</v>
          </cell>
        </row>
        <row r="9">
          <cell r="A9">
            <v>7600</v>
          </cell>
        </row>
        <row r="10">
          <cell r="A10">
            <v>7830</v>
          </cell>
        </row>
        <row r="11">
          <cell r="A11">
            <v>8500</v>
          </cell>
        </row>
        <row r="12">
          <cell r="A12">
            <v>8700</v>
          </cell>
        </row>
        <row r="13">
          <cell r="A13">
            <v>8710</v>
          </cell>
        </row>
        <row r="14">
          <cell r="A14">
            <v>9110</v>
          </cell>
        </row>
        <row r="15">
          <cell r="A15">
            <v>9150</v>
          </cell>
        </row>
        <row r="16">
          <cell r="A16">
            <v>1250</v>
          </cell>
        </row>
        <row r="17">
          <cell r="A17">
            <v>1350</v>
          </cell>
        </row>
        <row r="18">
          <cell r="A18">
            <v>7670</v>
          </cell>
        </row>
        <row r="19">
          <cell r="A19">
            <v>7780</v>
          </cell>
        </row>
        <row r="20">
          <cell r="A20">
            <v>8510</v>
          </cell>
        </row>
        <row r="21">
          <cell r="A21">
            <v>9120</v>
          </cell>
        </row>
        <row r="22">
          <cell r="A22">
            <v>9160</v>
          </cell>
        </row>
        <row r="23">
          <cell r="A23">
            <v>1900</v>
          </cell>
        </row>
        <row r="24">
          <cell r="A24">
            <v>2060</v>
          </cell>
        </row>
        <row r="25">
          <cell r="A25">
            <v>2010</v>
          </cell>
        </row>
        <row r="26">
          <cell r="A26">
            <v>2040</v>
          </cell>
        </row>
        <row r="27">
          <cell r="A27">
            <v>2050</v>
          </cell>
        </row>
        <row r="28">
          <cell r="A28">
            <v>2051</v>
          </cell>
        </row>
        <row r="29">
          <cell r="A29">
            <v>6200</v>
          </cell>
        </row>
        <row r="30">
          <cell r="A30">
            <v>6210</v>
          </cell>
        </row>
        <row r="31">
          <cell r="A31">
            <v>7650</v>
          </cell>
        </row>
        <row r="32">
          <cell r="A32">
            <v>7660</v>
          </cell>
        </row>
        <row r="33">
          <cell r="A33">
            <v>7730</v>
          </cell>
        </row>
        <row r="34">
          <cell r="A34">
            <v>7790</v>
          </cell>
        </row>
        <row r="35">
          <cell r="A35">
            <v>7820</v>
          </cell>
        </row>
        <row r="36">
          <cell r="A36">
            <v>8720</v>
          </cell>
        </row>
        <row r="37">
          <cell r="A37">
            <v>9100</v>
          </cell>
        </row>
        <row r="38">
          <cell r="A38" t="str">
            <v>TBC</v>
          </cell>
        </row>
        <row r="39">
          <cell r="A39">
            <v>2100</v>
          </cell>
        </row>
        <row r="40">
          <cell r="A40">
            <v>2110</v>
          </cell>
        </row>
        <row r="41">
          <cell r="A41">
            <v>2130</v>
          </cell>
        </row>
        <row r="42">
          <cell r="A42">
            <v>3250</v>
          </cell>
        </row>
        <row r="43">
          <cell r="A43">
            <v>3350</v>
          </cell>
        </row>
        <row r="44">
          <cell r="A44">
            <v>3700</v>
          </cell>
        </row>
        <row r="45">
          <cell r="A45">
            <v>6100</v>
          </cell>
        </row>
        <row r="46">
          <cell r="A46">
            <v>6110</v>
          </cell>
        </row>
        <row r="47">
          <cell r="A47">
            <v>7620</v>
          </cell>
        </row>
        <row r="48">
          <cell r="A48">
            <v>7630</v>
          </cell>
        </row>
        <row r="49">
          <cell r="A49">
            <v>7640</v>
          </cell>
        </row>
        <row r="50">
          <cell r="A50">
            <v>7710</v>
          </cell>
        </row>
        <row r="51">
          <cell r="A51">
            <v>7720</v>
          </cell>
        </row>
        <row r="52">
          <cell r="A52">
            <v>7740</v>
          </cell>
        </row>
        <row r="53">
          <cell r="A53">
            <v>7770</v>
          </cell>
        </row>
        <row r="54">
          <cell r="A54">
            <v>7840</v>
          </cell>
        </row>
        <row r="55">
          <cell r="A55">
            <v>7850</v>
          </cell>
        </row>
        <row r="56">
          <cell r="A56">
            <v>7860</v>
          </cell>
        </row>
        <row r="57">
          <cell r="A57">
            <v>7870</v>
          </cell>
        </row>
        <row r="58">
          <cell r="A58">
            <v>7910</v>
          </cell>
        </row>
        <row r="59">
          <cell r="A59">
            <v>7930</v>
          </cell>
        </row>
        <row r="60">
          <cell r="A60">
            <v>7960</v>
          </cell>
        </row>
        <row r="61">
          <cell r="A61">
            <v>7980</v>
          </cell>
        </row>
        <row r="62">
          <cell r="A62">
            <v>8010</v>
          </cell>
        </row>
        <row r="63">
          <cell r="A63">
            <v>1460</v>
          </cell>
        </row>
        <row r="64">
          <cell r="A64">
            <v>1560</v>
          </cell>
        </row>
        <row r="65">
          <cell r="A65">
            <v>6130</v>
          </cell>
        </row>
        <row r="66">
          <cell r="A66">
            <v>7680</v>
          </cell>
        </row>
        <row r="67">
          <cell r="A67">
            <v>7760</v>
          </cell>
        </row>
        <row r="68">
          <cell r="A68">
            <v>7800</v>
          </cell>
        </row>
        <row r="69">
          <cell r="A69">
            <v>7970</v>
          </cell>
        </row>
        <row r="70">
          <cell r="A70">
            <v>8730</v>
          </cell>
        </row>
        <row r="71">
          <cell r="A71">
            <v>9130</v>
          </cell>
        </row>
        <row r="72">
          <cell r="A72">
            <v>9170</v>
          </cell>
        </row>
        <row r="73">
          <cell r="A73">
            <v>1860</v>
          </cell>
        </row>
        <row r="74">
          <cell r="A74">
            <v>2120</v>
          </cell>
        </row>
        <row r="75">
          <cell r="A75">
            <v>2150</v>
          </cell>
        </row>
        <row r="76">
          <cell r="A76">
            <v>3400</v>
          </cell>
        </row>
        <row r="77">
          <cell r="A77">
            <v>5570</v>
          </cell>
        </row>
        <row r="78">
          <cell r="A78">
            <v>7610</v>
          </cell>
        </row>
        <row r="79">
          <cell r="A79">
            <v>7810</v>
          </cell>
        </row>
        <row r="80">
          <cell r="A80">
            <v>7690</v>
          </cell>
        </row>
        <row r="81">
          <cell r="A81">
            <v>8520</v>
          </cell>
        </row>
        <row r="82">
          <cell r="A82">
            <v>8740</v>
          </cell>
        </row>
        <row r="83">
          <cell r="A83">
            <v>9140</v>
          </cell>
        </row>
        <row r="84">
          <cell r="A84">
            <v>9180</v>
          </cell>
        </row>
        <row r="85">
          <cell r="A85">
            <v>2750</v>
          </cell>
        </row>
        <row r="86">
          <cell r="A86">
            <v>2800</v>
          </cell>
        </row>
        <row r="87">
          <cell r="A87">
            <v>2760</v>
          </cell>
        </row>
        <row r="88">
          <cell r="A88">
            <v>8020</v>
          </cell>
        </row>
        <row r="89">
          <cell r="A89">
            <v>2140</v>
          </cell>
        </row>
        <row r="90">
          <cell r="A90">
            <v>2160</v>
          </cell>
        </row>
        <row r="91">
          <cell r="A91">
            <v>7900</v>
          </cell>
        </row>
        <row r="92">
          <cell r="A92">
            <v>7920</v>
          </cell>
        </row>
        <row r="93">
          <cell r="A93">
            <v>5500</v>
          </cell>
        </row>
        <row r="94">
          <cell r="A94">
            <v>2560</v>
          </cell>
        </row>
        <row r="95">
          <cell r="A95">
            <v>8750</v>
          </cell>
        </row>
        <row r="96">
          <cell r="A96">
            <v>5000</v>
          </cell>
        </row>
        <row r="97">
          <cell r="A97">
            <v>5200</v>
          </cell>
        </row>
        <row r="98">
          <cell r="A98">
            <v>8760</v>
          </cell>
        </row>
        <row r="99">
          <cell r="A99">
            <v>5700</v>
          </cell>
        </row>
        <row r="100">
          <cell r="A100">
            <v>5900</v>
          </cell>
        </row>
        <row r="101">
          <cell r="A101">
            <v>6240</v>
          </cell>
        </row>
        <row r="102">
          <cell r="A102">
            <v>2320</v>
          </cell>
        </row>
        <row r="103">
          <cell r="A103">
            <v>2330</v>
          </cell>
        </row>
        <row r="104">
          <cell r="A104">
            <v>5560</v>
          </cell>
        </row>
        <row r="105">
          <cell r="A105">
            <v>7880</v>
          </cell>
        </row>
        <row r="106">
          <cell r="A106">
            <v>5800</v>
          </cell>
        </row>
        <row r="107">
          <cell r="A107">
            <v>3600</v>
          </cell>
        </row>
        <row r="108">
          <cell r="A108">
            <v>91580</v>
          </cell>
        </row>
        <row r="109">
          <cell r="A109">
            <v>3100</v>
          </cell>
        </row>
        <row r="110">
          <cell r="A110">
            <v>3110</v>
          </cell>
        </row>
        <row r="111">
          <cell r="A111">
            <v>91501</v>
          </cell>
        </row>
        <row r="112">
          <cell r="A112">
            <v>91511</v>
          </cell>
        </row>
        <row r="113">
          <cell r="A113">
            <v>91521</v>
          </cell>
        </row>
        <row r="114">
          <cell r="A114">
            <v>91531</v>
          </cell>
        </row>
        <row r="115">
          <cell r="A115">
            <v>91541</v>
          </cell>
        </row>
        <row r="116">
          <cell r="A116">
            <v>91551</v>
          </cell>
        </row>
        <row r="117">
          <cell r="A117">
            <v>91561</v>
          </cell>
        </row>
        <row r="118">
          <cell r="A118">
            <v>91571</v>
          </cell>
        </row>
        <row r="119">
          <cell r="A119">
            <v>91502</v>
          </cell>
        </row>
        <row r="120">
          <cell r="A120">
            <v>91512</v>
          </cell>
        </row>
        <row r="121">
          <cell r="A121">
            <v>91522</v>
          </cell>
        </row>
        <row r="122">
          <cell r="A122">
            <v>91532</v>
          </cell>
        </row>
        <row r="123">
          <cell r="A123">
            <v>91542</v>
          </cell>
        </row>
        <row r="124">
          <cell r="A124">
            <v>91552</v>
          </cell>
        </row>
        <row r="125">
          <cell r="A125">
            <v>91562</v>
          </cell>
        </row>
        <row r="126">
          <cell r="A126">
            <v>91572</v>
          </cell>
        </row>
        <row r="127">
          <cell r="A127">
            <v>91641</v>
          </cell>
        </row>
        <row r="128">
          <cell r="A128">
            <v>91651</v>
          </cell>
        </row>
        <row r="129">
          <cell r="A129">
            <v>91661</v>
          </cell>
        </row>
        <row r="130">
          <cell r="A130">
            <v>91671</v>
          </cell>
        </row>
        <row r="131">
          <cell r="A131">
            <v>92063</v>
          </cell>
        </row>
        <row r="132">
          <cell r="A132">
            <v>92075</v>
          </cell>
        </row>
        <row r="133">
          <cell r="A133">
            <v>92076</v>
          </cell>
        </row>
        <row r="134">
          <cell r="A134">
            <v>92062</v>
          </cell>
        </row>
        <row r="135">
          <cell r="A135">
            <v>90530</v>
          </cell>
        </row>
        <row r="136">
          <cell r="A136">
            <v>9940</v>
          </cell>
        </row>
        <row r="137">
          <cell r="A137">
            <v>9908</v>
          </cell>
        </row>
        <row r="138">
          <cell r="A138">
            <v>9945</v>
          </cell>
        </row>
        <row r="139">
          <cell r="A139">
            <v>1907</v>
          </cell>
        </row>
        <row r="140">
          <cell r="A140">
            <v>2017</v>
          </cell>
        </row>
        <row r="141">
          <cell r="A141">
            <v>2107</v>
          </cell>
        </row>
        <row r="142">
          <cell r="A142">
            <v>2117</v>
          </cell>
        </row>
        <row r="143">
          <cell r="A143">
            <v>2137</v>
          </cell>
        </row>
        <row r="144">
          <cell r="A144">
            <v>2147</v>
          </cell>
        </row>
        <row r="145">
          <cell r="A145">
            <v>2155</v>
          </cell>
        </row>
        <row r="146">
          <cell r="A146">
            <v>2167</v>
          </cell>
        </row>
        <row r="147">
          <cell r="A147">
            <v>3257</v>
          </cell>
        </row>
        <row r="148">
          <cell r="A148">
            <v>3357</v>
          </cell>
        </row>
        <row r="149">
          <cell r="A149">
            <v>3707</v>
          </cell>
        </row>
        <row r="150">
          <cell r="A150">
            <v>6007</v>
          </cell>
        </row>
        <row r="151">
          <cell r="A151">
            <v>6009</v>
          </cell>
        </row>
        <row r="152">
          <cell r="A152">
            <v>6137</v>
          </cell>
        </row>
        <row r="153">
          <cell r="A153">
            <v>6107</v>
          </cell>
        </row>
        <row r="154">
          <cell r="A154">
            <v>6207</v>
          </cell>
        </row>
        <row r="155">
          <cell r="A155">
            <v>6117</v>
          </cell>
        </row>
        <row r="156">
          <cell r="A156">
            <v>6217</v>
          </cell>
        </row>
        <row r="157">
          <cell r="A157">
            <v>7607</v>
          </cell>
        </row>
        <row r="158">
          <cell r="A158">
            <v>7617</v>
          </cell>
        </row>
        <row r="159">
          <cell r="A159">
            <v>7647</v>
          </cell>
        </row>
        <row r="160">
          <cell r="A160">
            <v>7667</v>
          </cell>
        </row>
        <row r="161">
          <cell r="A161">
            <v>7677</v>
          </cell>
        </row>
        <row r="162">
          <cell r="A162">
            <v>7687</v>
          </cell>
        </row>
        <row r="163">
          <cell r="A163">
            <v>7697</v>
          </cell>
        </row>
        <row r="164">
          <cell r="A164">
            <v>7717</v>
          </cell>
        </row>
        <row r="165">
          <cell r="A165">
            <v>7739</v>
          </cell>
        </row>
        <row r="166">
          <cell r="A166">
            <v>7747</v>
          </cell>
        </row>
        <row r="167">
          <cell r="A167">
            <v>7779</v>
          </cell>
        </row>
        <row r="168">
          <cell r="A168">
            <v>7807</v>
          </cell>
        </row>
        <row r="169">
          <cell r="A169">
            <v>7827</v>
          </cell>
        </row>
        <row r="170">
          <cell r="A170">
            <v>7837</v>
          </cell>
        </row>
        <row r="171">
          <cell r="A171">
            <v>7847</v>
          </cell>
        </row>
        <row r="172">
          <cell r="A172">
            <v>7857</v>
          </cell>
        </row>
        <row r="173">
          <cell r="A173">
            <v>7867</v>
          </cell>
        </row>
        <row r="174">
          <cell r="A174">
            <v>7927</v>
          </cell>
        </row>
        <row r="175">
          <cell r="A175">
            <v>7937</v>
          </cell>
        </row>
        <row r="176">
          <cell r="A176">
            <v>7967</v>
          </cell>
        </row>
        <row r="177">
          <cell r="A177">
            <v>8017</v>
          </cell>
        </row>
        <row r="178">
          <cell r="A178">
            <v>8707</v>
          </cell>
        </row>
        <row r="179">
          <cell r="A179">
            <v>8717</v>
          </cell>
        </row>
        <row r="180">
          <cell r="A180">
            <v>8727</v>
          </cell>
        </row>
        <row r="181">
          <cell r="A181">
            <v>8737</v>
          </cell>
        </row>
        <row r="182">
          <cell r="A182">
            <v>8747</v>
          </cell>
        </row>
        <row r="183">
          <cell r="A183">
            <v>9107</v>
          </cell>
        </row>
        <row r="184">
          <cell r="A184">
            <v>9117</v>
          </cell>
        </row>
        <row r="185">
          <cell r="A185">
            <v>9127</v>
          </cell>
        </row>
        <row r="186">
          <cell r="A186">
            <v>9137</v>
          </cell>
        </row>
        <row r="187">
          <cell r="A187">
            <v>9147</v>
          </cell>
        </row>
        <row r="188">
          <cell r="A188">
            <v>9157</v>
          </cell>
        </row>
        <row r="189">
          <cell r="A189">
            <v>9167</v>
          </cell>
        </row>
        <row r="190">
          <cell r="A190">
            <v>9177</v>
          </cell>
        </row>
        <row r="191">
          <cell r="A191">
            <v>9187</v>
          </cell>
        </row>
        <row r="192">
          <cell r="A192">
            <v>91587</v>
          </cell>
        </row>
        <row r="193">
          <cell r="A193">
            <v>1059</v>
          </cell>
        </row>
        <row r="194">
          <cell r="A194">
            <v>1159</v>
          </cell>
        </row>
        <row r="195">
          <cell r="A195">
            <v>1259</v>
          </cell>
        </row>
        <row r="196">
          <cell r="A196">
            <v>1359</v>
          </cell>
        </row>
        <row r="197">
          <cell r="A197">
            <v>1469</v>
          </cell>
        </row>
        <row r="198">
          <cell r="A198">
            <v>1569</v>
          </cell>
        </row>
        <row r="199">
          <cell r="A199">
            <v>1869</v>
          </cell>
        </row>
        <row r="200">
          <cell r="A200">
            <v>1909</v>
          </cell>
        </row>
        <row r="201">
          <cell r="A201">
            <v>2069</v>
          </cell>
        </row>
        <row r="202">
          <cell r="A202">
            <v>2019</v>
          </cell>
        </row>
        <row r="203">
          <cell r="A203">
            <v>2049</v>
          </cell>
        </row>
        <row r="204">
          <cell r="A204">
            <v>2059</v>
          </cell>
        </row>
        <row r="205">
          <cell r="A205">
            <v>2059</v>
          </cell>
        </row>
        <row r="206">
          <cell r="A206">
            <v>2069</v>
          </cell>
        </row>
        <row r="207">
          <cell r="A207">
            <v>2109</v>
          </cell>
        </row>
        <row r="208">
          <cell r="A208">
            <v>2119</v>
          </cell>
        </row>
        <row r="209">
          <cell r="A209">
            <v>2129</v>
          </cell>
        </row>
        <row r="210">
          <cell r="A210">
            <v>2139</v>
          </cell>
        </row>
        <row r="211">
          <cell r="A211">
            <v>2149</v>
          </cell>
        </row>
        <row r="212">
          <cell r="A212">
            <v>2159</v>
          </cell>
        </row>
        <row r="213">
          <cell r="A213">
            <v>2169</v>
          </cell>
        </row>
        <row r="214">
          <cell r="A214">
            <v>2759</v>
          </cell>
        </row>
        <row r="215">
          <cell r="A215">
            <v>2769</v>
          </cell>
        </row>
        <row r="216">
          <cell r="A216">
            <v>2809</v>
          </cell>
        </row>
        <row r="217">
          <cell r="A217">
            <v>3109</v>
          </cell>
        </row>
        <row r="218">
          <cell r="A218">
            <v>3119</v>
          </cell>
        </row>
        <row r="219">
          <cell r="A219">
            <v>3149</v>
          </cell>
        </row>
        <row r="220">
          <cell r="A220">
            <v>3259</v>
          </cell>
        </row>
        <row r="221">
          <cell r="A221">
            <v>3359</v>
          </cell>
        </row>
        <row r="222">
          <cell r="A222">
            <v>3409</v>
          </cell>
        </row>
        <row r="223">
          <cell r="A223">
            <v>3609</v>
          </cell>
        </row>
        <row r="224">
          <cell r="A224">
            <v>3709</v>
          </cell>
        </row>
        <row r="225">
          <cell r="A225">
            <v>5009</v>
          </cell>
        </row>
        <row r="226">
          <cell r="A226">
            <v>5209</v>
          </cell>
        </row>
        <row r="227">
          <cell r="A227">
            <v>5569</v>
          </cell>
        </row>
        <row r="228">
          <cell r="A228">
            <v>5709</v>
          </cell>
        </row>
        <row r="229">
          <cell r="A229">
            <v>5579</v>
          </cell>
        </row>
        <row r="230">
          <cell r="A230">
            <v>5809</v>
          </cell>
        </row>
        <row r="231">
          <cell r="A231">
            <v>5909</v>
          </cell>
        </row>
        <row r="232">
          <cell r="A232">
            <v>7609</v>
          </cell>
        </row>
        <row r="233">
          <cell r="A233">
            <v>7619</v>
          </cell>
        </row>
        <row r="234">
          <cell r="A234">
            <v>7629</v>
          </cell>
        </row>
        <row r="235">
          <cell r="A235">
            <v>7639</v>
          </cell>
        </row>
        <row r="236">
          <cell r="A236">
            <v>7649</v>
          </cell>
        </row>
        <row r="237">
          <cell r="A237">
            <v>7659</v>
          </cell>
        </row>
        <row r="238">
          <cell r="A238">
            <v>7669</v>
          </cell>
        </row>
        <row r="239">
          <cell r="A239">
            <v>7679</v>
          </cell>
        </row>
        <row r="240">
          <cell r="A240">
            <v>7689</v>
          </cell>
        </row>
        <row r="241">
          <cell r="A241">
            <v>7699</v>
          </cell>
        </row>
        <row r="242">
          <cell r="A242">
            <v>7719</v>
          </cell>
        </row>
        <row r="243">
          <cell r="A243">
            <v>7729</v>
          </cell>
        </row>
        <row r="244">
          <cell r="A244">
            <v>7749</v>
          </cell>
        </row>
        <row r="245">
          <cell r="A245">
            <v>7769</v>
          </cell>
        </row>
        <row r="246">
          <cell r="A246">
            <v>7789</v>
          </cell>
        </row>
        <row r="247">
          <cell r="A247">
            <v>7799</v>
          </cell>
        </row>
        <row r="248">
          <cell r="A248">
            <v>7809</v>
          </cell>
        </row>
        <row r="249">
          <cell r="A249">
            <v>7819</v>
          </cell>
        </row>
        <row r="250">
          <cell r="A250">
            <v>7829</v>
          </cell>
        </row>
        <row r="251">
          <cell r="A251">
            <v>7839</v>
          </cell>
        </row>
        <row r="252">
          <cell r="A252">
            <v>7929</v>
          </cell>
        </row>
        <row r="253">
          <cell r="A253">
            <v>7939</v>
          </cell>
        </row>
        <row r="254">
          <cell r="A254">
            <v>7969</v>
          </cell>
        </row>
        <row r="255">
          <cell r="A255">
            <v>7979</v>
          </cell>
        </row>
        <row r="256">
          <cell r="A256">
            <v>8029</v>
          </cell>
        </row>
        <row r="257">
          <cell r="A257">
            <v>8709</v>
          </cell>
        </row>
        <row r="258">
          <cell r="A258">
            <v>8719</v>
          </cell>
        </row>
        <row r="259">
          <cell r="A259">
            <v>8729</v>
          </cell>
        </row>
        <row r="260">
          <cell r="A260">
            <v>8749</v>
          </cell>
        </row>
        <row r="261">
          <cell r="A261">
            <v>8509</v>
          </cell>
        </row>
        <row r="262">
          <cell r="A262">
            <v>8519</v>
          </cell>
        </row>
        <row r="263">
          <cell r="A263">
            <v>8529</v>
          </cell>
        </row>
        <row r="264">
          <cell r="A264">
            <v>2769</v>
          </cell>
        </row>
        <row r="265">
          <cell r="A265">
            <v>9109</v>
          </cell>
        </row>
        <row r="266">
          <cell r="A266">
            <v>9119</v>
          </cell>
        </row>
        <row r="267">
          <cell r="A267">
            <v>9129</v>
          </cell>
        </row>
        <row r="268">
          <cell r="A268">
            <v>9139</v>
          </cell>
        </row>
        <row r="269">
          <cell r="A269">
            <v>9149</v>
          </cell>
        </row>
        <row r="270">
          <cell r="A270">
            <v>9159</v>
          </cell>
        </row>
        <row r="271">
          <cell r="A271">
            <v>9169</v>
          </cell>
        </row>
        <row r="272">
          <cell r="A272">
            <v>9179</v>
          </cell>
        </row>
        <row r="273">
          <cell r="A273">
            <v>9189</v>
          </cell>
        </row>
        <row r="274">
          <cell r="A274">
            <v>91589</v>
          </cell>
        </row>
        <row r="275">
          <cell r="A275">
            <v>7651</v>
          </cell>
        </row>
        <row r="276">
          <cell r="A276">
            <v>7790</v>
          </cell>
        </row>
        <row r="277">
          <cell r="A277">
            <v>7791</v>
          </cell>
        </row>
        <row r="278">
          <cell r="A278">
            <v>1150</v>
          </cell>
        </row>
        <row r="279">
          <cell r="A279">
            <v>6002</v>
          </cell>
        </row>
        <row r="280">
          <cell r="A280">
            <v>7600</v>
          </cell>
        </row>
        <row r="281">
          <cell r="A281">
            <v>7830</v>
          </cell>
        </row>
        <row r="282">
          <cell r="A282">
            <v>1000</v>
          </cell>
        </row>
        <row r="283">
          <cell r="A283">
            <v>1001</v>
          </cell>
        </row>
        <row r="284">
          <cell r="A284">
            <v>1050</v>
          </cell>
        </row>
        <row r="285">
          <cell r="A285">
            <v>1051</v>
          </cell>
        </row>
        <row r="286">
          <cell r="A286">
            <v>1100</v>
          </cell>
        </row>
        <row r="287">
          <cell r="A287">
            <v>1101</v>
          </cell>
        </row>
        <row r="288">
          <cell r="A288">
            <v>1151</v>
          </cell>
        </row>
        <row r="289">
          <cell r="A289">
            <v>3140</v>
          </cell>
        </row>
        <row r="290">
          <cell r="A290">
            <v>8500</v>
          </cell>
        </row>
        <row r="291">
          <cell r="A291">
            <v>8700</v>
          </cell>
        </row>
        <row r="292">
          <cell r="A292">
            <v>8710</v>
          </cell>
        </row>
        <row r="293">
          <cell r="A293">
            <v>9110</v>
          </cell>
        </row>
        <row r="294">
          <cell r="A294">
            <v>9150</v>
          </cell>
        </row>
        <row r="295">
          <cell r="A295">
            <v>91511</v>
          </cell>
        </row>
        <row r="296">
          <cell r="A296">
            <v>91551</v>
          </cell>
        </row>
        <row r="297">
          <cell r="A297">
            <v>91501</v>
          </cell>
        </row>
        <row r="298">
          <cell r="A298">
            <v>91521</v>
          </cell>
        </row>
        <row r="299">
          <cell r="A299">
            <v>91531</v>
          </cell>
        </row>
        <row r="300">
          <cell r="A300">
            <v>91541</v>
          </cell>
        </row>
        <row r="301">
          <cell r="A301">
            <v>91561</v>
          </cell>
        </row>
        <row r="302">
          <cell r="A302">
            <v>91571</v>
          </cell>
        </row>
        <row r="303">
          <cell r="A303">
            <v>3100</v>
          </cell>
        </row>
        <row r="304">
          <cell r="A304">
            <v>3110</v>
          </cell>
        </row>
        <row r="305">
          <cell r="A305">
            <v>2600</v>
          </cell>
        </row>
        <row r="306">
          <cell r="A306">
            <v>2650</v>
          </cell>
        </row>
        <row r="307">
          <cell r="A307">
            <v>2750</v>
          </cell>
        </row>
        <row r="308">
          <cell r="A308">
            <v>2800</v>
          </cell>
        </row>
        <row r="309">
          <cell r="A309">
            <v>2760</v>
          </cell>
        </row>
        <row r="310">
          <cell r="A310">
            <v>2150</v>
          </cell>
        </row>
        <row r="311">
          <cell r="A311">
            <v>3400</v>
          </cell>
        </row>
        <row r="312">
          <cell r="A312">
            <v>3500</v>
          </cell>
        </row>
        <row r="313">
          <cell r="A313">
            <v>7610</v>
          </cell>
        </row>
        <row r="314">
          <cell r="A314">
            <v>7690</v>
          </cell>
        </row>
        <row r="315">
          <cell r="A315">
            <v>1710</v>
          </cell>
        </row>
        <row r="316">
          <cell r="A316">
            <v>1860</v>
          </cell>
        </row>
        <row r="317">
          <cell r="A317">
            <v>2120</v>
          </cell>
        </row>
        <row r="318">
          <cell r="A318">
            <v>5570</v>
          </cell>
        </row>
        <row r="319">
          <cell r="A319">
            <v>7810</v>
          </cell>
        </row>
        <row r="320">
          <cell r="A320">
            <v>8520</v>
          </cell>
        </row>
        <row r="321">
          <cell r="A321">
            <v>8740</v>
          </cell>
        </row>
        <row r="322">
          <cell r="A322">
            <v>9140</v>
          </cell>
        </row>
        <row r="323">
          <cell r="A323">
            <v>9180</v>
          </cell>
        </row>
        <row r="324">
          <cell r="A324">
            <v>5560</v>
          </cell>
        </row>
        <row r="325">
          <cell r="A325">
            <v>7880</v>
          </cell>
        </row>
        <row r="326">
          <cell r="A326">
            <v>5800</v>
          </cell>
        </row>
        <row r="327">
          <cell r="A327">
            <v>1359</v>
          </cell>
        </row>
        <row r="328">
          <cell r="A328">
            <v>2019</v>
          </cell>
        </row>
        <row r="329">
          <cell r="A329">
            <v>2759</v>
          </cell>
        </row>
        <row r="330">
          <cell r="A330">
            <v>2809</v>
          </cell>
        </row>
        <row r="331">
          <cell r="A331">
            <v>3359</v>
          </cell>
        </row>
        <row r="332">
          <cell r="A332">
            <v>5909</v>
          </cell>
        </row>
        <row r="333">
          <cell r="A333">
            <v>7699</v>
          </cell>
        </row>
        <row r="334">
          <cell r="A334">
            <v>7749</v>
          </cell>
        </row>
        <row r="335">
          <cell r="A335">
            <v>7769</v>
          </cell>
        </row>
        <row r="336">
          <cell r="A336">
            <v>7809</v>
          </cell>
        </row>
        <row r="337">
          <cell r="A337">
            <v>7829</v>
          </cell>
        </row>
        <row r="338">
          <cell r="A338">
            <v>7969</v>
          </cell>
        </row>
        <row r="339">
          <cell r="A339">
            <v>9129</v>
          </cell>
        </row>
        <row r="340">
          <cell r="A340">
            <v>1009</v>
          </cell>
        </row>
        <row r="341">
          <cell r="A341">
            <v>1059</v>
          </cell>
        </row>
        <row r="342">
          <cell r="A342">
            <v>1109</v>
          </cell>
        </row>
        <row r="343">
          <cell r="A343">
            <v>1159</v>
          </cell>
        </row>
        <row r="344">
          <cell r="A344">
            <v>1259</v>
          </cell>
        </row>
        <row r="345">
          <cell r="A345">
            <v>1469</v>
          </cell>
        </row>
        <row r="346">
          <cell r="A346">
            <v>1569</v>
          </cell>
        </row>
        <row r="347">
          <cell r="A347">
            <v>1869</v>
          </cell>
        </row>
        <row r="348">
          <cell r="A348">
            <v>1909</v>
          </cell>
        </row>
        <row r="349">
          <cell r="A349">
            <v>2049</v>
          </cell>
        </row>
        <row r="350">
          <cell r="A350">
            <v>2059</v>
          </cell>
        </row>
        <row r="351">
          <cell r="A351">
            <v>2069</v>
          </cell>
        </row>
        <row r="352">
          <cell r="A352">
            <v>3109</v>
          </cell>
        </row>
        <row r="353">
          <cell r="A353">
            <v>3119</v>
          </cell>
        </row>
        <row r="354">
          <cell r="A354">
            <v>3149</v>
          </cell>
        </row>
        <row r="355">
          <cell r="A355">
            <v>3259</v>
          </cell>
        </row>
        <row r="356">
          <cell r="A356">
            <v>3409</v>
          </cell>
        </row>
        <row r="357">
          <cell r="A357">
            <v>3509</v>
          </cell>
        </row>
        <row r="358">
          <cell r="A358">
            <v>3609</v>
          </cell>
        </row>
        <row r="359">
          <cell r="A359">
            <v>3709</v>
          </cell>
        </row>
        <row r="360">
          <cell r="A360">
            <v>5009</v>
          </cell>
        </row>
        <row r="361">
          <cell r="A361">
            <v>5209</v>
          </cell>
        </row>
        <row r="362">
          <cell r="A362">
            <v>5569</v>
          </cell>
        </row>
        <row r="363">
          <cell r="A363">
            <v>5579</v>
          </cell>
        </row>
        <row r="364">
          <cell r="A364">
            <v>5709</v>
          </cell>
        </row>
        <row r="365">
          <cell r="A365">
            <v>5809</v>
          </cell>
        </row>
        <row r="366">
          <cell r="A366">
            <v>7609</v>
          </cell>
        </row>
        <row r="367">
          <cell r="A367">
            <v>7619</v>
          </cell>
        </row>
        <row r="368">
          <cell r="A368">
            <v>7649</v>
          </cell>
        </row>
        <row r="369">
          <cell r="A369">
            <v>7659</v>
          </cell>
        </row>
        <row r="370">
          <cell r="A370">
            <v>7669</v>
          </cell>
        </row>
        <row r="371">
          <cell r="A371">
            <v>7679</v>
          </cell>
        </row>
        <row r="372">
          <cell r="A372">
            <v>7719</v>
          </cell>
        </row>
        <row r="373">
          <cell r="A373">
            <v>7729</v>
          </cell>
        </row>
        <row r="374">
          <cell r="A374">
            <v>7789</v>
          </cell>
        </row>
        <row r="375">
          <cell r="A375">
            <v>7819</v>
          </cell>
        </row>
        <row r="376">
          <cell r="A376">
            <v>7839</v>
          </cell>
        </row>
        <row r="377">
          <cell r="A377">
            <v>7979</v>
          </cell>
        </row>
        <row r="378">
          <cell r="A378">
            <v>8509</v>
          </cell>
        </row>
        <row r="379">
          <cell r="A379">
            <v>8519</v>
          </cell>
        </row>
        <row r="380">
          <cell r="A380">
            <v>8529</v>
          </cell>
        </row>
        <row r="381">
          <cell r="A381">
            <v>8709</v>
          </cell>
        </row>
        <row r="382">
          <cell r="A382">
            <v>8719</v>
          </cell>
        </row>
        <row r="383">
          <cell r="A383">
            <v>8729</v>
          </cell>
        </row>
        <row r="384">
          <cell r="A384">
            <v>8749</v>
          </cell>
        </row>
        <row r="385">
          <cell r="A385">
            <v>9109</v>
          </cell>
        </row>
        <row r="386">
          <cell r="A386">
            <v>9119</v>
          </cell>
        </row>
        <row r="387">
          <cell r="A387">
            <v>9139</v>
          </cell>
        </row>
        <row r="388">
          <cell r="A388">
            <v>9149</v>
          </cell>
        </row>
        <row r="389">
          <cell r="A389">
            <v>9159</v>
          </cell>
        </row>
        <row r="390">
          <cell r="A390">
            <v>9169</v>
          </cell>
        </row>
        <row r="391">
          <cell r="A391">
            <v>9179</v>
          </cell>
        </row>
        <row r="392">
          <cell r="A392">
            <v>9189</v>
          </cell>
        </row>
        <row r="393">
          <cell r="A393">
            <v>7770</v>
          </cell>
        </row>
        <row r="394">
          <cell r="A394">
            <v>7980</v>
          </cell>
        </row>
        <row r="395">
          <cell r="A395">
            <v>7740</v>
          </cell>
        </row>
        <row r="396">
          <cell r="A396">
            <v>8010</v>
          </cell>
        </row>
        <row r="397">
          <cell r="A397">
            <v>3350</v>
          </cell>
        </row>
        <row r="398">
          <cell r="A398">
            <v>7860</v>
          </cell>
        </row>
        <row r="399">
          <cell r="A399">
            <v>2130</v>
          </cell>
        </row>
        <row r="400">
          <cell r="A400">
            <v>2140</v>
          </cell>
        </row>
        <row r="401">
          <cell r="A401">
            <v>7640</v>
          </cell>
        </row>
        <row r="402">
          <cell r="A402">
            <v>6110</v>
          </cell>
        </row>
        <row r="403">
          <cell r="A403">
            <v>7960</v>
          </cell>
        </row>
        <row r="404">
          <cell r="A404">
            <v>7900</v>
          </cell>
        </row>
        <row r="405">
          <cell r="A405">
            <v>3700</v>
          </cell>
        </row>
        <row r="406">
          <cell r="A406">
            <v>6100</v>
          </cell>
        </row>
        <row r="407">
          <cell r="A407">
            <v>7870</v>
          </cell>
        </row>
        <row r="408">
          <cell r="A408">
            <v>7710</v>
          </cell>
        </row>
        <row r="409">
          <cell r="A409">
            <v>7850</v>
          </cell>
        </row>
        <row r="410">
          <cell r="A410">
            <v>7720</v>
          </cell>
        </row>
        <row r="411">
          <cell r="A411">
            <v>3250</v>
          </cell>
        </row>
        <row r="412">
          <cell r="A412">
            <v>3600</v>
          </cell>
        </row>
        <row r="413">
          <cell r="A413">
            <v>7840</v>
          </cell>
        </row>
        <row r="414">
          <cell r="A414">
            <v>91580</v>
          </cell>
        </row>
        <row r="415">
          <cell r="A415">
            <v>7910</v>
          </cell>
        </row>
        <row r="416">
          <cell r="A416">
            <v>5500</v>
          </cell>
        </row>
        <row r="417">
          <cell r="A417">
            <v>7630</v>
          </cell>
        </row>
        <row r="418">
          <cell r="A418">
            <v>7620</v>
          </cell>
        </row>
        <row r="419">
          <cell r="A419">
            <v>2160</v>
          </cell>
        </row>
        <row r="420">
          <cell r="A420">
            <v>5000</v>
          </cell>
        </row>
        <row r="421">
          <cell r="A421">
            <v>5200</v>
          </cell>
        </row>
        <row r="422">
          <cell r="A422">
            <v>8760</v>
          </cell>
        </row>
        <row r="423">
          <cell r="A423">
            <v>1560</v>
          </cell>
        </row>
        <row r="424">
          <cell r="A424">
            <v>7760</v>
          </cell>
        </row>
        <row r="425">
          <cell r="A425">
            <v>7800</v>
          </cell>
        </row>
        <row r="426">
          <cell r="A426">
            <v>7970</v>
          </cell>
        </row>
        <row r="427">
          <cell r="A427">
            <v>1460</v>
          </cell>
        </row>
        <row r="428">
          <cell r="A428">
            <v>1620</v>
          </cell>
        </row>
        <row r="429">
          <cell r="A429">
            <v>1720</v>
          </cell>
        </row>
        <row r="430">
          <cell r="A430">
            <v>6130</v>
          </cell>
        </row>
        <row r="431">
          <cell r="A431">
            <v>7680</v>
          </cell>
        </row>
        <row r="432">
          <cell r="A432">
            <v>8730</v>
          </cell>
        </row>
        <row r="433">
          <cell r="A433">
            <v>9130</v>
          </cell>
        </row>
        <row r="434">
          <cell r="A434">
            <v>9170</v>
          </cell>
        </row>
        <row r="435">
          <cell r="A435">
            <v>2560</v>
          </cell>
        </row>
        <row r="436">
          <cell r="A436">
            <v>8750</v>
          </cell>
        </row>
        <row r="437">
          <cell r="A437">
            <v>92072</v>
          </cell>
        </row>
        <row r="438">
          <cell r="A438">
            <v>2320</v>
          </cell>
        </row>
        <row r="439">
          <cell r="A439">
            <v>2330</v>
          </cell>
        </row>
        <row r="440">
          <cell r="A440">
            <v>1350</v>
          </cell>
        </row>
        <row r="441">
          <cell r="A441">
            <v>7670</v>
          </cell>
        </row>
        <row r="442">
          <cell r="A442">
            <v>7780</v>
          </cell>
        </row>
        <row r="443">
          <cell r="A443">
            <v>1210</v>
          </cell>
        </row>
        <row r="444">
          <cell r="A444">
            <v>1250</v>
          </cell>
        </row>
        <row r="445">
          <cell r="A445">
            <v>1310</v>
          </cell>
        </row>
        <row r="446">
          <cell r="A446">
            <v>8510</v>
          </cell>
        </row>
        <row r="447">
          <cell r="A447">
            <v>9120</v>
          </cell>
        </row>
        <row r="448">
          <cell r="A448">
            <v>9160</v>
          </cell>
        </row>
        <row r="449">
          <cell r="A449">
            <v>2017</v>
          </cell>
        </row>
        <row r="450">
          <cell r="A450">
            <v>7827</v>
          </cell>
        </row>
        <row r="451">
          <cell r="A451">
            <v>8017</v>
          </cell>
        </row>
        <row r="452">
          <cell r="A452">
            <v>7747</v>
          </cell>
        </row>
        <row r="453">
          <cell r="A453">
            <v>7837</v>
          </cell>
        </row>
        <row r="454">
          <cell r="A454">
            <v>3357</v>
          </cell>
        </row>
        <row r="455">
          <cell r="A455">
            <v>7667</v>
          </cell>
        </row>
        <row r="456">
          <cell r="A456">
            <v>6207</v>
          </cell>
        </row>
        <row r="457">
          <cell r="A457">
            <v>7697</v>
          </cell>
        </row>
        <row r="458">
          <cell r="A458">
            <v>1907</v>
          </cell>
        </row>
        <row r="459">
          <cell r="A459">
            <v>6117</v>
          </cell>
        </row>
        <row r="460">
          <cell r="A460">
            <v>7857</v>
          </cell>
        </row>
        <row r="461">
          <cell r="A461">
            <v>7977</v>
          </cell>
        </row>
        <row r="462">
          <cell r="A462">
            <v>6137</v>
          </cell>
        </row>
        <row r="463">
          <cell r="A463">
            <v>7717</v>
          </cell>
        </row>
        <row r="464">
          <cell r="A464">
            <v>7807</v>
          </cell>
        </row>
        <row r="465">
          <cell r="A465">
            <v>6107</v>
          </cell>
        </row>
        <row r="466">
          <cell r="A466">
            <v>7647</v>
          </cell>
        </row>
        <row r="467">
          <cell r="A467">
            <v>7739</v>
          </cell>
        </row>
        <row r="468">
          <cell r="A468">
            <v>6217</v>
          </cell>
        </row>
        <row r="469">
          <cell r="A469">
            <v>7617</v>
          </cell>
        </row>
        <row r="470">
          <cell r="A470">
            <v>91587</v>
          </cell>
        </row>
        <row r="471">
          <cell r="A471">
            <v>6006</v>
          </cell>
        </row>
        <row r="472">
          <cell r="A472">
            <v>7607</v>
          </cell>
        </row>
        <row r="473">
          <cell r="A473">
            <v>2149</v>
          </cell>
        </row>
        <row r="474">
          <cell r="A474">
            <v>2777</v>
          </cell>
        </row>
        <row r="475">
          <cell r="A475">
            <v>3257</v>
          </cell>
        </row>
        <row r="476">
          <cell r="A476">
            <v>7907</v>
          </cell>
        </row>
        <row r="477">
          <cell r="A477">
            <v>8707</v>
          </cell>
        </row>
        <row r="478">
          <cell r="A478">
            <v>8717</v>
          </cell>
        </row>
        <row r="479">
          <cell r="A479">
            <v>8727</v>
          </cell>
        </row>
        <row r="480">
          <cell r="A480">
            <v>8737</v>
          </cell>
        </row>
        <row r="481">
          <cell r="A481">
            <v>8747</v>
          </cell>
        </row>
        <row r="482">
          <cell r="A482">
            <v>10001</v>
          </cell>
        </row>
        <row r="483">
          <cell r="A483">
            <v>10002</v>
          </cell>
        </row>
        <row r="484">
          <cell r="A484">
            <v>21003</v>
          </cell>
        </row>
        <row r="485">
          <cell r="A485">
            <v>161573</v>
          </cell>
        </row>
        <row r="486">
          <cell r="A486">
            <v>161872</v>
          </cell>
        </row>
        <row r="487">
          <cell r="A487">
            <v>162001</v>
          </cell>
        </row>
        <row r="488">
          <cell r="A488">
            <v>162005</v>
          </cell>
        </row>
        <row r="489">
          <cell r="A489">
            <v>162007</v>
          </cell>
        </row>
        <row r="490">
          <cell r="A490">
            <v>162009</v>
          </cell>
        </row>
      </sheetData>
    </sheetDataSet>
  </externalBook>
</externalLink>
</file>

<file path=xl/tables/table1.xml><?xml version="1.0" encoding="utf-8"?>
<table xmlns="http://schemas.openxmlformats.org/spreadsheetml/2006/main" id="1" name="MasterSKU" displayName="MasterSKU" ref="A1:AA303" totalsRowShown="0" headerRowDxfId="28" dataDxfId="27">
  <autoFilter ref="A1:AA303"/>
  <tableColumns count="27">
    <tableColumn id="1" name="SKU" dataDxfId="26"/>
    <tableColumn id="2" name="Barcode" dataDxfId="25"/>
    <tableColumn id="3" name="Cat1" dataDxfId="24"/>
    <tableColumn id="4" name="Cat2" dataDxfId="23"/>
    <tableColumn id="5" name="Cat3" dataDxfId="22"/>
    <tableColumn id="6" name="ProductDesc" dataDxfId="21"/>
    <tableColumn id="27" name="PacketSize" dataDxfId="20">
      <calculatedColumnFormula>_xlfn.IFNA(VLOOKUP(A2,'[1]Unit Demand Forecast'!$A:$C,3,0),"N/A")</calculatedColumnFormula>
    </tableColumn>
    <tableColumn id="7" name="SKUPriority" dataDxfId="19">
      <calculatedColumnFormula>IF(_xlfn.IFNA(MATCH(A2,[2]TopSKUs!B$2:B$23,0),TRUE)=TRUE,2,1)</calculatedColumnFormula>
    </tableColumn>
    <tableColumn id="8" name="UoM/Case" dataDxfId="18"/>
    <tableColumn id="9" name="VolumeOz" dataDxfId="17"/>
    <tableColumn id="10" name="ProductStatus" dataDxfId="16"/>
    <tableColumn id="11" name="Calendar" dataDxfId="15"/>
    <tableColumn id="12" name="Weight (g)" dataDxfId="14"/>
    <tableColumn id="13" name="RetailPriceUSD" dataDxfId="13"/>
    <tableColumn id="14" name="PurchasePriceUSD" dataDxfId="12"/>
    <tableColumn id="15" name="CostPriceSGD" dataDxfId="11"/>
    <tableColumn id="16" name="BenchmarkSGD" dataDxfId="10"/>
    <tableColumn id="17" name="RetailPriceSGD" dataDxfId="9"/>
    <tableColumn id="18" name="GrossProfitSGD" dataDxfId="8"/>
    <tableColumn id="19" name="PercentMarkup" dataDxfId="7"/>
    <tableColumn id="20" name="ProfitMargin" dataDxfId="6"/>
    <tableColumn id="21" name="StartDate" dataDxfId="5"/>
    <tableColumn id="22" name="DisconDate" dataDxfId="4"/>
    <tableColumn id="23" name="BCStock" dataDxfId="3"/>
    <tableColumn id="24" name="BCLowAlert" dataDxfId="2"/>
    <tableColumn id="25" name="FPStock" dataDxfId="1"/>
    <tableColumn id="26" name="FPLowAler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3"/>
  <sheetViews>
    <sheetView tabSelected="1" zoomScale="85" zoomScaleNormal="85" workbookViewId="0">
      <selection activeCell="G34" sqref="G34"/>
    </sheetView>
  </sheetViews>
  <sheetFormatPr defaultRowHeight="14.6" x14ac:dyDescent="0.4"/>
  <cols>
    <col min="1" max="1" width="7.84375" bestFit="1" customWidth="1"/>
    <col min="2" max="2" width="16" bestFit="1" customWidth="1"/>
    <col min="3" max="3" width="10.84375" bestFit="1" customWidth="1"/>
    <col min="4" max="4" width="12" bestFit="1" customWidth="1"/>
    <col min="5" max="5" width="14.15234375" customWidth="1"/>
    <col min="6" max="7" width="25.53515625" customWidth="1"/>
    <col min="8" max="8" width="14.3828125" customWidth="1"/>
    <col min="9" max="9" width="13.15234375" customWidth="1"/>
    <col min="10" max="10" width="13" style="57" customWidth="1"/>
    <col min="11" max="11" width="17.15234375" customWidth="1"/>
    <col min="12" max="12" width="11.69140625" customWidth="1"/>
    <col min="13" max="13" width="13.3828125" customWidth="1"/>
    <col min="14" max="14" width="18.69140625" style="58" customWidth="1"/>
    <col min="15" max="15" width="22" style="58" customWidth="1"/>
    <col min="16" max="16" width="17.3046875" style="59" customWidth="1"/>
    <col min="17" max="17" width="19.3046875" style="59" customWidth="1"/>
    <col min="18" max="18" width="18.69140625" style="59" customWidth="1"/>
    <col min="19" max="19" width="19.15234375" style="59" customWidth="1"/>
    <col min="20" max="20" width="18.3828125" customWidth="1"/>
    <col min="21" max="21" width="15.69140625" customWidth="1"/>
    <col min="22" max="22" width="14.69140625" bestFit="1" customWidth="1"/>
    <col min="24" max="24" width="13.3046875" bestFit="1" customWidth="1"/>
  </cols>
  <sheetData>
    <row r="1" spans="1:30" s="9" customFormat="1" ht="15.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3" t="s">
        <v>11</v>
      </c>
      <c r="M1" s="1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6" t="s">
        <v>17</v>
      </c>
      <c r="S1" s="6" t="s">
        <v>18</v>
      </c>
      <c r="T1" s="7" t="s">
        <v>19</v>
      </c>
      <c r="U1" s="7" t="s">
        <v>20</v>
      </c>
      <c r="V1" s="6" t="s">
        <v>21</v>
      </c>
      <c r="W1" s="6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D1" s="10" t="s">
        <v>27</v>
      </c>
    </row>
    <row r="2" spans="1:30" x14ac:dyDescent="0.4">
      <c r="A2" s="11">
        <v>2155</v>
      </c>
      <c r="B2" s="12">
        <v>655439021555</v>
      </c>
      <c r="C2" s="11" t="s">
        <v>28</v>
      </c>
      <c r="D2" s="11" t="s">
        <v>29</v>
      </c>
      <c r="E2" s="11" t="s">
        <v>29</v>
      </c>
      <c r="F2" s="11" t="s">
        <v>30</v>
      </c>
      <c r="G2" s="11" t="str">
        <f>_xlfn.IFNA(VLOOKUP(A2,'[1]Unit Demand Forecast'!$A:$C,3,0),"N/A")</f>
        <v>Full Size</v>
      </c>
      <c r="H2" s="11">
        <f>IF(_xlfn.IFNA(MATCH(A2,[2]TopSKUs!B$2:B$23,0),TRUE)=TRUE,2,1)</f>
        <v>2</v>
      </c>
      <c r="I2" s="13">
        <v>20</v>
      </c>
      <c r="J2" s="14">
        <v>0.16</v>
      </c>
      <c r="K2" s="13" t="s">
        <v>31</v>
      </c>
      <c r="L2" s="15"/>
      <c r="M2" s="13">
        <v>0</v>
      </c>
      <c r="N2" s="16">
        <v>10</v>
      </c>
      <c r="O2" s="16">
        <v>4</v>
      </c>
      <c r="P2" s="17">
        <v>6.661353522769633</v>
      </c>
      <c r="Q2" s="17">
        <v>16</v>
      </c>
      <c r="R2" s="18">
        <v>12</v>
      </c>
      <c r="S2" s="18">
        <v>5.338646477230367</v>
      </c>
      <c r="T2" s="19">
        <v>0.80143569305877105</v>
      </c>
      <c r="U2" s="19">
        <v>0.44488720643586394</v>
      </c>
      <c r="V2" s="20">
        <v>36161</v>
      </c>
      <c r="W2" s="18"/>
      <c r="X2" s="21">
        <v>5</v>
      </c>
      <c r="Y2" s="21">
        <v>1</v>
      </c>
      <c r="Z2" s="21">
        <v>0</v>
      </c>
      <c r="AA2" s="21">
        <v>0</v>
      </c>
      <c r="AD2" t="e">
        <f>IF(COUNTIF([3]Sheet1!$A:$A, A2)&gt;=1, "Yes", "No")</f>
        <v>#VALUE!</v>
      </c>
    </row>
    <row r="3" spans="1:30" x14ac:dyDescent="0.4">
      <c r="A3" s="11">
        <v>9945</v>
      </c>
      <c r="B3" s="12">
        <v>9781877988400</v>
      </c>
      <c r="C3" s="11" t="s">
        <v>32</v>
      </c>
      <c r="D3" s="11" t="s">
        <v>32</v>
      </c>
      <c r="E3" s="11" t="s">
        <v>32</v>
      </c>
      <c r="F3" s="11" t="s">
        <v>33</v>
      </c>
      <c r="G3" s="11" t="str">
        <f>_xlfn.IFNA(VLOOKUP(A3,'[1]Unit Demand Forecast'!$A:$C,3,0),"N/A")</f>
        <v>Full Size</v>
      </c>
      <c r="H3" s="11">
        <f>IF(_xlfn.IFNA(MATCH(A3,[2]TopSKUs!B$2:B$23,0),TRUE)=TRUE,2,1)</f>
        <v>2</v>
      </c>
      <c r="I3" s="13">
        <v>30</v>
      </c>
      <c r="J3" s="14">
        <v>0</v>
      </c>
      <c r="K3" s="13" t="s">
        <v>31</v>
      </c>
      <c r="L3" s="15"/>
      <c r="M3" s="13">
        <v>0</v>
      </c>
      <c r="N3" s="16">
        <v>16.95</v>
      </c>
      <c r="O3" s="16">
        <v>6.78</v>
      </c>
      <c r="P3" s="17">
        <v>11.290994221094531</v>
      </c>
      <c r="Q3" s="17">
        <v>27</v>
      </c>
      <c r="R3" s="18">
        <v>28</v>
      </c>
      <c r="S3" s="18">
        <v>16.709005778905471</v>
      </c>
      <c r="T3" s="19">
        <v>1.4798524781536668</v>
      </c>
      <c r="U3" s="19">
        <v>0.59675020638948106</v>
      </c>
      <c r="V3" s="20">
        <v>36161</v>
      </c>
      <c r="W3" s="18"/>
      <c r="X3" s="21">
        <v>53</v>
      </c>
      <c r="Y3" s="21">
        <v>11</v>
      </c>
      <c r="Z3" s="21">
        <v>21</v>
      </c>
      <c r="AA3" s="21">
        <v>5</v>
      </c>
      <c r="AD3" t="e">
        <f>IF(COUNTIF([3]Sheet1!$A:$A, A3)&gt;=1, "Yes", "No")</f>
        <v>#VALUE!</v>
      </c>
    </row>
    <row r="4" spans="1:30" x14ac:dyDescent="0.4">
      <c r="A4" s="11">
        <v>2010</v>
      </c>
      <c r="B4" s="12">
        <v>655439020107</v>
      </c>
      <c r="C4" s="11" t="s">
        <v>34</v>
      </c>
      <c r="D4" s="11" t="s">
        <v>35</v>
      </c>
      <c r="E4" s="11" t="s">
        <v>36</v>
      </c>
      <c r="F4" s="11" t="s">
        <v>37</v>
      </c>
      <c r="G4" s="11" t="str">
        <f>_xlfn.IFNA(VLOOKUP(A4,'[1]Unit Demand Forecast'!$A:$C,3,0),"N/A")</f>
        <v>Full Size</v>
      </c>
      <c r="H4" s="11">
        <f>IF(_xlfn.IFNA(MATCH(A4,[2]TopSKUs!B$2:B$23,0),TRUE)=TRUE,2,1)</f>
        <v>1</v>
      </c>
      <c r="I4" s="13">
        <v>36</v>
      </c>
      <c r="J4" s="14">
        <v>4</v>
      </c>
      <c r="K4" s="13" t="s">
        <v>31</v>
      </c>
      <c r="L4" s="15"/>
      <c r="M4" s="13">
        <v>158</v>
      </c>
      <c r="N4" s="16">
        <v>29</v>
      </c>
      <c r="O4" s="16">
        <v>11.600000000000001</v>
      </c>
      <c r="P4" s="17">
        <v>19.317925216031941</v>
      </c>
      <c r="Q4" s="17">
        <f>_xlfn.IFNA(IF(N4="",O4*VLOOKUP(B4,MasterSKU!A:H,7,0)-M4+P4,O4-N4+P4),0)</f>
        <v>1.9179252160319429</v>
      </c>
      <c r="R4" s="18">
        <v>43</v>
      </c>
      <c r="S4" s="18">
        <v>23.682074783968059</v>
      </c>
      <c r="T4" s="19">
        <v>1.2259119195841131</v>
      </c>
      <c r="U4" s="19">
        <v>0.55074592520855947</v>
      </c>
      <c r="V4" s="20">
        <v>36161</v>
      </c>
      <c r="W4" s="18"/>
      <c r="X4" s="21">
        <v>24</v>
      </c>
      <c r="Y4" s="21">
        <v>5</v>
      </c>
      <c r="Z4" s="21">
        <v>5</v>
      </c>
      <c r="AA4" s="21">
        <v>1</v>
      </c>
      <c r="AD4" t="e">
        <f>IF(COUNTIF([3]Sheet1!$A:$A, A4)&gt;=1, "Yes", "No")</f>
        <v>#VALUE!</v>
      </c>
    </row>
    <row r="5" spans="1:30" x14ac:dyDescent="0.4">
      <c r="A5" s="11">
        <v>7820</v>
      </c>
      <c r="B5" s="12">
        <v>655439078207</v>
      </c>
      <c r="C5" s="11" t="s">
        <v>34</v>
      </c>
      <c r="D5" s="11" t="s">
        <v>35</v>
      </c>
      <c r="E5" s="11" t="s">
        <v>36</v>
      </c>
      <c r="F5" s="11" t="s">
        <v>38</v>
      </c>
      <c r="G5" s="11" t="str">
        <f>_xlfn.IFNA(VLOOKUP(A5,'[1]Unit Demand Forecast'!$A:$C,3,0),"N/A")</f>
        <v>Full Size</v>
      </c>
      <c r="H5" s="11">
        <f>IF(_xlfn.IFNA(MATCH(A5,[2]TopSKUs!B$2:B$23,0),TRUE)=TRUE,2,1)</f>
        <v>1</v>
      </c>
      <c r="I5" s="13">
        <v>99</v>
      </c>
      <c r="J5" s="14">
        <v>3</v>
      </c>
      <c r="K5" s="13" t="s">
        <v>31</v>
      </c>
      <c r="L5" s="15"/>
      <c r="M5" s="13">
        <v>123</v>
      </c>
      <c r="N5" s="16">
        <v>33</v>
      </c>
      <c r="O5" s="16">
        <v>13.200000000000001</v>
      </c>
      <c r="P5" s="17">
        <v>21.982466625139793</v>
      </c>
      <c r="Q5" s="17">
        <v>51</v>
      </c>
      <c r="R5" s="18">
        <v>48</v>
      </c>
      <c r="S5" s="18">
        <v>26.017533374860207</v>
      </c>
      <c r="T5" s="19">
        <v>1.183558415828813</v>
      </c>
      <c r="U5" s="19">
        <v>0.54203194530958765</v>
      </c>
      <c r="V5" s="20">
        <v>36161</v>
      </c>
      <c r="W5" s="18"/>
      <c r="X5" s="21">
        <v>15</v>
      </c>
      <c r="Y5" s="21">
        <v>3</v>
      </c>
      <c r="Z5" s="21">
        <v>8</v>
      </c>
      <c r="AA5" s="21">
        <v>2</v>
      </c>
      <c r="AD5" t="e">
        <f>IF(COUNTIF([3]Sheet1!$A:$A, A5)&gt;=1, "Yes", "No")</f>
        <v>#VALUE!</v>
      </c>
    </row>
    <row r="6" spans="1:30" x14ac:dyDescent="0.4">
      <c r="A6" s="11">
        <v>6200</v>
      </c>
      <c r="B6" s="12">
        <v>655439062008</v>
      </c>
      <c r="C6" s="11" t="s">
        <v>34</v>
      </c>
      <c r="D6" s="11" t="s">
        <v>35</v>
      </c>
      <c r="E6" s="11" t="s">
        <v>36</v>
      </c>
      <c r="F6" s="11" t="s">
        <v>39</v>
      </c>
      <c r="G6" s="11" t="str">
        <f>_xlfn.IFNA(VLOOKUP(A6,'[1]Unit Demand Forecast'!$A:$C,3,0),"N/A")</f>
        <v>Full Size</v>
      </c>
      <c r="H6" s="11">
        <f>IF(_xlfn.IFNA(MATCH(A6,[2]TopSKUs!B$2:B$23,0),TRUE)=TRUE,2,1)</f>
        <v>1</v>
      </c>
      <c r="I6" s="13">
        <v>35</v>
      </c>
      <c r="J6" s="14">
        <v>4</v>
      </c>
      <c r="K6" s="13" t="s">
        <v>31</v>
      </c>
      <c r="L6" s="15"/>
      <c r="M6" s="13">
        <v>146</v>
      </c>
      <c r="N6" s="16">
        <v>27</v>
      </c>
      <c r="O6" s="16">
        <v>10.8</v>
      </c>
      <c r="P6" s="17">
        <v>17.98565451147801</v>
      </c>
      <c r="Q6" s="17">
        <v>42</v>
      </c>
      <c r="R6" s="18">
        <v>41</v>
      </c>
      <c r="S6" s="18">
        <v>23.01434548852199</v>
      </c>
      <c r="T6" s="19">
        <v>1.2795945498583212</v>
      </c>
      <c r="U6" s="19">
        <v>0.56132549972004853</v>
      </c>
      <c r="V6" s="20">
        <v>36161</v>
      </c>
      <c r="W6" s="18"/>
      <c r="X6" s="21">
        <v>8</v>
      </c>
      <c r="Y6" s="21">
        <v>2</v>
      </c>
      <c r="Z6" s="21">
        <v>8</v>
      </c>
      <c r="AA6" s="21">
        <v>2</v>
      </c>
      <c r="AD6" t="e">
        <f>IF(COUNTIF([3]Sheet1!$A:$A, A6)&gt;=1, "Yes", "No")</f>
        <v>#VALUE!</v>
      </c>
    </row>
    <row r="7" spans="1:30" x14ac:dyDescent="0.4">
      <c r="A7" s="11">
        <v>5700</v>
      </c>
      <c r="B7" s="12">
        <v>655439057004</v>
      </c>
      <c r="C7" s="11" t="s">
        <v>40</v>
      </c>
      <c r="D7" s="11" t="s">
        <v>41</v>
      </c>
      <c r="E7" s="11" t="s">
        <v>36</v>
      </c>
      <c r="F7" s="11" t="s">
        <v>42</v>
      </c>
      <c r="G7" s="11" t="str">
        <f>_xlfn.IFNA(VLOOKUP(A7,'[1]Unit Demand Forecast'!$A:$C,3,0),"N/A")</f>
        <v>Full Size</v>
      </c>
      <c r="H7" s="11">
        <f>IF(_xlfn.IFNA(MATCH(A7,[2]TopSKUs!B$2:B$23,0),TRUE)=TRUE,2,1)</f>
        <v>2</v>
      </c>
      <c r="I7" s="13">
        <v>48</v>
      </c>
      <c r="J7" s="14">
        <v>7</v>
      </c>
      <c r="K7" s="13" t="s">
        <v>31</v>
      </c>
      <c r="L7" s="15"/>
      <c r="M7" s="13">
        <v>240</v>
      </c>
      <c r="N7" s="16">
        <v>26</v>
      </c>
      <c r="O7" s="16">
        <v>10.4</v>
      </c>
      <c r="P7" s="17">
        <v>17.31951915920105</v>
      </c>
      <c r="Q7" s="17">
        <v>41</v>
      </c>
      <c r="R7" s="18">
        <v>45</v>
      </c>
      <c r="S7" s="18">
        <v>27.68048084079895</v>
      </c>
      <c r="T7" s="19">
        <v>1.5982245572963039</v>
      </c>
      <c r="U7" s="19">
        <v>0.61512179646219889</v>
      </c>
      <c r="V7" s="20">
        <v>36161</v>
      </c>
      <c r="W7" s="18"/>
      <c r="X7" s="21">
        <v>18</v>
      </c>
      <c r="Y7" s="21">
        <v>4</v>
      </c>
      <c r="Z7" s="21">
        <v>5</v>
      </c>
      <c r="AA7" s="21">
        <v>1</v>
      </c>
      <c r="AD7" t="e">
        <f>IF(COUNTIF([3]Sheet1!$A:$A, A7)&gt;=1, "Yes", "No")</f>
        <v>#VALUE!</v>
      </c>
    </row>
    <row r="8" spans="1:30" x14ac:dyDescent="0.4">
      <c r="A8" s="11">
        <v>7730</v>
      </c>
      <c r="B8" s="12">
        <v>655439077309</v>
      </c>
      <c r="C8" s="11" t="s">
        <v>34</v>
      </c>
      <c r="D8" s="11" t="s">
        <v>35</v>
      </c>
      <c r="E8" s="11" t="s">
        <v>36</v>
      </c>
      <c r="F8" s="11" t="s">
        <v>43</v>
      </c>
      <c r="G8" s="11" t="str">
        <f>_xlfn.IFNA(VLOOKUP(A8,'[1]Unit Demand Forecast'!$A:$C,3,0),"N/A")</f>
        <v>Full Size</v>
      </c>
      <c r="H8" s="11">
        <f>IF(_xlfn.IFNA(MATCH(A8,[2]TopSKUs!B$2:B$23,0),TRUE)=TRUE,2,1)</f>
        <v>2</v>
      </c>
      <c r="I8" s="13">
        <v>99</v>
      </c>
      <c r="J8" s="14">
        <v>0.3</v>
      </c>
      <c r="K8" s="13" t="s">
        <v>31</v>
      </c>
      <c r="L8" s="15"/>
      <c r="M8" s="13">
        <v>33</v>
      </c>
      <c r="N8" s="16">
        <v>43</v>
      </c>
      <c r="O8" s="16">
        <v>17.2</v>
      </c>
      <c r="P8" s="17">
        <v>28.643820147909423</v>
      </c>
      <c r="Q8" s="17">
        <v>67</v>
      </c>
      <c r="R8" s="18">
        <v>61</v>
      </c>
      <c r="S8" s="18">
        <v>32.356179852090577</v>
      </c>
      <c r="T8" s="19">
        <v>1.1296042107865316</v>
      </c>
      <c r="U8" s="19">
        <v>0.53042917790312416</v>
      </c>
      <c r="V8" s="20">
        <v>36161</v>
      </c>
      <c r="W8" s="18"/>
      <c r="X8" s="21">
        <v>5</v>
      </c>
      <c r="Y8" s="21">
        <v>1</v>
      </c>
      <c r="Z8" s="21">
        <v>5</v>
      </c>
      <c r="AA8" s="21">
        <v>1</v>
      </c>
      <c r="AD8" t="e">
        <f>IF(COUNTIF([3]Sheet1!$A:$A, A8)&gt;=1, "Yes", "No")</f>
        <v>#VALUE!</v>
      </c>
    </row>
    <row r="9" spans="1:30" x14ac:dyDescent="0.4">
      <c r="A9" s="11">
        <v>6240</v>
      </c>
      <c r="B9" s="12">
        <v>655439062404</v>
      </c>
      <c r="C9" s="11" t="s">
        <v>40</v>
      </c>
      <c r="D9" s="11" t="s">
        <v>41</v>
      </c>
      <c r="E9" s="11" t="s">
        <v>36</v>
      </c>
      <c r="F9" s="11" t="s">
        <v>44</v>
      </c>
      <c r="G9" s="11" t="str">
        <f>_xlfn.IFNA(VLOOKUP(A9,'[1]Unit Demand Forecast'!$A:$C,3,0),"N/A")</f>
        <v>Full Size</v>
      </c>
      <c r="H9" s="11">
        <f>IF(_xlfn.IFNA(MATCH(A9,[2]TopSKUs!B$2:B$23,0),TRUE)=TRUE,2,1)</f>
        <v>2</v>
      </c>
      <c r="I9" s="13">
        <v>48</v>
      </c>
      <c r="J9" s="14">
        <v>4</v>
      </c>
      <c r="K9" s="13" t="s">
        <v>31</v>
      </c>
      <c r="L9" s="15"/>
      <c r="M9" s="13">
        <v>152</v>
      </c>
      <c r="N9" s="16">
        <v>25</v>
      </c>
      <c r="O9" s="16">
        <v>10</v>
      </c>
      <c r="P9" s="17">
        <v>16.653383806924086</v>
      </c>
      <c r="Q9" s="17">
        <v>39</v>
      </c>
      <c r="R9" s="18">
        <v>41</v>
      </c>
      <c r="S9" s="18">
        <v>24.346616193075914</v>
      </c>
      <c r="T9" s="19">
        <v>1.4619621138469865</v>
      </c>
      <c r="U9" s="19">
        <v>0.59381990714819299</v>
      </c>
      <c r="V9" s="20">
        <v>36161</v>
      </c>
      <c r="W9" s="18"/>
      <c r="X9" s="21">
        <v>17</v>
      </c>
      <c r="Y9" s="21">
        <v>4</v>
      </c>
      <c r="Z9" s="21">
        <v>8</v>
      </c>
      <c r="AA9" s="21">
        <v>2</v>
      </c>
      <c r="AD9" t="e">
        <f>IF(COUNTIF([3]Sheet1!$A:$A, A9)&gt;=1, "Yes", "No")</f>
        <v>#VALUE!</v>
      </c>
    </row>
    <row r="10" spans="1:30" x14ac:dyDescent="0.4">
      <c r="A10" s="11">
        <v>2040</v>
      </c>
      <c r="B10" s="12">
        <v>655439020404</v>
      </c>
      <c r="C10" s="11" t="s">
        <v>34</v>
      </c>
      <c r="D10" s="11" t="s">
        <v>35</v>
      </c>
      <c r="E10" s="11" t="s">
        <v>36</v>
      </c>
      <c r="F10" s="11" t="s">
        <v>45</v>
      </c>
      <c r="G10" s="11" t="str">
        <f>_xlfn.IFNA(VLOOKUP(A10,'[1]Unit Demand Forecast'!$A:$C,3,0),"N/A")</f>
        <v>Full Size</v>
      </c>
      <c r="H10" s="11">
        <f>IF(_xlfn.IFNA(MATCH(A10,[2]TopSKUs!B$2:B$23,0),TRUE)=TRUE,2,1)</f>
        <v>2</v>
      </c>
      <c r="I10" s="13">
        <v>35</v>
      </c>
      <c r="J10" s="14">
        <v>3.3</v>
      </c>
      <c r="K10" s="13" t="s">
        <v>31</v>
      </c>
      <c r="L10" s="15"/>
      <c r="M10" s="13">
        <v>141</v>
      </c>
      <c r="N10" s="16">
        <v>29</v>
      </c>
      <c r="O10" s="16">
        <v>11.600000000000001</v>
      </c>
      <c r="P10" s="17">
        <v>19.317925216031941</v>
      </c>
      <c r="Q10" s="17">
        <v>45</v>
      </c>
      <c r="R10" s="18">
        <v>43</v>
      </c>
      <c r="S10" s="18">
        <v>23.682074783968059</v>
      </c>
      <c r="T10" s="19">
        <v>1.2259119195841131</v>
      </c>
      <c r="U10" s="19">
        <v>0.55074592520855947</v>
      </c>
      <c r="V10" s="20">
        <v>36161</v>
      </c>
      <c r="W10" s="18"/>
      <c r="X10" s="21">
        <v>9</v>
      </c>
      <c r="Y10" s="21">
        <v>2</v>
      </c>
      <c r="Z10" s="21">
        <v>5</v>
      </c>
      <c r="AA10" s="21">
        <v>1</v>
      </c>
      <c r="AD10" t="e">
        <f>IF(COUNTIF([3]Sheet1!$A:$A, A10)&gt;=1, "Yes", "No")</f>
        <v>#VALUE!</v>
      </c>
    </row>
    <row r="11" spans="1:30" x14ac:dyDescent="0.4">
      <c r="A11" s="11">
        <v>1900</v>
      </c>
      <c r="B11" s="12">
        <v>655439019002</v>
      </c>
      <c r="C11" s="11" t="s">
        <v>34</v>
      </c>
      <c r="D11" s="11" t="s">
        <v>35</v>
      </c>
      <c r="E11" s="11" t="s">
        <v>36</v>
      </c>
      <c r="F11" s="11" t="s">
        <v>46</v>
      </c>
      <c r="G11" s="11" t="str">
        <f>_xlfn.IFNA(VLOOKUP(A11,'[1]Unit Demand Forecast'!$A:$C,3,0),"N/A")</f>
        <v>Full Size</v>
      </c>
      <c r="H11" s="11">
        <f>IF(_xlfn.IFNA(MATCH(A11,[2]TopSKUs!B$2:B$23,0),TRUE)=TRUE,2,1)</f>
        <v>2</v>
      </c>
      <c r="I11" s="13">
        <v>35</v>
      </c>
      <c r="J11" s="14">
        <v>3.3</v>
      </c>
      <c r="K11" s="13" t="s">
        <v>31</v>
      </c>
      <c r="L11" s="15"/>
      <c r="M11" s="13">
        <v>145</v>
      </c>
      <c r="N11" s="16">
        <v>29</v>
      </c>
      <c r="O11" s="16">
        <v>11.600000000000001</v>
      </c>
      <c r="P11" s="17">
        <v>19.317925216031941</v>
      </c>
      <c r="Q11" s="17">
        <v>45</v>
      </c>
      <c r="R11" s="18">
        <v>43</v>
      </c>
      <c r="S11" s="18">
        <v>23.682074783968059</v>
      </c>
      <c r="T11" s="19">
        <v>1.2259119195841131</v>
      </c>
      <c r="U11" s="19">
        <v>0.55074592520855947</v>
      </c>
      <c r="V11" s="20">
        <v>36161</v>
      </c>
      <c r="W11" s="18"/>
      <c r="X11" s="21">
        <v>7</v>
      </c>
      <c r="Y11" s="21">
        <v>2</v>
      </c>
      <c r="Z11" s="21">
        <v>5</v>
      </c>
      <c r="AA11" s="21">
        <v>1</v>
      </c>
      <c r="AD11" t="e">
        <f>IF(COUNTIF([3]Sheet1!$A:$A, A11)&gt;=1, "Yes", "No")</f>
        <v>#VALUE!</v>
      </c>
    </row>
    <row r="12" spans="1:30" x14ac:dyDescent="0.4">
      <c r="A12" s="11">
        <v>7660</v>
      </c>
      <c r="B12" s="12">
        <v>655439076609</v>
      </c>
      <c r="C12" s="11" t="s">
        <v>34</v>
      </c>
      <c r="D12" s="11" t="s">
        <v>35</v>
      </c>
      <c r="E12" s="11" t="s">
        <v>36</v>
      </c>
      <c r="F12" s="11" t="s">
        <v>47</v>
      </c>
      <c r="G12" s="11" t="str">
        <f>_xlfn.IFNA(VLOOKUP(A12,'[1]Unit Demand Forecast'!$A:$C,3,0),"N/A")</f>
        <v>Full Size</v>
      </c>
      <c r="H12" s="11">
        <f>IF(_xlfn.IFNA(MATCH(A12,[2]TopSKUs!B$2:B$23,0),TRUE)=TRUE,2,1)</f>
        <v>2</v>
      </c>
      <c r="I12" s="13">
        <v>48</v>
      </c>
      <c r="J12" s="14">
        <v>1.7</v>
      </c>
      <c r="K12" s="13" t="s">
        <v>31</v>
      </c>
      <c r="L12" s="15"/>
      <c r="M12" s="13">
        <v>108</v>
      </c>
      <c r="N12" s="16">
        <v>33</v>
      </c>
      <c r="O12" s="16">
        <v>13.200000000000001</v>
      </c>
      <c r="P12" s="17">
        <v>21.982466625139793</v>
      </c>
      <c r="Q12" s="17">
        <v>51</v>
      </c>
      <c r="R12" s="18">
        <v>51</v>
      </c>
      <c r="S12" s="18">
        <v>29.017533374860207</v>
      </c>
      <c r="T12" s="19">
        <v>1.3200308168181139</v>
      </c>
      <c r="U12" s="19">
        <v>0.56897124264431775</v>
      </c>
      <c r="V12" s="20">
        <v>36161</v>
      </c>
      <c r="W12" s="18"/>
      <c r="X12" s="21">
        <v>10</v>
      </c>
      <c r="Y12" s="21">
        <v>2</v>
      </c>
      <c r="Z12" s="21">
        <v>5</v>
      </c>
      <c r="AA12" s="21">
        <v>1</v>
      </c>
      <c r="AD12" t="e">
        <f>IF(COUNTIF([3]Sheet1!$A:$A, A12)&gt;=1, "Yes", "No")</f>
        <v>#VALUE!</v>
      </c>
    </row>
    <row r="13" spans="1:30" x14ac:dyDescent="0.4">
      <c r="A13" s="11">
        <v>6210</v>
      </c>
      <c r="B13" s="12">
        <v>655439062107</v>
      </c>
      <c r="C13" s="11" t="s">
        <v>34</v>
      </c>
      <c r="D13" s="11" t="s">
        <v>35</v>
      </c>
      <c r="E13" s="11" t="s">
        <v>36</v>
      </c>
      <c r="F13" s="11" t="s">
        <v>48</v>
      </c>
      <c r="G13" s="11" t="str">
        <f>_xlfn.IFNA(VLOOKUP(A13,'[1]Unit Demand Forecast'!$A:$C,3,0),"N/A")</f>
        <v>Full Size</v>
      </c>
      <c r="H13" s="11">
        <f>IF(_xlfn.IFNA(MATCH(A13,[2]TopSKUs!B$2:B$23,0),TRUE)=TRUE,2,1)</f>
        <v>2</v>
      </c>
      <c r="I13" s="13">
        <v>35</v>
      </c>
      <c r="J13" s="14">
        <v>4</v>
      </c>
      <c r="K13" s="13" t="s">
        <v>31</v>
      </c>
      <c r="L13" s="15"/>
      <c r="M13" s="13">
        <v>144</v>
      </c>
      <c r="N13" s="16">
        <v>29</v>
      </c>
      <c r="O13" s="16">
        <v>11.600000000000001</v>
      </c>
      <c r="P13" s="17">
        <v>19.317925216031941</v>
      </c>
      <c r="Q13" s="17">
        <v>45</v>
      </c>
      <c r="R13" s="18">
        <v>43</v>
      </c>
      <c r="S13" s="18">
        <v>23.682074783968059</v>
      </c>
      <c r="T13" s="19">
        <v>1.2259119195841131</v>
      </c>
      <c r="U13" s="19">
        <v>0.55074592520855947</v>
      </c>
      <c r="V13" s="20">
        <v>36161</v>
      </c>
      <c r="W13" s="18"/>
      <c r="X13" s="21">
        <v>9</v>
      </c>
      <c r="Y13" s="21">
        <v>2</v>
      </c>
      <c r="Z13" s="21">
        <v>5</v>
      </c>
      <c r="AA13" s="21">
        <v>1</v>
      </c>
      <c r="AD13" t="e">
        <f>IF(COUNTIF([3]Sheet1!$A:$A, A13)&gt;=1, "Yes", "No")</f>
        <v>#VALUE!</v>
      </c>
    </row>
    <row r="14" spans="1:30" x14ac:dyDescent="0.4">
      <c r="A14" s="11">
        <v>5900</v>
      </c>
      <c r="B14" s="12">
        <v>655439059008</v>
      </c>
      <c r="C14" s="11" t="s">
        <v>40</v>
      </c>
      <c r="D14" s="11" t="s">
        <v>41</v>
      </c>
      <c r="E14" s="11" t="s">
        <v>36</v>
      </c>
      <c r="F14" s="11" t="s">
        <v>49</v>
      </c>
      <c r="G14" s="11" t="str">
        <f>_xlfn.IFNA(VLOOKUP(A14,'[1]Unit Demand Forecast'!$A:$C,3,0),"N/A")</f>
        <v>Full Size</v>
      </c>
      <c r="H14" s="11">
        <f>IF(_xlfn.IFNA(MATCH(A14,[2]TopSKUs!B$2:B$23,0),TRUE)=TRUE,2,1)</f>
        <v>2</v>
      </c>
      <c r="I14" s="13">
        <v>48</v>
      </c>
      <c r="J14" s="14">
        <v>7</v>
      </c>
      <c r="K14" s="13" t="s">
        <v>31</v>
      </c>
      <c r="L14" s="15"/>
      <c r="M14" s="13">
        <v>256</v>
      </c>
      <c r="N14" s="16">
        <v>28</v>
      </c>
      <c r="O14" s="16">
        <v>11.200000000000001</v>
      </c>
      <c r="P14" s="17">
        <v>18.651789863754978</v>
      </c>
      <c r="Q14" s="17">
        <v>44</v>
      </c>
      <c r="R14" s="18">
        <v>45</v>
      </c>
      <c r="S14" s="18">
        <v>26.348210136245022</v>
      </c>
      <c r="T14" s="19">
        <v>1.4126370889179962</v>
      </c>
      <c r="U14" s="19">
        <v>0.58551578080544497</v>
      </c>
      <c r="V14" s="20">
        <v>36161</v>
      </c>
      <c r="W14" s="18"/>
      <c r="X14" s="21">
        <v>0</v>
      </c>
      <c r="Y14" s="21">
        <v>0</v>
      </c>
      <c r="Z14" s="21">
        <v>0</v>
      </c>
      <c r="AA14" s="21">
        <v>0</v>
      </c>
      <c r="AD14" t="e">
        <f>IF(COUNTIF([3]Sheet1!$A:$A, A14)&gt;=1, "Yes", "No")</f>
        <v>#VALUE!</v>
      </c>
    </row>
    <row r="15" spans="1:30" x14ac:dyDescent="0.4">
      <c r="A15" s="11">
        <v>2060</v>
      </c>
      <c r="B15" s="12">
        <v>655439020602</v>
      </c>
      <c r="C15" s="11" t="s">
        <v>34</v>
      </c>
      <c r="D15" s="11" t="s">
        <v>35</v>
      </c>
      <c r="E15" s="11" t="s">
        <v>36</v>
      </c>
      <c r="F15" s="11" t="s">
        <v>50</v>
      </c>
      <c r="G15" s="11" t="str">
        <f>_xlfn.IFNA(VLOOKUP(A15,'[1]Unit Demand Forecast'!$A:$C,3,0),"N/A")</f>
        <v>Full Size</v>
      </c>
      <c r="H15" s="11">
        <f>IF(_xlfn.IFNA(MATCH(A15,[2]TopSKUs!B$2:B$23,0),TRUE)=TRUE,2,1)</f>
        <v>2</v>
      </c>
      <c r="I15" s="13">
        <v>35</v>
      </c>
      <c r="J15" s="14">
        <v>3.3</v>
      </c>
      <c r="K15" s="13" t="s">
        <v>31</v>
      </c>
      <c r="L15" s="15"/>
      <c r="M15" s="13">
        <v>147</v>
      </c>
      <c r="N15" s="16">
        <v>30</v>
      </c>
      <c r="O15" s="16">
        <v>12</v>
      </c>
      <c r="P15" s="17">
        <v>19.984060568308902</v>
      </c>
      <c r="Q15" s="17">
        <v>47</v>
      </c>
      <c r="R15" s="18">
        <v>43</v>
      </c>
      <c r="S15" s="18">
        <v>23.015939431691098</v>
      </c>
      <c r="T15" s="19">
        <v>1.1517148555979764</v>
      </c>
      <c r="U15" s="19">
        <v>0.53525440538816504</v>
      </c>
      <c r="V15" s="20">
        <v>36161</v>
      </c>
      <c r="W15" s="18"/>
      <c r="X15" s="21">
        <v>5</v>
      </c>
      <c r="Y15" s="21">
        <v>1</v>
      </c>
      <c r="Z15" s="21">
        <v>5</v>
      </c>
      <c r="AA15" s="21">
        <v>1</v>
      </c>
      <c r="AD15" t="e">
        <f>IF(COUNTIF([3]Sheet1!$A:$A, A15)&gt;=1, "Yes", "No")</f>
        <v>#VALUE!</v>
      </c>
    </row>
    <row r="16" spans="1:30" x14ac:dyDescent="0.4">
      <c r="A16" s="11">
        <v>7650</v>
      </c>
      <c r="B16" s="12">
        <v>655439076500</v>
      </c>
      <c r="C16" s="11" t="s">
        <v>34</v>
      </c>
      <c r="D16" s="11" t="s">
        <v>35</v>
      </c>
      <c r="E16" s="11" t="s">
        <v>36</v>
      </c>
      <c r="F16" s="11" t="s">
        <v>51</v>
      </c>
      <c r="G16" s="11" t="str">
        <f>_xlfn.IFNA(VLOOKUP(A16,'[1]Unit Demand Forecast'!$A:$C,3,0),"N/A")</f>
        <v>Full Size</v>
      </c>
      <c r="H16" s="11">
        <f>IF(_xlfn.IFNA(MATCH(A16,[2]TopSKUs!B$2:B$23,0),TRUE)=TRUE,2,1)</f>
        <v>2</v>
      </c>
      <c r="I16" s="13">
        <v>48</v>
      </c>
      <c r="J16" s="14">
        <v>2</v>
      </c>
      <c r="K16" s="13" t="s">
        <v>31</v>
      </c>
      <c r="L16" s="15"/>
      <c r="M16" s="13">
        <v>84</v>
      </c>
      <c r="N16" s="16">
        <v>36</v>
      </c>
      <c r="O16" s="16">
        <v>14.4</v>
      </c>
      <c r="P16" s="17">
        <v>23.980872681970681</v>
      </c>
      <c r="Q16" s="17">
        <v>56</v>
      </c>
      <c r="R16" s="18">
        <v>55</v>
      </c>
      <c r="S16" s="18">
        <v>31.019127318029319</v>
      </c>
      <c r="T16" s="19">
        <v>1.2934945166257501</v>
      </c>
      <c r="U16" s="19">
        <v>0.56398413305507855</v>
      </c>
      <c r="V16" s="20">
        <v>36161</v>
      </c>
      <c r="W16" s="18"/>
      <c r="X16" s="21">
        <v>5</v>
      </c>
      <c r="Y16" s="21">
        <v>1</v>
      </c>
      <c r="Z16" s="21">
        <v>5</v>
      </c>
      <c r="AA16" s="21">
        <v>1</v>
      </c>
      <c r="AD16" t="e">
        <f>IF(COUNTIF([3]Sheet1!$A:$A, A16)&gt;=1, "Yes", "No")</f>
        <v>#VALUE!</v>
      </c>
    </row>
    <row r="17" spans="1:30" x14ac:dyDescent="0.4">
      <c r="A17" s="11">
        <v>9100</v>
      </c>
      <c r="B17" s="12">
        <v>655439091008</v>
      </c>
      <c r="C17" s="11" t="s">
        <v>34</v>
      </c>
      <c r="D17" s="11" t="s">
        <v>35</v>
      </c>
      <c r="E17" s="11" t="s">
        <v>36</v>
      </c>
      <c r="F17" s="11" t="s">
        <v>52</v>
      </c>
      <c r="G17" s="11" t="str">
        <f>_xlfn.IFNA(VLOOKUP(A17,'[1]Unit Demand Forecast'!$A:$C,3,0),"N/A")</f>
        <v>Full Size</v>
      </c>
      <c r="H17" s="11">
        <f>IF(_xlfn.IFNA(MATCH(A17,[2]TopSKUs!B$2:B$23,0),TRUE)=TRUE,2,1)</f>
        <v>2</v>
      </c>
      <c r="I17" s="13">
        <v>35</v>
      </c>
      <c r="J17" s="14">
        <v>3.3</v>
      </c>
      <c r="K17" s="13" t="s">
        <v>31</v>
      </c>
      <c r="L17" s="15"/>
      <c r="M17" s="13">
        <v>140</v>
      </c>
      <c r="N17" s="16">
        <v>27</v>
      </c>
      <c r="O17" s="16">
        <v>10.8</v>
      </c>
      <c r="P17" s="17">
        <v>17.98565451147801</v>
      </c>
      <c r="Q17" s="17">
        <v>42</v>
      </c>
      <c r="R17" s="18">
        <v>40</v>
      </c>
      <c r="S17" s="18">
        <v>22.01434548852199</v>
      </c>
      <c r="T17" s="19">
        <v>1.2239946827886061</v>
      </c>
      <c r="U17" s="19">
        <v>0.55035863721304978</v>
      </c>
      <c r="V17" s="20">
        <v>36161</v>
      </c>
      <c r="W17" s="18"/>
      <c r="X17" s="21">
        <v>0</v>
      </c>
      <c r="Y17" s="21">
        <v>0</v>
      </c>
      <c r="Z17" s="21">
        <v>5</v>
      </c>
      <c r="AA17" s="21">
        <v>1</v>
      </c>
      <c r="AD17" t="e">
        <f>IF(COUNTIF([3]Sheet1!$A:$A, A17)&gt;=1, "Yes", "No")</f>
        <v>#VALUE!</v>
      </c>
    </row>
    <row r="18" spans="1:30" x14ac:dyDescent="0.4">
      <c r="A18" s="11">
        <v>2051</v>
      </c>
      <c r="B18" s="12">
        <v>655439020510</v>
      </c>
      <c r="C18" s="11" t="s">
        <v>34</v>
      </c>
      <c r="D18" s="11" t="s">
        <v>35</v>
      </c>
      <c r="E18" s="11" t="s">
        <v>36</v>
      </c>
      <c r="F18" s="11" t="s">
        <v>53</v>
      </c>
      <c r="G18" s="11" t="str">
        <f>_xlfn.IFNA(VLOOKUP(A18,'[1]Unit Demand Forecast'!$A:$C,3,0),"N/A")</f>
        <v>Full Size</v>
      </c>
      <c r="H18" s="11">
        <f>IF(_xlfn.IFNA(MATCH(A18,[2]TopSKUs!B$2:B$23,0),TRUE)=TRUE,2,1)</f>
        <v>2</v>
      </c>
      <c r="I18" s="13">
        <v>37</v>
      </c>
      <c r="J18" s="14">
        <v>3.3</v>
      </c>
      <c r="K18" s="13" t="s">
        <v>31</v>
      </c>
      <c r="L18" s="15"/>
      <c r="M18" s="13">
        <v>142</v>
      </c>
      <c r="N18" s="16">
        <v>28</v>
      </c>
      <c r="O18" s="16">
        <v>11.6</v>
      </c>
      <c r="P18" s="17">
        <v>19.317925216031938</v>
      </c>
      <c r="Q18" s="17">
        <v>44</v>
      </c>
      <c r="R18" s="18">
        <v>43</v>
      </c>
      <c r="S18" s="18">
        <v>23.682074783968062</v>
      </c>
      <c r="T18" s="19">
        <v>1.2259119195841135</v>
      </c>
      <c r="U18" s="19">
        <v>0.55074592520855958</v>
      </c>
      <c r="V18" s="20">
        <v>36161</v>
      </c>
      <c r="W18" s="18"/>
      <c r="X18" s="21">
        <v>10</v>
      </c>
      <c r="Y18" s="21">
        <v>2</v>
      </c>
      <c r="Z18" s="21">
        <v>5</v>
      </c>
      <c r="AA18" s="21">
        <v>1</v>
      </c>
      <c r="AD18" t="e">
        <f>IF(COUNTIF([3]Sheet1!$A:$A, A18)&gt;=1, "Yes", "No")</f>
        <v>#VALUE!</v>
      </c>
    </row>
    <row r="19" spans="1:30" x14ac:dyDescent="0.4">
      <c r="A19" s="11">
        <v>8720</v>
      </c>
      <c r="B19" s="12">
        <v>655439087209</v>
      </c>
      <c r="C19" s="11" t="s">
        <v>34</v>
      </c>
      <c r="D19" s="11" t="s">
        <v>35</v>
      </c>
      <c r="E19" s="11" t="s">
        <v>36</v>
      </c>
      <c r="F19" s="11" t="s">
        <v>54</v>
      </c>
      <c r="G19" s="11" t="str">
        <f>_xlfn.IFNA(VLOOKUP(A19,'[1]Unit Demand Forecast'!$A:$C,3,0),"N/A")</f>
        <v>Full Size</v>
      </c>
      <c r="H19" s="11">
        <f>IF(_xlfn.IFNA(MATCH(A19,[2]TopSKUs!B$2:B$23,0),TRUE)=TRUE,2,1)</f>
        <v>2</v>
      </c>
      <c r="I19" s="13">
        <v>100</v>
      </c>
      <c r="J19" s="14">
        <v>3</v>
      </c>
      <c r="K19" s="13" t="s">
        <v>31</v>
      </c>
      <c r="L19" s="15"/>
      <c r="M19" s="13">
        <v>116</v>
      </c>
      <c r="N19" s="16">
        <v>33</v>
      </c>
      <c r="O19" s="16">
        <v>13.200000000000001</v>
      </c>
      <c r="P19" s="17">
        <v>21.982466625139793</v>
      </c>
      <c r="Q19" s="17">
        <v>51</v>
      </c>
      <c r="R19" s="18">
        <v>48</v>
      </c>
      <c r="S19" s="18">
        <v>26.017533374860207</v>
      </c>
      <c r="T19" s="19">
        <v>1.183558415828813</v>
      </c>
      <c r="U19" s="19">
        <v>0.54203194530958765</v>
      </c>
      <c r="V19" s="20">
        <v>36161</v>
      </c>
      <c r="W19" s="18"/>
      <c r="X19" s="21">
        <v>0</v>
      </c>
      <c r="Y19" s="21">
        <v>0</v>
      </c>
      <c r="Z19" s="21">
        <v>0</v>
      </c>
      <c r="AA19" s="21">
        <v>0</v>
      </c>
      <c r="AD19" t="e">
        <f>IF(COUNTIF([3]Sheet1!$A:$A, A19)&gt;=1, "Yes", "No")</f>
        <v>#VALUE!</v>
      </c>
    </row>
    <row r="20" spans="1:30" x14ac:dyDescent="0.4">
      <c r="A20" s="11">
        <v>7651</v>
      </c>
      <c r="B20" s="12">
        <v>0</v>
      </c>
      <c r="C20" s="11" t="s">
        <v>34</v>
      </c>
      <c r="D20" s="11" t="s">
        <v>35</v>
      </c>
      <c r="E20" s="11" t="s">
        <v>36</v>
      </c>
      <c r="F20" s="11" t="s">
        <v>55</v>
      </c>
      <c r="G20" s="11" t="str">
        <f>_xlfn.IFNA(VLOOKUP(A20,'[1]Unit Demand Forecast'!$A:$C,3,0),"N/A")</f>
        <v>Full Size</v>
      </c>
      <c r="H20" s="11">
        <f>IF(_xlfn.IFNA(MATCH(A20,[2]TopSKUs!B$2:B$23,0),TRUE)=TRUE,2,1)</f>
        <v>2</v>
      </c>
      <c r="I20" s="13">
        <v>1</v>
      </c>
      <c r="J20" s="14">
        <v>1</v>
      </c>
      <c r="K20" s="13" t="s">
        <v>56</v>
      </c>
      <c r="L20" s="22"/>
      <c r="M20" s="13">
        <v>0</v>
      </c>
      <c r="N20" s="16">
        <v>36</v>
      </c>
      <c r="O20" s="16">
        <v>14.4</v>
      </c>
      <c r="P20" s="17">
        <v>23.980872681970681</v>
      </c>
      <c r="Q20" s="17">
        <v>56</v>
      </c>
      <c r="R20" s="18">
        <v>55</v>
      </c>
      <c r="S20" s="18">
        <v>31.019127318029319</v>
      </c>
      <c r="T20" s="19">
        <v>1.2934945166257501</v>
      </c>
      <c r="U20" s="19">
        <v>0.56398413305507855</v>
      </c>
      <c r="V20" s="20">
        <v>36161</v>
      </c>
      <c r="W20" s="18"/>
      <c r="X20" s="21">
        <v>5</v>
      </c>
      <c r="Y20" s="21">
        <v>1</v>
      </c>
      <c r="Z20" s="21">
        <v>5</v>
      </c>
      <c r="AA20" s="21">
        <v>1</v>
      </c>
      <c r="AD20" t="e">
        <f>IF(COUNTIF([3]Sheet1!$A:$A, A20)&gt;=1, "Yes", "No")</f>
        <v>#VALUE!</v>
      </c>
    </row>
    <row r="21" spans="1:30" x14ac:dyDescent="0.4">
      <c r="A21" s="11">
        <v>7790</v>
      </c>
      <c r="B21" s="12">
        <v>655439077903</v>
      </c>
      <c r="C21" s="11" t="s">
        <v>34</v>
      </c>
      <c r="D21" s="11" t="s">
        <v>35</v>
      </c>
      <c r="E21" s="11" t="s">
        <v>36</v>
      </c>
      <c r="F21" s="11" t="s">
        <v>57</v>
      </c>
      <c r="G21" s="11" t="str">
        <f>_xlfn.IFNA(VLOOKUP(A21,'[1]Unit Demand Forecast'!$A:$C,3,0),"N/A")</f>
        <v>Full Size</v>
      </c>
      <c r="H21" s="11">
        <f>IF(_xlfn.IFNA(MATCH(A21,[2]TopSKUs!B$2:B$23,0),TRUE)=TRUE,2,1)</f>
        <v>2</v>
      </c>
      <c r="I21" s="13">
        <v>1</v>
      </c>
      <c r="J21" s="14">
        <v>1.5</v>
      </c>
      <c r="K21" s="13" t="s">
        <v>58</v>
      </c>
      <c r="L21" s="15"/>
      <c r="M21" s="13">
        <v>73</v>
      </c>
      <c r="N21" s="16">
        <v>36</v>
      </c>
      <c r="O21" s="16">
        <v>14.4</v>
      </c>
      <c r="P21" s="17">
        <v>23.980872681970681</v>
      </c>
      <c r="Q21" s="17">
        <v>56</v>
      </c>
      <c r="R21" s="18">
        <v>55</v>
      </c>
      <c r="S21" s="18">
        <v>31.019127318029319</v>
      </c>
      <c r="T21" s="19">
        <v>1.2934945166257501</v>
      </c>
      <c r="U21" s="19">
        <v>0.56398413305507855</v>
      </c>
      <c r="V21" s="20">
        <v>36161</v>
      </c>
      <c r="W21" s="18"/>
      <c r="X21" s="21">
        <v>0</v>
      </c>
      <c r="Y21" s="21">
        <v>0</v>
      </c>
      <c r="Z21" s="21">
        <v>0</v>
      </c>
      <c r="AA21" s="21">
        <v>0</v>
      </c>
      <c r="AD21" t="e">
        <f>IF(COUNTIF([3]Sheet1!$A:$A, A21)&gt;=1, "Yes", "No")</f>
        <v>#VALUE!</v>
      </c>
    </row>
    <row r="22" spans="1:30" x14ac:dyDescent="0.4">
      <c r="A22" s="11">
        <v>7791</v>
      </c>
      <c r="B22" s="12">
        <v>0</v>
      </c>
      <c r="C22" s="11" t="s">
        <v>34</v>
      </c>
      <c r="D22" s="11" t="s">
        <v>35</v>
      </c>
      <c r="E22" s="11" t="s">
        <v>36</v>
      </c>
      <c r="F22" s="11" t="s">
        <v>59</v>
      </c>
      <c r="G22" s="11" t="str">
        <f>_xlfn.IFNA(VLOOKUP(A22,'[1]Unit Demand Forecast'!$A:$C,3,0),"N/A")</f>
        <v>Full Size</v>
      </c>
      <c r="H22" s="11">
        <f>IF(_xlfn.IFNA(MATCH(A22,[2]TopSKUs!B$2:B$23,0),TRUE)=TRUE,2,1)</f>
        <v>2</v>
      </c>
      <c r="I22" s="13">
        <v>1</v>
      </c>
      <c r="J22" s="14">
        <v>1</v>
      </c>
      <c r="K22" s="13" t="s">
        <v>56</v>
      </c>
      <c r="L22" s="22"/>
      <c r="M22" s="13">
        <v>0</v>
      </c>
      <c r="N22" s="16">
        <v>36</v>
      </c>
      <c r="O22" s="16">
        <v>14.4</v>
      </c>
      <c r="P22" s="17">
        <v>23.980872681970681</v>
      </c>
      <c r="Q22" s="17">
        <v>56</v>
      </c>
      <c r="R22" s="18">
        <v>55</v>
      </c>
      <c r="S22" s="18">
        <v>31.019127318029319</v>
      </c>
      <c r="T22" s="19">
        <v>1.2934945166257501</v>
      </c>
      <c r="U22" s="19">
        <v>0.56398413305507855</v>
      </c>
      <c r="V22" s="20">
        <v>36161</v>
      </c>
      <c r="W22" s="18"/>
      <c r="X22" s="21">
        <v>12</v>
      </c>
      <c r="Y22" s="21">
        <v>3</v>
      </c>
      <c r="Z22" s="21">
        <v>10</v>
      </c>
      <c r="AA22" s="21">
        <v>2</v>
      </c>
      <c r="AD22" t="e">
        <f>IF(COUNTIF([3]Sheet1!$A:$A, A22)&gt;=1, "Yes", "No")</f>
        <v>#VALUE!</v>
      </c>
    </row>
    <row r="23" spans="1:30" x14ac:dyDescent="0.4">
      <c r="A23" s="11">
        <v>1150</v>
      </c>
      <c r="B23" s="12">
        <v>655439011501</v>
      </c>
      <c r="C23" s="11" t="s">
        <v>34</v>
      </c>
      <c r="D23" s="11" t="s">
        <v>35</v>
      </c>
      <c r="E23" s="11" t="s">
        <v>60</v>
      </c>
      <c r="F23" s="11" t="s">
        <v>61</v>
      </c>
      <c r="G23" s="11" t="str">
        <f>_xlfn.IFNA(VLOOKUP(A23,'[1]Unit Demand Forecast'!$A:$C,3,0),"N/A")</f>
        <v>Full Size</v>
      </c>
      <c r="H23" s="11">
        <f>IF(_xlfn.IFNA(MATCH(A23,[2]TopSKUs!B$2:B$23,0),TRUE)=TRUE,2,1)</f>
        <v>1</v>
      </c>
      <c r="I23" s="13">
        <v>36</v>
      </c>
      <c r="J23" s="14">
        <v>8</v>
      </c>
      <c r="K23" s="13" t="s">
        <v>31</v>
      </c>
      <c r="L23" s="15"/>
      <c r="M23" s="13">
        <v>269</v>
      </c>
      <c r="N23" s="16">
        <v>18</v>
      </c>
      <c r="O23" s="16">
        <v>7.2</v>
      </c>
      <c r="P23" s="17">
        <v>11.99043634098534</v>
      </c>
      <c r="Q23" s="17">
        <v>28</v>
      </c>
      <c r="R23" s="18">
        <v>34</v>
      </c>
      <c r="S23" s="18">
        <v>22.00956365901466</v>
      </c>
      <c r="T23" s="19">
        <v>1.8355932205554728</v>
      </c>
      <c r="U23" s="19">
        <v>0.64734010761807825</v>
      </c>
      <c r="V23" s="20">
        <v>36161</v>
      </c>
      <c r="W23" s="18"/>
      <c r="X23" s="21">
        <v>0</v>
      </c>
      <c r="Y23" s="21">
        <v>0</v>
      </c>
      <c r="Z23" s="21">
        <v>0</v>
      </c>
      <c r="AA23" s="21">
        <v>0</v>
      </c>
      <c r="AD23" t="e">
        <f>IF(COUNTIF([3]Sheet1!$A:$A, A23)&gt;=1, "Yes", "No")</f>
        <v>#VALUE!</v>
      </c>
    </row>
    <row r="24" spans="1:30" x14ac:dyDescent="0.4">
      <c r="A24" s="11">
        <v>6002</v>
      </c>
      <c r="B24" s="12">
        <v>655439060028</v>
      </c>
      <c r="C24" s="11" t="s">
        <v>34</v>
      </c>
      <c r="D24" s="11" t="s">
        <v>35</v>
      </c>
      <c r="E24" s="11" t="s">
        <v>60</v>
      </c>
      <c r="F24" s="11" t="s">
        <v>62</v>
      </c>
      <c r="G24" s="11" t="str">
        <f>_xlfn.IFNA(VLOOKUP(A24,'[1]Unit Demand Forecast'!$A:$C,3,0),"N/A")</f>
        <v>Full Size</v>
      </c>
      <c r="H24" s="11">
        <f>IF(_xlfn.IFNA(MATCH(A24,[2]TopSKUs!B$2:B$23,0),TRUE)=TRUE,2,1)</f>
        <v>1</v>
      </c>
      <c r="I24" s="13">
        <v>48</v>
      </c>
      <c r="J24" s="14">
        <v>6</v>
      </c>
      <c r="K24" s="13" t="s">
        <v>31</v>
      </c>
      <c r="L24" s="15"/>
      <c r="M24" s="13">
        <v>208</v>
      </c>
      <c r="N24" s="16">
        <v>13</v>
      </c>
      <c r="O24" s="16">
        <v>5.2</v>
      </c>
      <c r="P24" s="17">
        <v>8.6597595796005251</v>
      </c>
      <c r="Q24" s="17">
        <v>21</v>
      </c>
      <c r="R24" s="18">
        <v>27</v>
      </c>
      <c r="S24" s="18">
        <v>18.340240420399475</v>
      </c>
      <c r="T24" s="19">
        <v>2.1178694687555644</v>
      </c>
      <c r="U24" s="19">
        <v>0.67926816371849907</v>
      </c>
      <c r="V24" s="20">
        <v>36161</v>
      </c>
      <c r="W24" s="18"/>
      <c r="X24" s="21">
        <v>10</v>
      </c>
      <c r="Y24" s="21">
        <v>2</v>
      </c>
      <c r="Z24" s="21">
        <v>5</v>
      </c>
      <c r="AA24" s="21">
        <v>1</v>
      </c>
      <c r="AD24" t="e">
        <f>IF(COUNTIF([3]Sheet1!$A:$A, A24)&gt;=1, "Yes", "No")</f>
        <v>#VALUE!</v>
      </c>
    </row>
    <row r="25" spans="1:30" x14ac:dyDescent="0.4">
      <c r="A25" s="11">
        <v>7600</v>
      </c>
      <c r="B25" s="12">
        <v>655439076005</v>
      </c>
      <c r="C25" s="11" t="s">
        <v>34</v>
      </c>
      <c r="D25" s="11" t="s">
        <v>35</v>
      </c>
      <c r="E25" s="11" t="s">
        <v>60</v>
      </c>
      <c r="F25" s="11" t="s">
        <v>63</v>
      </c>
      <c r="G25" s="11" t="str">
        <f>_xlfn.IFNA(VLOOKUP(A25,'[1]Unit Demand Forecast'!$A:$C,3,0),"N/A")</f>
        <v>Full Size</v>
      </c>
      <c r="H25" s="11">
        <f>IF(_xlfn.IFNA(MATCH(A25,[2]TopSKUs!B$2:B$23,0),TRUE)=TRUE,2,1)</f>
        <v>1</v>
      </c>
      <c r="I25" s="13">
        <v>48</v>
      </c>
      <c r="J25" s="14">
        <v>6.7</v>
      </c>
      <c r="K25" s="13" t="s">
        <v>31</v>
      </c>
      <c r="L25" s="15"/>
      <c r="M25" s="13">
        <v>236</v>
      </c>
      <c r="N25" s="16">
        <v>19</v>
      </c>
      <c r="O25" s="16">
        <v>7.6000000000000005</v>
      </c>
      <c r="P25" s="17">
        <v>12.656571693262306</v>
      </c>
      <c r="Q25" s="17">
        <v>30</v>
      </c>
      <c r="R25" s="18">
        <v>36</v>
      </c>
      <c r="S25" s="18">
        <v>23.343428306737692</v>
      </c>
      <c r="T25" s="19">
        <v>1.8443721469349008</v>
      </c>
      <c r="U25" s="19">
        <v>0.64842856407604699</v>
      </c>
      <c r="V25" s="20">
        <v>36161</v>
      </c>
      <c r="W25" s="18"/>
      <c r="X25" s="21">
        <v>12</v>
      </c>
      <c r="Y25" s="21">
        <v>3</v>
      </c>
      <c r="Z25" s="21">
        <v>10</v>
      </c>
      <c r="AA25" s="21">
        <v>2</v>
      </c>
      <c r="AD25" t="e">
        <f>IF(COUNTIF([3]Sheet1!$A:$A, A25)&gt;=1, "Yes", "No")</f>
        <v>#VALUE!</v>
      </c>
    </row>
    <row r="26" spans="1:30" x14ac:dyDescent="0.4">
      <c r="A26" s="11">
        <v>7830</v>
      </c>
      <c r="B26" s="12">
        <v>655439078306</v>
      </c>
      <c r="C26" s="11" t="s">
        <v>34</v>
      </c>
      <c r="D26" s="11" t="s">
        <v>35</v>
      </c>
      <c r="E26" s="11" t="s">
        <v>60</v>
      </c>
      <c r="F26" s="11" t="s">
        <v>64</v>
      </c>
      <c r="G26" s="11" t="str">
        <f>_xlfn.IFNA(VLOOKUP(A26,'[1]Unit Demand Forecast'!$A:$C,3,0),"N/A")</f>
        <v>Full Size</v>
      </c>
      <c r="H26" s="11">
        <f>IF(_xlfn.IFNA(MATCH(A26,[2]TopSKUs!B$2:B$23,0),TRUE)=TRUE,2,1)</f>
        <v>1</v>
      </c>
      <c r="I26" s="13">
        <v>48</v>
      </c>
      <c r="J26" s="14">
        <v>6.4</v>
      </c>
      <c r="K26" s="13" t="s">
        <v>31</v>
      </c>
      <c r="L26" s="15"/>
      <c r="M26" s="13">
        <v>242</v>
      </c>
      <c r="N26" s="16">
        <v>19</v>
      </c>
      <c r="O26" s="16">
        <v>7.6000000000000005</v>
      </c>
      <c r="P26" s="17">
        <v>12.656571693262306</v>
      </c>
      <c r="Q26" s="17">
        <v>30</v>
      </c>
      <c r="R26" s="18">
        <v>36</v>
      </c>
      <c r="S26" s="18">
        <v>23.343428306737692</v>
      </c>
      <c r="T26" s="19">
        <v>1.8443721469349008</v>
      </c>
      <c r="U26" s="19">
        <v>0.64842856407604699</v>
      </c>
      <c r="V26" s="20">
        <v>36161</v>
      </c>
      <c r="W26" s="18"/>
      <c r="X26" s="21">
        <v>0</v>
      </c>
      <c r="Y26" s="21">
        <v>0</v>
      </c>
      <c r="Z26" s="21">
        <v>0</v>
      </c>
      <c r="AA26" s="21">
        <v>0</v>
      </c>
      <c r="AD26" t="e">
        <f>IF(COUNTIF([3]Sheet1!$A:$A, A26)&gt;=1, "Yes", "No")</f>
        <v>#VALUE!</v>
      </c>
    </row>
    <row r="27" spans="1:30" x14ac:dyDescent="0.4">
      <c r="A27" s="11">
        <v>1000</v>
      </c>
      <c r="B27" s="12">
        <v>655439010009</v>
      </c>
      <c r="C27" s="11" t="s">
        <v>34</v>
      </c>
      <c r="D27" s="11" t="s">
        <v>35</v>
      </c>
      <c r="E27" s="11" t="s">
        <v>60</v>
      </c>
      <c r="F27" s="11" t="s">
        <v>65</v>
      </c>
      <c r="G27" s="11" t="str">
        <f>_xlfn.IFNA(VLOOKUP(A27,'[1]Unit Demand Forecast'!$A:$C,3,0),"N/A")</f>
        <v>Full Size</v>
      </c>
      <c r="H27" s="11">
        <f>IF(_xlfn.IFNA(MATCH(A27,[2]TopSKUs!B$2:B$23,0),TRUE)=TRUE,2,1)</f>
        <v>2</v>
      </c>
      <c r="I27" s="13">
        <v>36</v>
      </c>
      <c r="J27" s="14">
        <v>8</v>
      </c>
      <c r="K27" s="13" t="s">
        <v>31</v>
      </c>
      <c r="L27" s="15"/>
      <c r="M27" s="13">
        <v>277</v>
      </c>
      <c r="N27" s="16">
        <v>18</v>
      </c>
      <c r="O27" s="16">
        <v>7.2</v>
      </c>
      <c r="P27" s="17">
        <v>11.99043634098534</v>
      </c>
      <c r="Q27" s="17">
        <v>28</v>
      </c>
      <c r="R27" s="18">
        <v>34</v>
      </c>
      <c r="S27" s="18">
        <v>22.00956365901466</v>
      </c>
      <c r="T27" s="19">
        <v>1.8355932205554728</v>
      </c>
      <c r="U27" s="19">
        <v>0.64734010761807825</v>
      </c>
      <c r="V27" s="20">
        <v>36161</v>
      </c>
      <c r="W27" s="18"/>
      <c r="X27" s="21">
        <v>0</v>
      </c>
      <c r="Y27" s="21">
        <v>0</v>
      </c>
      <c r="Z27" s="21">
        <v>0</v>
      </c>
      <c r="AA27" s="21">
        <v>0</v>
      </c>
      <c r="AD27" t="e">
        <f>IF(COUNTIF([3]Sheet1!$A:$A, A27)&gt;=1, "Yes", "No")</f>
        <v>#VALUE!</v>
      </c>
    </row>
    <row r="28" spans="1:30" x14ac:dyDescent="0.4">
      <c r="A28" s="11">
        <v>1001</v>
      </c>
      <c r="B28" s="12">
        <v>655439010016</v>
      </c>
      <c r="C28" s="11" t="s">
        <v>34</v>
      </c>
      <c r="D28" s="11" t="s">
        <v>35</v>
      </c>
      <c r="E28" s="11" t="s">
        <v>60</v>
      </c>
      <c r="F28" s="11" t="s">
        <v>65</v>
      </c>
      <c r="G28" s="11" t="str">
        <f>_xlfn.IFNA(VLOOKUP(A28,'[1]Unit Demand Forecast'!$A:$C,3,0),"N/A")</f>
        <v>Full Size</v>
      </c>
      <c r="H28" s="11">
        <f>IF(_xlfn.IFNA(MATCH(A28,[2]TopSKUs!B$2:B$23,0),TRUE)=TRUE,2,1)</f>
        <v>2</v>
      </c>
      <c r="I28" s="13">
        <v>36</v>
      </c>
      <c r="J28" s="14">
        <v>16</v>
      </c>
      <c r="K28" s="13" t="s">
        <v>31</v>
      </c>
      <c r="L28" s="15"/>
      <c r="M28" s="13">
        <v>526</v>
      </c>
      <c r="N28" s="16">
        <v>26</v>
      </c>
      <c r="O28" s="16">
        <v>10.4</v>
      </c>
      <c r="P28" s="17">
        <v>17.31951915920105</v>
      </c>
      <c r="Q28" s="17">
        <v>41</v>
      </c>
      <c r="R28" s="18">
        <v>50</v>
      </c>
      <c r="S28" s="18">
        <v>32.68048084079895</v>
      </c>
      <c r="T28" s="19">
        <v>1.8869161747736709</v>
      </c>
      <c r="U28" s="19">
        <v>0.65360961681597896</v>
      </c>
      <c r="V28" s="20">
        <v>36161</v>
      </c>
      <c r="W28" s="18"/>
      <c r="X28" s="21">
        <v>6</v>
      </c>
      <c r="Y28" s="21">
        <v>2</v>
      </c>
      <c r="Z28" s="21">
        <v>5</v>
      </c>
      <c r="AA28" s="21">
        <v>1</v>
      </c>
      <c r="AD28" t="e">
        <f>IF(COUNTIF([3]Sheet1!$A:$A, A28)&gt;=1, "Yes", "No")</f>
        <v>#VALUE!</v>
      </c>
    </row>
    <row r="29" spans="1:30" x14ac:dyDescent="0.4">
      <c r="A29" s="11">
        <v>1050</v>
      </c>
      <c r="B29" s="12">
        <v>655439010504</v>
      </c>
      <c r="C29" s="11" t="s">
        <v>34</v>
      </c>
      <c r="D29" s="11" t="s">
        <v>35</v>
      </c>
      <c r="E29" s="11" t="s">
        <v>60</v>
      </c>
      <c r="F29" s="11" t="s">
        <v>66</v>
      </c>
      <c r="G29" s="11" t="str">
        <f>_xlfn.IFNA(VLOOKUP(A29,'[1]Unit Demand Forecast'!$A:$C,3,0),"N/A")</f>
        <v>Full Size</v>
      </c>
      <c r="H29" s="11">
        <f>IF(_xlfn.IFNA(MATCH(A29,[2]TopSKUs!B$2:B$23,0),TRUE)=TRUE,2,1)</f>
        <v>2</v>
      </c>
      <c r="I29" s="13">
        <v>36</v>
      </c>
      <c r="J29" s="14">
        <v>8</v>
      </c>
      <c r="K29" s="13" t="s">
        <v>31</v>
      </c>
      <c r="L29" s="15"/>
      <c r="M29" s="13">
        <v>273</v>
      </c>
      <c r="N29" s="16">
        <v>18</v>
      </c>
      <c r="O29" s="16">
        <v>7.2</v>
      </c>
      <c r="P29" s="17">
        <v>11.99043634098534</v>
      </c>
      <c r="Q29" s="17">
        <v>28</v>
      </c>
      <c r="R29" s="18">
        <v>34</v>
      </c>
      <c r="S29" s="18">
        <v>22.00956365901466</v>
      </c>
      <c r="T29" s="19">
        <v>1.8355932205554728</v>
      </c>
      <c r="U29" s="19">
        <v>0.64734010761807825</v>
      </c>
      <c r="V29" s="20">
        <v>36161</v>
      </c>
      <c r="W29" s="18"/>
      <c r="X29" s="21">
        <v>5</v>
      </c>
      <c r="Y29" s="21">
        <v>1</v>
      </c>
      <c r="Z29" s="21">
        <v>5</v>
      </c>
      <c r="AA29" s="21">
        <v>1</v>
      </c>
      <c r="AD29" t="e">
        <f>IF(COUNTIF([3]Sheet1!$A:$A, A29)&gt;=1, "Yes", "No")</f>
        <v>#VALUE!</v>
      </c>
    </row>
    <row r="30" spans="1:30" x14ac:dyDescent="0.4">
      <c r="A30" s="11">
        <v>1051</v>
      </c>
      <c r="B30" s="12">
        <v>655439010511</v>
      </c>
      <c r="C30" s="11" t="s">
        <v>34</v>
      </c>
      <c r="D30" s="11" t="s">
        <v>35</v>
      </c>
      <c r="E30" s="11" t="s">
        <v>60</v>
      </c>
      <c r="F30" s="11" t="s">
        <v>66</v>
      </c>
      <c r="G30" s="11" t="str">
        <f>_xlfn.IFNA(VLOOKUP(A30,'[1]Unit Demand Forecast'!$A:$C,3,0),"N/A")</f>
        <v>Full Size</v>
      </c>
      <c r="H30" s="11">
        <f>IF(_xlfn.IFNA(MATCH(A30,[2]TopSKUs!B$2:B$23,0),TRUE)=TRUE,2,1)</f>
        <v>2</v>
      </c>
      <c r="I30" s="13">
        <v>36</v>
      </c>
      <c r="J30" s="14">
        <v>16</v>
      </c>
      <c r="K30" s="13" t="s">
        <v>31</v>
      </c>
      <c r="L30" s="15"/>
      <c r="M30" s="13">
        <v>519</v>
      </c>
      <c r="N30" s="16">
        <v>26</v>
      </c>
      <c r="O30" s="16">
        <v>10.4</v>
      </c>
      <c r="P30" s="17">
        <v>17.31951915920105</v>
      </c>
      <c r="Q30" s="17">
        <v>41</v>
      </c>
      <c r="R30" s="18">
        <v>50</v>
      </c>
      <c r="S30" s="18">
        <v>32.68048084079895</v>
      </c>
      <c r="T30" s="19">
        <v>1.8869161747736709</v>
      </c>
      <c r="U30" s="19">
        <v>0.65360961681597896</v>
      </c>
      <c r="V30" s="20">
        <v>36161</v>
      </c>
      <c r="W30" s="18"/>
      <c r="X30" s="21">
        <v>0</v>
      </c>
      <c r="Y30" s="21">
        <v>0</v>
      </c>
      <c r="Z30" s="21">
        <v>0</v>
      </c>
      <c r="AA30" s="21">
        <v>0</v>
      </c>
      <c r="AD30" t="e">
        <f>IF(COUNTIF([3]Sheet1!$A:$A, A30)&gt;=1, "Yes", "No")</f>
        <v>#VALUE!</v>
      </c>
    </row>
    <row r="31" spans="1:30" x14ac:dyDescent="0.4">
      <c r="A31" s="11">
        <v>1100</v>
      </c>
      <c r="B31" s="12">
        <v>655439011006</v>
      </c>
      <c r="C31" s="11" t="s">
        <v>34</v>
      </c>
      <c r="D31" s="11" t="s">
        <v>35</v>
      </c>
      <c r="E31" s="11" t="s">
        <v>60</v>
      </c>
      <c r="F31" s="11" t="s">
        <v>67</v>
      </c>
      <c r="G31" s="11" t="str">
        <f>_xlfn.IFNA(VLOOKUP(A31,'[1]Unit Demand Forecast'!$A:$C,3,0),"N/A")</f>
        <v>Full Size</v>
      </c>
      <c r="H31" s="11">
        <f>IF(_xlfn.IFNA(MATCH(A31,[2]TopSKUs!B$2:B$23,0),TRUE)=TRUE,2,1)</f>
        <v>2</v>
      </c>
      <c r="I31" s="13">
        <v>36</v>
      </c>
      <c r="J31" s="14">
        <v>8</v>
      </c>
      <c r="K31" s="13" t="s">
        <v>31</v>
      </c>
      <c r="L31" s="15"/>
      <c r="M31" s="13">
        <v>274</v>
      </c>
      <c r="N31" s="16">
        <v>18</v>
      </c>
      <c r="O31" s="16">
        <v>7.2</v>
      </c>
      <c r="P31" s="17">
        <v>11.99043634098534</v>
      </c>
      <c r="Q31" s="17">
        <v>28</v>
      </c>
      <c r="R31" s="18">
        <v>34</v>
      </c>
      <c r="S31" s="18">
        <v>22.00956365901466</v>
      </c>
      <c r="T31" s="19">
        <v>1.8355932205554728</v>
      </c>
      <c r="U31" s="19">
        <v>0.64734010761807825</v>
      </c>
      <c r="V31" s="20">
        <v>36161</v>
      </c>
      <c r="W31" s="18"/>
      <c r="X31" s="21">
        <v>0</v>
      </c>
      <c r="Y31" s="21">
        <v>0</v>
      </c>
      <c r="Z31" s="21">
        <v>0</v>
      </c>
      <c r="AA31" s="21">
        <v>0</v>
      </c>
      <c r="AD31" t="e">
        <f>IF(COUNTIF([3]Sheet1!$A:$A, A31)&gt;=1, "Yes", "No")</f>
        <v>#VALUE!</v>
      </c>
    </row>
    <row r="32" spans="1:30" x14ac:dyDescent="0.4">
      <c r="A32" s="11">
        <v>1101</v>
      </c>
      <c r="B32" s="12">
        <v>655439011013</v>
      </c>
      <c r="C32" s="11" t="s">
        <v>34</v>
      </c>
      <c r="D32" s="11" t="s">
        <v>35</v>
      </c>
      <c r="E32" s="11" t="s">
        <v>60</v>
      </c>
      <c r="F32" s="11" t="s">
        <v>67</v>
      </c>
      <c r="G32" s="11" t="str">
        <f>_xlfn.IFNA(VLOOKUP(A32,'[1]Unit Demand Forecast'!$A:$C,3,0),"N/A")</f>
        <v>Full Size</v>
      </c>
      <c r="H32" s="11">
        <f>IF(_xlfn.IFNA(MATCH(A32,[2]TopSKUs!B$2:B$23,0),TRUE)=TRUE,2,1)</f>
        <v>2</v>
      </c>
      <c r="I32" s="13">
        <v>36</v>
      </c>
      <c r="J32" s="14">
        <v>16</v>
      </c>
      <c r="K32" s="13" t="s">
        <v>31</v>
      </c>
      <c r="L32" s="15"/>
      <c r="M32" s="13">
        <v>527</v>
      </c>
      <c r="N32" s="16">
        <v>26</v>
      </c>
      <c r="O32" s="16">
        <v>10.4</v>
      </c>
      <c r="P32" s="17">
        <v>17.31951915920105</v>
      </c>
      <c r="Q32" s="17">
        <v>41</v>
      </c>
      <c r="R32" s="18">
        <v>50</v>
      </c>
      <c r="S32" s="18">
        <v>32.68048084079895</v>
      </c>
      <c r="T32" s="19">
        <v>1.8869161747736709</v>
      </c>
      <c r="U32" s="19">
        <v>0.65360961681597896</v>
      </c>
      <c r="V32" s="20">
        <v>36161</v>
      </c>
      <c r="W32" s="18"/>
      <c r="X32" s="21">
        <v>6</v>
      </c>
      <c r="Y32" s="21">
        <v>2</v>
      </c>
      <c r="Z32" s="21">
        <v>5</v>
      </c>
      <c r="AA32" s="21">
        <v>1</v>
      </c>
      <c r="AD32" t="e">
        <f>IF(COUNTIF([3]Sheet1!$A:$A, A32)&gt;=1, "Yes", "No")</f>
        <v>#VALUE!</v>
      </c>
    </row>
    <row r="33" spans="1:30" x14ac:dyDescent="0.4">
      <c r="A33" s="11">
        <v>1151</v>
      </c>
      <c r="B33" s="12">
        <v>655439011518</v>
      </c>
      <c r="C33" s="11" t="s">
        <v>34</v>
      </c>
      <c r="D33" s="11" t="s">
        <v>35</v>
      </c>
      <c r="E33" s="11" t="s">
        <v>60</v>
      </c>
      <c r="F33" s="11" t="s">
        <v>61</v>
      </c>
      <c r="G33" s="11" t="str">
        <f>_xlfn.IFNA(VLOOKUP(A33,'[1]Unit Demand Forecast'!$A:$C,3,0),"N/A")</f>
        <v>Full Size</v>
      </c>
      <c r="H33" s="11">
        <f>IF(_xlfn.IFNA(MATCH(A33,[2]TopSKUs!B$2:B$23,0),TRUE)=TRUE,2,1)</f>
        <v>2</v>
      </c>
      <c r="I33" s="13">
        <v>36</v>
      </c>
      <c r="J33" s="14">
        <v>16</v>
      </c>
      <c r="K33" s="13" t="s">
        <v>31</v>
      </c>
      <c r="L33" s="15"/>
      <c r="M33" s="13">
        <v>532</v>
      </c>
      <c r="N33" s="16">
        <v>26</v>
      </c>
      <c r="O33" s="16">
        <v>10.4</v>
      </c>
      <c r="P33" s="17">
        <v>17.31951915920105</v>
      </c>
      <c r="Q33" s="17">
        <v>41</v>
      </c>
      <c r="R33" s="18">
        <v>50</v>
      </c>
      <c r="S33" s="18">
        <v>32.68048084079895</v>
      </c>
      <c r="T33" s="19">
        <v>1.8869161747736709</v>
      </c>
      <c r="U33" s="19">
        <v>0.65360961681597896</v>
      </c>
      <c r="V33" s="20">
        <v>36161</v>
      </c>
      <c r="W33" s="18"/>
      <c r="X33" s="21">
        <v>0</v>
      </c>
      <c r="Y33" s="21">
        <v>0</v>
      </c>
      <c r="Z33" s="21">
        <v>0</v>
      </c>
      <c r="AA33" s="21">
        <v>0</v>
      </c>
      <c r="AD33" t="e">
        <f>IF(COUNTIF([3]Sheet1!$A:$A, A33)&gt;=1, "Yes", "No")</f>
        <v>#VALUE!</v>
      </c>
    </row>
    <row r="34" spans="1:30" x14ac:dyDescent="0.4">
      <c r="A34" s="11">
        <v>3140</v>
      </c>
      <c r="B34" s="12">
        <v>0</v>
      </c>
      <c r="C34" s="11" t="s">
        <v>34</v>
      </c>
      <c r="D34" s="11" t="s">
        <v>35</v>
      </c>
      <c r="E34" s="11" t="s">
        <v>60</v>
      </c>
      <c r="F34" s="11" t="s">
        <v>68</v>
      </c>
      <c r="G34" s="11" t="str">
        <f>_xlfn.IFNA(VLOOKUP(A34,'[1]Unit Demand Forecast'!$A:$C,3,0),"N/A")</f>
        <v>Full Size</v>
      </c>
      <c r="H34" s="11">
        <f>IF(_xlfn.IFNA(MATCH(A34,[2]TopSKUs!B$2:B$23,0),TRUE)=TRUE,2,1)</f>
        <v>2</v>
      </c>
      <c r="I34" s="13">
        <v>1</v>
      </c>
      <c r="J34" s="14">
        <v>4</v>
      </c>
      <c r="K34" s="13" t="s">
        <v>56</v>
      </c>
      <c r="L34" s="22"/>
      <c r="M34" s="13">
        <v>0</v>
      </c>
      <c r="N34" s="16">
        <v>25</v>
      </c>
      <c r="O34" s="16">
        <v>10</v>
      </c>
      <c r="P34" s="17">
        <v>16.653383806924086</v>
      </c>
      <c r="Q34" s="17">
        <v>39</v>
      </c>
      <c r="R34" s="18">
        <v>48</v>
      </c>
      <c r="S34" s="18">
        <v>31.346616193075914</v>
      </c>
      <c r="T34" s="19">
        <v>1.882297108894033</v>
      </c>
      <c r="U34" s="19">
        <v>0.65305450402241483</v>
      </c>
      <c r="V34" s="20">
        <v>36161</v>
      </c>
      <c r="W34" s="18"/>
      <c r="X34" s="21">
        <v>5</v>
      </c>
      <c r="Y34" s="21">
        <v>1</v>
      </c>
      <c r="Z34" s="21">
        <v>5</v>
      </c>
      <c r="AA34" s="21">
        <v>1</v>
      </c>
      <c r="AD34" t="e">
        <f>IF(COUNTIF([3]Sheet1!$A:$A, A34)&gt;=1, "Yes", "No")</f>
        <v>#VALUE!</v>
      </c>
    </row>
    <row r="35" spans="1:30" x14ac:dyDescent="0.4">
      <c r="A35" s="11">
        <v>8500</v>
      </c>
      <c r="B35" s="12">
        <v>655439085007</v>
      </c>
      <c r="C35" s="11" t="s">
        <v>34</v>
      </c>
      <c r="D35" s="11" t="s">
        <v>35</v>
      </c>
      <c r="E35" s="11" t="s">
        <v>60</v>
      </c>
      <c r="F35" s="11" t="s">
        <v>69</v>
      </c>
      <c r="G35" s="11" t="str">
        <f>_xlfn.IFNA(VLOOKUP(A35,'[1]Unit Demand Forecast'!$A:$C,3,0),"N/A")</f>
        <v>Full Size</v>
      </c>
      <c r="H35" s="11">
        <f>IF(_xlfn.IFNA(MATCH(A35,[2]TopSKUs!B$2:B$23,0),TRUE)=TRUE,2,1)</f>
        <v>2</v>
      </c>
      <c r="I35" s="13">
        <v>40</v>
      </c>
      <c r="J35" s="14">
        <v>6.7</v>
      </c>
      <c r="K35" s="13" t="s">
        <v>31</v>
      </c>
      <c r="L35" s="15"/>
      <c r="M35" s="13">
        <v>230</v>
      </c>
      <c r="N35" s="16">
        <v>18</v>
      </c>
      <c r="O35" s="16">
        <v>7.2</v>
      </c>
      <c r="P35" s="17">
        <v>11.99043634098534</v>
      </c>
      <c r="Q35" s="17">
        <v>28</v>
      </c>
      <c r="R35" s="18">
        <v>34</v>
      </c>
      <c r="S35" s="18">
        <v>22.00956365901466</v>
      </c>
      <c r="T35" s="19">
        <v>1.8355932205554728</v>
      </c>
      <c r="U35" s="19">
        <v>0.64734010761807825</v>
      </c>
      <c r="V35" s="20">
        <v>36161</v>
      </c>
      <c r="W35" s="18"/>
      <c r="X35" s="21">
        <v>5</v>
      </c>
      <c r="Y35" s="21">
        <v>1</v>
      </c>
      <c r="Z35" s="21">
        <v>5</v>
      </c>
      <c r="AA35" s="21">
        <v>1</v>
      </c>
      <c r="AD35" t="e">
        <f>IF(COUNTIF([3]Sheet1!$A:$A, A35)&gt;=1, "Yes", "No")</f>
        <v>#VALUE!</v>
      </c>
    </row>
    <row r="36" spans="1:30" x14ac:dyDescent="0.4">
      <c r="A36" s="11">
        <v>8700</v>
      </c>
      <c r="B36" s="12">
        <v>655439087001</v>
      </c>
      <c r="C36" s="11" t="s">
        <v>34</v>
      </c>
      <c r="D36" s="11" t="s">
        <v>35</v>
      </c>
      <c r="E36" s="11" t="s">
        <v>60</v>
      </c>
      <c r="F36" s="11" t="s">
        <v>70</v>
      </c>
      <c r="G36" s="11" t="str">
        <f>_xlfn.IFNA(VLOOKUP(A36,'[1]Unit Demand Forecast'!$A:$C,3,0),"N/A")</f>
        <v>Full Size</v>
      </c>
      <c r="H36" s="11">
        <f>IF(_xlfn.IFNA(MATCH(A36,[2]TopSKUs!B$2:B$23,0),TRUE)=TRUE,2,1)</f>
        <v>2</v>
      </c>
      <c r="I36" s="13">
        <v>48</v>
      </c>
      <c r="J36" s="14">
        <v>6</v>
      </c>
      <c r="K36" s="13" t="s">
        <v>31</v>
      </c>
      <c r="L36" s="15"/>
      <c r="M36" s="13">
        <v>199</v>
      </c>
      <c r="N36" s="16">
        <v>16</v>
      </c>
      <c r="O36" s="16">
        <v>6.4</v>
      </c>
      <c r="P36" s="17">
        <v>10.658165636431415</v>
      </c>
      <c r="Q36" s="17">
        <v>25</v>
      </c>
      <c r="R36" s="18">
        <v>30</v>
      </c>
      <c r="S36" s="18">
        <v>19.341834363568587</v>
      </c>
      <c r="T36" s="19">
        <v>1.8147432704043296</v>
      </c>
      <c r="U36" s="19">
        <v>0.64472781211895291</v>
      </c>
      <c r="V36" s="20">
        <v>36161</v>
      </c>
      <c r="W36" s="18"/>
      <c r="X36" s="21">
        <v>5</v>
      </c>
      <c r="Y36" s="21">
        <v>1</v>
      </c>
      <c r="Z36" s="21">
        <v>5</v>
      </c>
      <c r="AA36" s="21">
        <v>1</v>
      </c>
      <c r="AD36" t="e">
        <f>IF(COUNTIF([3]Sheet1!$A:$A, A36)&gt;=1, "Yes", "No")</f>
        <v>#VALUE!</v>
      </c>
    </row>
    <row r="37" spans="1:30" x14ac:dyDescent="0.4">
      <c r="A37" s="11">
        <v>8710</v>
      </c>
      <c r="B37" s="12">
        <v>655439087100</v>
      </c>
      <c r="C37" s="11" t="s">
        <v>34</v>
      </c>
      <c r="D37" s="11" t="s">
        <v>35</v>
      </c>
      <c r="E37" s="11" t="s">
        <v>60</v>
      </c>
      <c r="F37" s="11" t="s">
        <v>71</v>
      </c>
      <c r="G37" s="11" t="str">
        <f>_xlfn.IFNA(VLOOKUP(A37,'[1]Unit Demand Forecast'!$A:$C,3,0),"N/A")</f>
        <v>Full Size</v>
      </c>
      <c r="H37" s="11">
        <f>IF(_xlfn.IFNA(MATCH(A37,[2]TopSKUs!B$2:B$23,0),TRUE)=TRUE,2,1)</f>
        <v>2</v>
      </c>
      <c r="I37" s="13">
        <v>48</v>
      </c>
      <c r="J37" s="14">
        <v>6</v>
      </c>
      <c r="K37" s="13" t="s">
        <v>31</v>
      </c>
      <c r="L37" s="15"/>
      <c r="M37" s="13">
        <v>192</v>
      </c>
      <c r="N37" s="16">
        <v>13</v>
      </c>
      <c r="O37" s="16">
        <v>5.2</v>
      </c>
      <c r="P37" s="17">
        <v>8.6597595796005251</v>
      </c>
      <c r="Q37" s="17">
        <v>21</v>
      </c>
      <c r="R37" s="18">
        <v>20</v>
      </c>
      <c r="S37" s="18">
        <v>11.340240420399475</v>
      </c>
      <c r="T37" s="19">
        <v>1.3095329398189366</v>
      </c>
      <c r="U37" s="19">
        <v>0.56701202101997372</v>
      </c>
      <c r="V37" s="20">
        <v>36161</v>
      </c>
      <c r="W37" s="18"/>
      <c r="X37" s="21">
        <v>5</v>
      </c>
      <c r="Y37" s="21">
        <v>1</v>
      </c>
      <c r="Z37" s="21">
        <v>5</v>
      </c>
      <c r="AA37" s="21">
        <v>1</v>
      </c>
      <c r="AD37" t="e">
        <f>IF(COUNTIF([3]Sheet1!$A:$A, A37)&gt;=1, "Yes", "No")</f>
        <v>#VALUE!</v>
      </c>
    </row>
    <row r="38" spans="1:30" x14ac:dyDescent="0.4">
      <c r="A38" s="11">
        <v>9110</v>
      </c>
      <c r="B38" s="12">
        <v>655439091107</v>
      </c>
      <c r="C38" s="11" t="s">
        <v>34</v>
      </c>
      <c r="D38" s="11" t="s">
        <v>35</v>
      </c>
      <c r="E38" s="11" t="s">
        <v>60</v>
      </c>
      <c r="F38" s="11" t="s">
        <v>72</v>
      </c>
      <c r="G38" s="11" t="str">
        <f>_xlfn.IFNA(VLOOKUP(A38,'[1]Unit Demand Forecast'!$A:$C,3,0),"N/A")</f>
        <v>Full Size</v>
      </c>
      <c r="H38" s="11">
        <f>IF(_xlfn.IFNA(MATCH(A38,[2]TopSKUs!B$2:B$23,0),TRUE)=TRUE,2,1)</f>
        <v>2</v>
      </c>
      <c r="I38" s="13">
        <v>48</v>
      </c>
      <c r="J38" s="14">
        <v>6.4</v>
      </c>
      <c r="K38" s="13" t="s">
        <v>31</v>
      </c>
      <c r="L38" s="15"/>
      <c r="M38" s="13">
        <v>249</v>
      </c>
      <c r="N38" s="16">
        <v>18</v>
      </c>
      <c r="O38" s="16">
        <v>7.2</v>
      </c>
      <c r="P38" s="17">
        <v>11.99043634098534</v>
      </c>
      <c r="Q38" s="17">
        <v>28</v>
      </c>
      <c r="R38" s="18">
        <v>36</v>
      </c>
      <c r="S38" s="18">
        <v>24.00956365901466</v>
      </c>
      <c r="T38" s="19">
        <v>2.0023928217646181</v>
      </c>
      <c r="U38" s="19">
        <v>0.66693232386151835</v>
      </c>
      <c r="V38" s="20">
        <v>36161</v>
      </c>
      <c r="W38" s="18"/>
      <c r="X38" s="21">
        <v>5</v>
      </c>
      <c r="Y38" s="21">
        <v>1</v>
      </c>
      <c r="Z38" s="21">
        <v>5</v>
      </c>
      <c r="AA38" s="21">
        <v>1</v>
      </c>
      <c r="AD38" t="e">
        <f>IF(COUNTIF([3]Sheet1!$A:$A, A38)&gt;=1, "Yes", "No")</f>
        <v>#VALUE!</v>
      </c>
    </row>
    <row r="39" spans="1:30" x14ac:dyDescent="0.4">
      <c r="A39" s="11">
        <v>9150</v>
      </c>
      <c r="B39" s="12">
        <v>655439091503</v>
      </c>
      <c r="C39" s="11" t="s">
        <v>34</v>
      </c>
      <c r="D39" s="11" t="s">
        <v>35</v>
      </c>
      <c r="E39" s="11" t="s">
        <v>60</v>
      </c>
      <c r="F39" s="11" t="s">
        <v>73</v>
      </c>
      <c r="G39" s="11" t="str">
        <f>_xlfn.IFNA(VLOOKUP(A39,'[1]Unit Demand Forecast'!$A:$C,3,0),"N/A")</f>
        <v>Full Size</v>
      </c>
      <c r="H39" s="11">
        <f>IF(_xlfn.IFNA(MATCH(A39,[2]TopSKUs!B$2:B$23,0),TRUE)=TRUE,2,1)</f>
        <v>2</v>
      </c>
      <c r="I39" s="13">
        <v>48</v>
      </c>
      <c r="J39" s="14">
        <v>6.4</v>
      </c>
      <c r="K39" s="13" t="s">
        <v>31</v>
      </c>
      <c r="L39" s="15"/>
      <c r="M39" s="13">
        <v>251</v>
      </c>
      <c r="N39" s="16">
        <v>18</v>
      </c>
      <c r="O39" s="16">
        <v>7.2</v>
      </c>
      <c r="P39" s="17">
        <v>11.99043634098534</v>
      </c>
      <c r="Q39" s="17">
        <v>28</v>
      </c>
      <c r="R39" s="18">
        <v>36</v>
      </c>
      <c r="S39" s="18">
        <v>24.00956365901466</v>
      </c>
      <c r="T39" s="19">
        <v>2.0023928217646181</v>
      </c>
      <c r="U39" s="19">
        <v>0.66693232386151835</v>
      </c>
      <c r="V39" s="20">
        <v>36161</v>
      </c>
      <c r="W39" s="18"/>
      <c r="X39" s="21">
        <v>0</v>
      </c>
      <c r="Y39" s="21">
        <v>0</v>
      </c>
      <c r="Z39" s="21">
        <v>0</v>
      </c>
      <c r="AA39" s="21">
        <v>0</v>
      </c>
      <c r="AD39" t="e">
        <f>IF(COUNTIF([3]Sheet1!$A:$A, A39)&gt;=1, "Yes", "No")</f>
        <v>#VALUE!</v>
      </c>
    </row>
    <row r="40" spans="1:30" x14ac:dyDescent="0.4">
      <c r="A40" s="11">
        <v>91511</v>
      </c>
      <c r="B40" s="12">
        <v>655439915113</v>
      </c>
      <c r="C40" s="11" t="s">
        <v>28</v>
      </c>
      <c r="D40" s="11" t="s">
        <v>35</v>
      </c>
      <c r="E40" s="11" t="s">
        <v>74</v>
      </c>
      <c r="F40" s="11" t="s">
        <v>75</v>
      </c>
      <c r="G40" s="11" t="str">
        <f>_xlfn.IFNA(VLOOKUP(A40,'[1]Unit Demand Forecast'!$A:$C,3,0),"N/A")</f>
        <v>Full Size</v>
      </c>
      <c r="H40" s="11">
        <f>IF(_xlfn.IFNA(MATCH(A40,[2]TopSKUs!B$2:B$23,0),TRUE)=TRUE,2,1)</f>
        <v>2</v>
      </c>
      <c r="I40" s="13">
        <v>36</v>
      </c>
      <c r="J40" s="14">
        <v>0</v>
      </c>
      <c r="K40" s="13" t="s">
        <v>31</v>
      </c>
      <c r="L40" s="15"/>
      <c r="M40" s="13">
        <v>97</v>
      </c>
      <c r="N40" s="16">
        <v>35</v>
      </c>
      <c r="O40" s="16">
        <v>14</v>
      </c>
      <c r="P40" s="17">
        <v>23.31473732969372</v>
      </c>
      <c r="Q40" s="17">
        <v>54</v>
      </c>
      <c r="R40" s="18">
        <v>49</v>
      </c>
      <c r="S40" s="18">
        <v>25.68526267030628</v>
      </c>
      <c r="T40" s="19">
        <v>1.1016749752352324</v>
      </c>
      <c r="U40" s="19">
        <v>0.52418903408788331</v>
      </c>
      <c r="V40" s="20">
        <v>36161</v>
      </c>
      <c r="W40" s="18"/>
      <c r="X40" s="21">
        <v>0</v>
      </c>
      <c r="Y40" s="21">
        <v>0</v>
      </c>
      <c r="Z40" s="21">
        <v>0</v>
      </c>
      <c r="AA40" s="21">
        <v>0</v>
      </c>
      <c r="AD40" t="e">
        <f>IF(COUNTIF([3]Sheet1!$A:$A, A40)&gt;=1, "Yes", "No")</f>
        <v>#VALUE!</v>
      </c>
    </row>
    <row r="41" spans="1:30" x14ac:dyDescent="0.4">
      <c r="A41" s="11">
        <v>91551</v>
      </c>
      <c r="B41" s="12">
        <v>655439915519</v>
      </c>
      <c r="C41" s="11" t="s">
        <v>28</v>
      </c>
      <c r="D41" s="11" t="s">
        <v>35</v>
      </c>
      <c r="E41" s="11" t="s">
        <v>74</v>
      </c>
      <c r="F41" s="11" t="s">
        <v>76</v>
      </c>
      <c r="G41" s="11" t="str">
        <f>_xlfn.IFNA(VLOOKUP(A41,'[1]Unit Demand Forecast'!$A:$C,3,0),"N/A")</f>
        <v>Full Size</v>
      </c>
      <c r="H41" s="11">
        <f>IF(_xlfn.IFNA(MATCH(A41,[2]TopSKUs!B$2:B$23,0),TRUE)=TRUE,2,1)</f>
        <v>2</v>
      </c>
      <c r="I41" s="13">
        <v>36</v>
      </c>
      <c r="J41" s="14">
        <v>0</v>
      </c>
      <c r="K41" s="13" t="s">
        <v>31</v>
      </c>
      <c r="L41" s="15"/>
      <c r="M41" s="13">
        <v>97</v>
      </c>
      <c r="N41" s="16">
        <v>35</v>
      </c>
      <c r="O41" s="16">
        <v>14</v>
      </c>
      <c r="P41" s="17">
        <v>23.31473732969372</v>
      </c>
      <c r="Q41" s="17">
        <v>54</v>
      </c>
      <c r="R41" s="18">
        <v>49</v>
      </c>
      <c r="S41" s="18">
        <v>25.68526267030628</v>
      </c>
      <c r="T41" s="19">
        <v>1.1016749752352324</v>
      </c>
      <c r="U41" s="19">
        <v>0.52418903408788331</v>
      </c>
      <c r="V41" s="20">
        <v>36161</v>
      </c>
      <c r="W41" s="18"/>
      <c r="X41" s="21">
        <v>0</v>
      </c>
      <c r="Y41" s="21">
        <v>0</v>
      </c>
      <c r="Z41" s="21">
        <v>0</v>
      </c>
      <c r="AA41" s="21">
        <v>0</v>
      </c>
      <c r="AD41" t="e">
        <f>IF(COUNTIF([3]Sheet1!$A:$A, A41)&gt;=1, "Yes", "No")</f>
        <v>#VALUE!</v>
      </c>
    </row>
    <row r="42" spans="1:30" x14ac:dyDescent="0.4">
      <c r="A42" s="11">
        <v>91501</v>
      </c>
      <c r="B42" s="12">
        <v>655439915014</v>
      </c>
      <c r="C42" s="11" t="s">
        <v>28</v>
      </c>
      <c r="D42" s="11" t="s">
        <v>35</v>
      </c>
      <c r="E42" s="11" t="s">
        <v>74</v>
      </c>
      <c r="F42" s="11" t="s">
        <v>77</v>
      </c>
      <c r="G42" s="11" t="str">
        <f>_xlfn.IFNA(VLOOKUP(A42,'[1]Unit Demand Forecast'!$A:$C,3,0),"N/A")</f>
        <v>Full Size</v>
      </c>
      <c r="H42" s="11">
        <f>IF(_xlfn.IFNA(MATCH(A42,[2]TopSKUs!B$2:B$23,0),TRUE)=TRUE,2,1)</f>
        <v>2</v>
      </c>
      <c r="I42" s="13">
        <v>36</v>
      </c>
      <c r="J42" s="14">
        <v>0</v>
      </c>
      <c r="K42" s="13" t="s">
        <v>31</v>
      </c>
      <c r="L42" s="15"/>
      <c r="M42" s="13">
        <v>97</v>
      </c>
      <c r="N42" s="16">
        <v>35</v>
      </c>
      <c r="O42" s="16">
        <v>14</v>
      </c>
      <c r="P42" s="17">
        <v>23.31473732969372</v>
      </c>
      <c r="Q42" s="17">
        <v>54</v>
      </c>
      <c r="R42" s="18">
        <v>49</v>
      </c>
      <c r="S42" s="18">
        <v>25.68526267030628</v>
      </c>
      <c r="T42" s="19">
        <v>1.1016749752352324</v>
      </c>
      <c r="U42" s="19">
        <v>0.52418903408788331</v>
      </c>
      <c r="V42" s="20">
        <v>36161</v>
      </c>
      <c r="W42" s="18"/>
      <c r="X42" s="21">
        <v>0</v>
      </c>
      <c r="Y42" s="21">
        <v>0</v>
      </c>
      <c r="Z42" s="21">
        <v>0</v>
      </c>
      <c r="AA42" s="21">
        <v>0</v>
      </c>
      <c r="AD42" t="e">
        <f>IF(COUNTIF([3]Sheet1!$A:$A, A42)&gt;=1, "Yes", "No")</f>
        <v>#VALUE!</v>
      </c>
    </row>
    <row r="43" spans="1:30" x14ac:dyDescent="0.4">
      <c r="A43" s="11">
        <v>91521</v>
      </c>
      <c r="B43" s="12">
        <v>655439915212</v>
      </c>
      <c r="C43" s="11" t="s">
        <v>28</v>
      </c>
      <c r="D43" s="11" t="s">
        <v>35</v>
      </c>
      <c r="E43" s="11" t="s">
        <v>74</v>
      </c>
      <c r="F43" s="11" t="s">
        <v>78</v>
      </c>
      <c r="G43" s="11" t="str">
        <f>_xlfn.IFNA(VLOOKUP(A43,'[1]Unit Demand Forecast'!$A:$C,3,0),"N/A")</f>
        <v>Full Size</v>
      </c>
      <c r="H43" s="11">
        <f>IF(_xlfn.IFNA(MATCH(A43,[2]TopSKUs!B$2:B$23,0),TRUE)=TRUE,2,1)</f>
        <v>2</v>
      </c>
      <c r="I43" s="13">
        <v>36</v>
      </c>
      <c r="J43" s="14">
        <v>0</v>
      </c>
      <c r="K43" s="13" t="s">
        <v>31</v>
      </c>
      <c r="L43" s="15"/>
      <c r="M43" s="13">
        <v>97</v>
      </c>
      <c r="N43" s="16">
        <v>35</v>
      </c>
      <c r="O43" s="16">
        <v>14</v>
      </c>
      <c r="P43" s="17">
        <v>23.31473732969372</v>
      </c>
      <c r="Q43" s="17">
        <v>54</v>
      </c>
      <c r="R43" s="18">
        <v>49</v>
      </c>
      <c r="S43" s="18">
        <v>25.68526267030628</v>
      </c>
      <c r="T43" s="19">
        <v>1.1016749752352324</v>
      </c>
      <c r="U43" s="19">
        <v>0.52418903408788331</v>
      </c>
      <c r="V43" s="20">
        <v>36161</v>
      </c>
      <c r="W43" s="18"/>
      <c r="X43" s="21">
        <v>0</v>
      </c>
      <c r="Y43" s="21">
        <v>0</v>
      </c>
      <c r="Z43" s="21">
        <v>0</v>
      </c>
      <c r="AA43" s="21">
        <v>0</v>
      </c>
      <c r="AD43" t="e">
        <f>IF(COUNTIF([3]Sheet1!$A:$A, A43)&gt;=1, "Yes", "No")</f>
        <v>#VALUE!</v>
      </c>
    </row>
    <row r="44" spans="1:30" x14ac:dyDescent="0.4">
      <c r="A44" s="11">
        <v>91531</v>
      </c>
      <c r="B44" s="12">
        <v>655439915311</v>
      </c>
      <c r="C44" s="11" t="s">
        <v>28</v>
      </c>
      <c r="D44" s="11" t="s">
        <v>35</v>
      </c>
      <c r="E44" s="11" t="s">
        <v>74</v>
      </c>
      <c r="F44" s="11" t="s">
        <v>79</v>
      </c>
      <c r="G44" s="11" t="str">
        <f>_xlfn.IFNA(VLOOKUP(A44,'[1]Unit Demand Forecast'!$A:$C,3,0),"N/A")</f>
        <v>Full Size</v>
      </c>
      <c r="H44" s="11">
        <f>IF(_xlfn.IFNA(MATCH(A44,[2]TopSKUs!B$2:B$23,0),TRUE)=TRUE,2,1)</f>
        <v>2</v>
      </c>
      <c r="I44" s="13">
        <v>36</v>
      </c>
      <c r="J44" s="14">
        <v>0</v>
      </c>
      <c r="K44" s="13" t="s">
        <v>31</v>
      </c>
      <c r="L44" s="15"/>
      <c r="M44" s="13">
        <v>97</v>
      </c>
      <c r="N44" s="16">
        <v>35</v>
      </c>
      <c r="O44" s="16">
        <v>14</v>
      </c>
      <c r="P44" s="17">
        <v>23.31473732969372</v>
      </c>
      <c r="Q44" s="17">
        <v>54</v>
      </c>
      <c r="R44" s="18">
        <v>49</v>
      </c>
      <c r="S44" s="18">
        <v>25.68526267030628</v>
      </c>
      <c r="T44" s="19">
        <v>1.1016749752352324</v>
      </c>
      <c r="U44" s="19">
        <v>0.52418903408788331</v>
      </c>
      <c r="V44" s="20">
        <v>36161</v>
      </c>
      <c r="W44" s="18"/>
      <c r="X44" s="21">
        <v>0</v>
      </c>
      <c r="Y44" s="21">
        <v>0</v>
      </c>
      <c r="Z44" s="21">
        <v>0</v>
      </c>
      <c r="AA44" s="21">
        <v>0</v>
      </c>
      <c r="AD44" t="e">
        <f>IF(COUNTIF([3]Sheet1!$A:$A, A44)&gt;=1, "Yes", "No")</f>
        <v>#VALUE!</v>
      </c>
    </row>
    <row r="45" spans="1:30" x14ac:dyDescent="0.4">
      <c r="A45" s="11">
        <v>91541</v>
      </c>
      <c r="B45" s="12">
        <v>655439915410</v>
      </c>
      <c r="C45" s="11" t="s">
        <v>28</v>
      </c>
      <c r="D45" s="11" t="s">
        <v>35</v>
      </c>
      <c r="E45" s="11" t="s">
        <v>74</v>
      </c>
      <c r="F45" s="11" t="s">
        <v>80</v>
      </c>
      <c r="G45" s="11" t="str">
        <f>_xlfn.IFNA(VLOOKUP(A45,'[1]Unit Demand Forecast'!$A:$C,3,0),"N/A")</f>
        <v>Full Size</v>
      </c>
      <c r="H45" s="11">
        <f>IF(_xlfn.IFNA(MATCH(A45,[2]TopSKUs!B$2:B$23,0),TRUE)=TRUE,2,1)</f>
        <v>2</v>
      </c>
      <c r="I45" s="13">
        <v>36</v>
      </c>
      <c r="J45" s="14">
        <v>0</v>
      </c>
      <c r="K45" s="13" t="s">
        <v>31</v>
      </c>
      <c r="L45" s="15"/>
      <c r="M45" s="13">
        <v>97</v>
      </c>
      <c r="N45" s="16">
        <v>35</v>
      </c>
      <c r="O45" s="16">
        <v>14</v>
      </c>
      <c r="P45" s="17">
        <v>23.31473732969372</v>
      </c>
      <c r="Q45" s="17">
        <v>54</v>
      </c>
      <c r="R45" s="18">
        <v>49</v>
      </c>
      <c r="S45" s="18">
        <v>25.68526267030628</v>
      </c>
      <c r="T45" s="19">
        <v>1.1016749752352324</v>
      </c>
      <c r="U45" s="19">
        <v>0.52418903408788331</v>
      </c>
      <c r="V45" s="20">
        <v>36161</v>
      </c>
      <c r="W45" s="18"/>
      <c r="X45" s="21">
        <v>0</v>
      </c>
      <c r="Y45" s="21">
        <v>0</v>
      </c>
      <c r="Z45" s="21">
        <v>0</v>
      </c>
      <c r="AA45" s="21">
        <v>0</v>
      </c>
      <c r="AD45" t="e">
        <f>IF(COUNTIF([3]Sheet1!$A:$A, A45)&gt;=1, "Yes", "No")</f>
        <v>#VALUE!</v>
      </c>
    </row>
    <row r="46" spans="1:30" x14ac:dyDescent="0.4">
      <c r="A46" s="11">
        <v>91561</v>
      </c>
      <c r="B46" s="12">
        <v>655439915618</v>
      </c>
      <c r="C46" s="11" t="s">
        <v>28</v>
      </c>
      <c r="D46" s="11" t="s">
        <v>35</v>
      </c>
      <c r="E46" s="11" t="s">
        <v>74</v>
      </c>
      <c r="F46" s="11" t="s">
        <v>81</v>
      </c>
      <c r="G46" s="11" t="str">
        <f>_xlfn.IFNA(VLOOKUP(A46,'[1]Unit Demand Forecast'!$A:$C,3,0),"N/A")</f>
        <v>Full Size</v>
      </c>
      <c r="H46" s="11">
        <f>IF(_xlfn.IFNA(MATCH(A46,[2]TopSKUs!B$2:B$23,0),TRUE)=TRUE,2,1)</f>
        <v>2</v>
      </c>
      <c r="I46" s="13">
        <v>36</v>
      </c>
      <c r="J46" s="14">
        <v>0</v>
      </c>
      <c r="K46" s="13" t="s">
        <v>31</v>
      </c>
      <c r="L46" s="15"/>
      <c r="M46" s="13">
        <v>97</v>
      </c>
      <c r="N46" s="16">
        <v>35</v>
      </c>
      <c r="O46" s="16">
        <v>14</v>
      </c>
      <c r="P46" s="17">
        <v>23.31473732969372</v>
      </c>
      <c r="Q46" s="17">
        <v>54</v>
      </c>
      <c r="R46" s="18">
        <v>49</v>
      </c>
      <c r="S46" s="18">
        <v>25.68526267030628</v>
      </c>
      <c r="T46" s="19">
        <v>1.1016749752352324</v>
      </c>
      <c r="U46" s="19">
        <v>0.52418903408788331</v>
      </c>
      <c r="V46" s="20">
        <v>36161</v>
      </c>
      <c r="W46" s="18"/>
      <c r="X46" s="21">
        <v>0</v>
      </c>
      <c r="Y46" s="21">
        <v>0</v>
      </c>
      <c r="Z46" s="21">
        <v>0</v>
      </c>
      <c r="AA46" s="21">
        <v>0</v>
      </c>
      <c r="AD46" t="e">
        <f>IF(COUNTIF([3]Sheet1!$A:$A, A46)&gt;=1, "Yes", "No")</f>
        <v>#VALUE!</v>
      </c>
    </row>
    <row r="47" spans="1:30" x14ac:dyDescent="0.4">
      <c r="A47" s="11">
        <v>91571</v>
      </c>
      <c r="B47" s="12">
        <v>655439915717</v>
      </c>
      <c r="C47" s="11" t="s">
        <v>28</v>
      </c>
      <c r="D47" s="11" t="s">
        <v>35</v>
      </c>
      <c r="E47" s="11" t="s">
        <v>74</v>
      </c>
      <c r="F47" s="11" t="s">
        <v>82</v>
      </c>
      <c r="G47" s="11" t="str">
        <f>_xlfn.IFNA(VLOOKUP(A47,'[1]Unit Demand Forecast'!$A:$C,3,0),"N/A")</f>
        <v>Full Size</v>
      </c>
      <c r="H47" s="11">
        <f>IF(_xlfn.IFNA(MATCH(A47,[2]TopSKUs!B$2:B$23,0),TRUE)=TRUE,2,1)</f>
        <v>2</v>
      </c>
      <c r="I47" s="13">
        <v>36</v>
      </c>
      <c r="J47" s="14">
        <v>0</v>
      </c>
      <c r="K47" s="13" t="s">
        <v>31</v>
      </c>
      <c r="L47" s="15"/>
      <c r="M47" s="13">
        <v>97</v>
      </c>
      <c r="N47" s="16">
        <v>35</v>
      </c>
      <c r="O47" s="16">
        <v>14</v>
      </c>
      <c r="P47" s="17">
        <v>23.31473732969372</v>
      </c>
      <c r="Q47" s="17">
        <v>54</v>
      </c>
      <c r="R47" s="18">
        <v>49</v>
      </c>
      <c r="S47" s="18">
        <v>25.68526267030628</v>
      </c>
      <c r="T47" s="19">
        <v>1.1016749752352324</v>
      </c>
      <c r="U47" s="19">
        <v>0.52418903408788331</v>
      </c>
      <c r="V47" s="20">
        <v>36161</v>
      </c>
      <c r="W47" s="18"/>
      <c r="X47" s="21">
        <v>6</v>
      </c>
      <c r="Y47" s="21">
        <v>2</v>
      </c>
      <c r="Z47" s="21">
        <v>5</v>
      </c>
      <c r="AA47" s="21">
        <v>1</v>
      </c>
      <c r="AD47" t="e">
        <f>IF(COUNTIF([3]Sheet1!$A:$A, A47)&gt;=1, "Yes", "No")</f>
        <v>#VALUE!</v>
      </c>
    </row>
    <row r="48" spans="1:30" x14ac:dyDescent="0.4">
      <c r="A48" s="11">
        <v>3100</v>
      </c>
      <c r="B48" s="12">
        <v>655439031004</v>
      </c>
      <c r="C48" s="11" t="s">
        <v>28</v>
      </c>
      <c r="D48" s="11" t="s">
        <v>35</v>
      </c>
      <c r="E48" s="11" t="s">
        <v>83</v>
      </c>
      <c r="F48" s="11" t="s">
        <v>84</v>
      </c>
      <c r="G48" s="11" t="str">
        <f>_xlfn.IFNA(VLOOKUP(A48,'[1]Unit Demand Forecast'!$A:$C,3,0),"N/A")</f>
        <v>Full Size</v>
      </c>
      <c r="H48" s="11">
        <f>IF(_xlfn.IFNA(MATCH(A48,[2]TopSKUs!B$2:B$23,0),TRUE)=TRUE,2,1)</f>
        <v>2</v>
      </c>
      <c r="I48" s="13">
        <v>35</v>
      </c>
      <c r="J48" s="14">
        <v>4.3</v>
      </c>
      <c r="K48" s="13" t="s">
        <v>31</v>
      </c>
      <c r="L48" s="15"/>
      <c r="M48" s="13">
        <v>153</v>
      </c>
      <c r="N48" s="16">
        <v>16</v>
      </c>
      <c r="O48" s="16">
        <v>6.4</v>
      </c>
      <c r="P48" s="17">
        <v>10.658165636431415</v>
      </c>
      <c r="Q48" s="17">
        <v>25</v>
      </c>
      <c r="R48" s="18">
        <v>25</v>
      </c>
      <c r="S48" s="18">
        <v>14.341834363568585</v>
      </c>
      <c r="T48" s="19">
        <v>1.3456193920036077</v>
      </c>
      <c r="U48" s="19">
        <v>0.57367337454274336</v>
      </c>
      <c r="V48" s="20">
        <v>36161</v>
      </c>
      <c r="W48" s="18"/>
      <c r="X48" s="21">
        <v>0</v>
      </c>
      <c r="Y48" s="21">
        <v>0</v>
      </c>
      <c r="Z48" s="21">
        <v>0</v>
      </c>
      <c r="AA48" s="21">
        <v>0</v>
      </c>
      <c r="AD48" t="e">
        <f>IF(COUNTIF([3]Sheet1!$A:$A, A48)&gt;=1, "Yes", "No")</f>
        <v>#VALUE!</v>
      </c>
    </row>
    <row r="49" spans="1:30" x14ac:dyDescent="0.4">
      <c r="A49" s="11">
        <v>3110</v>
      </c>
      <c r="B49" s="12">
        <v>0</v>
      </c>
      <c r="C49" s="11" t="s">
        <v>28</v>
      </c>
      <c r="D49" s="11" t="s">
        <v>35</v>
      </c>
      <c r="E49" s="11" t="s">
        <v>83</v>
      </c>
      <c r="F49" s="11" t="s">
        <v>85</v>
      </c>
      <c r="G49" s="11" t="str">
        <f>_xlfn.IFNA(VLOOKUP(A49,'[1]Unit Demand Forecast'!$A:$C,3,0),"N/A")</f>
        <v>Full Size</v>
      </c>
      <c r="H49" s="11">
        <f>IF(_xlfn.IFNA(MATCH(A49,[2]TopSKUs!B$2:B$23,0),TRUE)=TRUE,2,1)</f>
        <v>2</v>
      </c>
      <c r="I49" s="13">
        <v>1</v>
      </c>
      <c r="J49" s="14">
        <v>0</v>
      </c>
      <c r="K49" s="13" t="s">
        <v>56</v>
      </c>
      <c r="L49" s="22"/>
      <c r="M49" s="13">
        <v>0</v>
      </c>
      <c r="N49" s="16">
        <v>11</v>
      </c>
      <c r="O49" s="16">
        <v>4.4000000000000004</v>
      </c>
      <c r="P49" s="17">
        <v>7.3274888750465985</v>
      </c>
      <c r="Q49" s="17">
        <v>17</v>
      </c>
      <c r="R49" s="18">
        <v>17</v>
      </c>
      <c r="S49" s="18">
        <v>9.6725111249534024</v>
      </c>
      <c r="T49" s="19">
        <v>1.3200308168181136</v>
      </c>
      <c r="U49" s="19">
        <v>0.56897124264431775</v>
      </c>
      <c r="V49" s="20">
        <v>36161</v>
      </c>
      <c r="W49" s="18"/>
      <c r="X49" s="21">
        <v>0</v>
      </c>
      <c r="Y49" s="21">
        <v>0</v>
      </c>
      <c r="Z49" s="21">
        <v>0</v>
      </c>
      <c r="AA49" s="21">
        <v>0</v>
      </c>
      <c r="AD49" t="e">
        <f>IF(COUNTIF([3]Sheet1!$A:$A, A49)&gt;=1, "Yes", "No")</f>
        <v>#VALUE!</v>
      </c>
    </row>
    <row r="50" spans="1:30" x14ac:dyDescent="0.4">
      <c r="A50" s="23">
        <v>2600</v>
      </c>
      <c r="B50" s="12">
        <v>0</v>
      </c>
      <c r="C50" s="23" t="s">
        <v>34</v>
      </c>
      <c r="D50" s="23" t="s">
        <v>35</v>
      </c>
      <c r="E50" s="23" t="s">
        <v>86</v>
      </c>
      <c r="F50" s="23" t="s">
        <v>87</v>
      </c>
      <c r="G50" s="23" t="str">
        <f>_xlfn.IFNA(VLOOKUP(A50,'[1]Unit Demand Forecast'!$A:$C,3,0),"N/A")</f>
        <v>Full Size</v>
      </c>
      <c r="H50" s="11">
        <f>IF(_xlfn.IFNA(MATCH(A50,[2]TopSKUs!B$2:B$23,0),TRUE)=TRUE,2,1)</f>
        <v>2</v>
      </c>
      <c r="I50" s="13">
        <v>24</v>
      </c>
      <c r="J50" s="14">
        <v>3</v>
      </c>
      <c r="K50" s="13" t="s">
        <v>56</v>
      </c>
      <c r="L50" s="22"/>
      <c r="M50" s="13">
        <v>0</v>
      </c>
      <c r="N50" s="16">
        <v>32</v>
      </c>
      <c r="O50" s="16">
        <v>12.8</v>
      </c>
      <c r="P50" s="17">
        <v>21.316331272862829</v>
      </c>
      <c r="Q50" s="17">
        <v>50</v>
      </c>
      <c r="R50" s="18">
        <v>52</v>
      </c>
      <c r="S50" s="18">
        <v>30.683668727137171</v>
      </c>
      <c r="T50" s="19">
        <v>1.4394441676837522</v>
      </c>
      <c r="U50" s="19">
        <v>0.59007055244494555</v>
      </c>
      <c r="V50" s="20">
        <v>36161</v>
      </c>
      <c r="W50" s="18"/>
      <c r="X50" s="21">
        <v>0</v>
      </c>
      <c r="Y50" s="21">
        <v>0</v>
      </c>
      <c r="Z50" s="21">
        <v>0</v>
      </c>
      <c r="AA50" s="21">
        <v>0</v>
      </c>
      <c r="AD50" t="e">
        <f>IF(COUNTIF([3]Sheet1!$A:$A, A50)&gt;=1, "Yes", "No")</f>
        <v>#VALUE!</v>
      </c>
    </row>
    <row r="51" spans="1:30" x14ac:dyDescent="0.4">
      <c r="A51" s="23">
        <v>2650</v>
      </c>
      <c r="B51" s="12">
        <v>0</v>
      </c>
      <c r="C51" s="23" t="s">
        <v>34</v>
      </c>
      <c r="D51" s="23" t="s">
        <v>35</v>
      </c>
      <c r="E51" s="23" t="s">
        <v>86</v>
      </c>
      <c r="F51" s="23" t="s">
        <v>88</v>
      </c>
      <c r="G51" s="23" t="str">
        <f>_xlfn.IFNA(VLOOKUP(A51,'[1]Unit Demand Forecast'!$A:$C,3,0),"N/A")</f>
        <v>Full Size</v>
      </c>
      <c r="H51" s="11">
        <f>IF(_xlfn.IFNA(MATCH(A51,[2]TopSKUs!B$2:B$23,0),TRUE)=TRUE,2,1)</f>
        <v>2</v>
      </c>
      <c r="I51" s="13">
        <v>49</v>
      </c>
      <c r="J51" s="14">
        <v>3</v>
      </c>
      <c r="K51" s="13" t="s">
        <v>56</v>
      </c>
      <c r="L51" s="22"/>
      <c r="M51" s="13">
        <v>0</v>
      </c>
      <c r="N51" s="16">
        <v>32</v>
      </c>
      <c r="O51" s="16">
        <v>12.8</v>
      </c>
      <c r="P51" s="17">
        <v>21.316331272862829</v>
      </c>
      <c r="Q51" s="17">
        <v>50</v>
      </c>
      <c r="R51" s="18">
        <v>52</v>
      </c>
      <c r="S51" s="18">
        <v>30.683668727137171</v>
      </c>
      <c r="T51" s="19">
        <v>1.4394441676837522</v>
      </c>
      <c r="U51" s="19">
        <v>0.59007055244494555</v>
      </c>
      <c r="V51" s="20">
        <v>36161</v>
      </c>
      <c r="W51" s="18"/>
      <c r="X51" s="21">
        <v>5</v>
      </c>
      <c r="Y51" s="21">
        <v>1</v>
      </c>
      <c r="Z51" s="21">
        <v>5</v>
      </c>
      <c r="AA51" s="21">
        <v>1</v>
      </c>
      <c r="AD51" t="e">
        <f>IF(COUNTIF([3]Sheet1!$A:$A, A51)&gt;=1, "Yes", "No")</f>
        <v>#VALUE!</v>
      </c>
    </row>
    <row r="52" spans="1:30" x14ac:dyDescent="0.4">
      <c r="A52" s="11">
        <v>2750</v>
      </c>
      <c r="B52" s="12">
        <v>655439027502</v>
      </c>
      <c r="C52" s="11" t="s">
        <v>34</v>
      </c>
      <c r="D52" s="11" t="s">
        <v>35</v>
      </c>
      <c r="E52" s="11" t="s">
        <v>86</v>
      </c>
      <c r="F52" s="11" t="s">
        <v>89</v>
      </c>
      <c r="G52" s="11" t="str">
        <f>_xlfn.IFNA(VLOOKUP(A52,'[1]Unit Demand Forecast'!$A:$C,3,0),"N/A")</f>
        <v>Full Size</v>
      </c>
      <c r="H52" s="11">
        <f>IF(_xlfn.IFNA(MATCH(A52,[2]TopSKUs!B$2:B$23,0),TRUE)=TRUE,2,1)</f>
        <v>2</v>
      </c>
      <c r="I52" s="13">
        <v>48</v>
      </c>
      <c r="J52" s="14">
        <v>4</v>
      </c>
      <c r="K52" s="13" t="s">
        <v>31</v>
      </c>
      <c r="L52" s="15"/>
      <c r="M52" s="13">
        <v>166</v>
      </c>
      <c r="N52" s="16">
        <v>22</v>
      </c>
      <c r="O52" s="16">
        <v>8.8000000000000007</v>
      </c>
      <c r="P52" s="17">
        <v>14.654977750093197</v>
      </c>
      <c r="Q52" s="17">
        <v>34</v>
      </c>
      <c r="R52" s="18">
        <v>37</v>
      </c>
      <c r="S52" s="18">
        <v>22.345022249906805</v>
      </c>
      <c r="T52" s="19">
        <v>1.5247394183020648</v>
      </c>
      <c r="U52" s="19">
        <v>0.60391952026775153</v>
      </c>
      <c r="V52" s="20">
        <v>36161</v>
      </c>
      <c r="W52" s="18"/>
      <c r="X52" s="21">
        <v>5</v>
      </c>
      <c r="Y52" s="21">
        <v>1</v>
      </c>
      <c r="Z52" s="21">
        <v>5</v>
      </c>
      <c r="AA52" s="21">
        <v>1</v>
      </c>
      <c r="AD52" t="e">
        <f>IF(COUNTIF([3]Sheet1!$A:$A, A52)&gt;=1, "Yes", "No")</f>
        <v>#VALUE!</v>
      </c>
    </row>
    <row r="53" spans="1:30" x14ac:dyDescent="0.4">
      <c r="A53" s="11">
        <v>2800</v>
      </c>
      <c r="B53" s="12">
        <v>655439028004</v>
      </c>
      <c r="C53" s="11" t="s">
        <v>34</v>
      </c>
      <c r="D53" s="11" t="s">
        <v>35</v>
      </c>
      <c r="E53" s="11" t="s">
        <v>86</v>
      </c>
      <c r="F53" s="11" t="s">
        <v>90</v>
      </c>
      <c r="G53" s="11" t="str">
        <f>_xlfn.IFNA(VLOOKUP(A53,'[1]Unit Demand Forecast'!$A:$C,3,0),"N/A")</f>
        <v>Full Size</v>
      </c>
      <c r="H53" s="11">
        <f>IF(_xlfn.IFNA(MATCH(A53,[2]TopSKUs!B$2:B$23,0),TRUE)=TRUE,2,1)</f>
        <v>2</v>
      </c>
      <c r="I53" s="13">
        <v>48</v>
      </c>
      <c r="J53" s="14">
        <v>4</v>
      </c>
      <c r="K53" s="13" t="s">
        <v>31</v>
      </c>
      <c r="L53" s="15"/>
      <c r="M53" s="13">
        <v>139</v>
      </c>
      <c r="N53" s="16">
        <v>24</v>
      </c>
      <c r="O53" s="16">
        <v>9.6000000000000014</v>
      </c>
      <c r="P53" s="17">
        <v>15.987248454647125</v>
      </c>
      <c r="Q53" s="17">
        <v>37</v>
      </c>
      <c r="R53" s="18">
        <v>37</v>
      </c>
      <c r="S53" s="18">
        <v>21.012751545352877</v>
      </c>
      <c r="T53" s="19">
        <v>1.3143444667768927</v>
      </c>
      <c r="U53" s="19">
        <v>0.56791220392845609</v>
      </c>
      <c r="V53" s="20">
        <v>36161</v>
      </c>
      <c r="W53" s="18"/>
      <c r="X53" s="21">
        <v>6</v>
      </c>
      <c r="Y53" s="21">
        <v>2</v>
      </c>
      <c r="Z53" s="21">
        <v>5</v>
      </c>
      <c r="AA53" s="21">
        <v>1</v>
      </c>
      <c r="AD53" t="e">
        <f>IF(COUNTIF([3]Sheet1!$A:$A, A53)&gt;=1, "Yes", "No")</f>
        <v>#VALUE!</v>
      </c>
    </row>
    <row r="54" spans="1:30" x14ac:dyDescent="0.4">
      <c r="A54" s="11">
        <v>2760</v>
      </c>
      <c r="B54" s="12">
        <v>655439027601</v>
      </c>
      <c r="C54" s="11" t="s">
        <v>34</v>
      </c>
      <c r="D54" s="11" t="s">
        <v>35</v>
      </c>
      <c r="E54" s="11" t="s">
        <v>86</v>
      </c>
      <c r="F54" s="11" t="s">
        <v>91</v>
      </c>
      <c r="G54" s="11" t="str">
        <f>_xlfn.IFNA(VLOOKUP(A54,'[1]Unit Demand Forecast'!$A:$C,3,0),"N/A")</f>
        <v>Full Size</v>
      </c>
      <c r="H54" s="11">
        <f>IF(_xlfn.IFNA(MATCH(A54,[2]TopSKUs!B$2:B$23,0),TRUE)=TRUE,2,1)</f>
        <v>2</v>
      </c>
      <c r="I54" s="13">
        <v>48</v>
      </c>
      <c r="J54" s="14">
        <v>1.7</v>
      </c>
      <c r="K54" s="13" t="s">
        <v>31</v>
      </c>
      <c r="L54" s="15"/>
      <c r="M54" s="13">
        <v>134</v>
      </c>
      <c r="N54" s="16">
        <v>36</v>
      </c>
      <c r="O54" s="16">
        <v>14.4</v>
      </c>
      <c r="P54" s="17">
        <v>23.980872681970681</v>
      </c>
      <c r="Q54" s="17">
        <v>56</v>
      </c>
      <c r="R54" s="18">
        <v>58</v>
      </c>
      <c r="S54" s="18">
        <v>34.019127318029319</v>
      </c>
      <c r="T54" s="19">
        <v>1.4185942175326092</v>
      </c>
      <c r="U54" s="19">
        <v>0.58653667789705721</v>
      </c>
      <c r="V54" s="20">
        <v>36161</v>
      </c>
      <c r="W54" s="18"/>
      <c r="X54" s="21">
        <v>0</v>
      </c>
      <c r="Y54" s="21">
        <v>0</v>
      </c>
      <c r="Z54" s="21">
        <v>0</v>
      </c>
      <c r="AA54" s="21">
        <v>0</v>
      </c>
      <c r="AD54" t="e">
        <f>IF(COUNTIF([3]Sheet1!$A:$A, A54)&gt;=1, "Yes", "No")</f>
        <v>#VALUE!</v>
      </c>
    </row>
    <row r="55" spans="1:30" x14ac:dyDescent="0.4">
      <c r="A55" s="11">
        <v>2150</v>
      </c>
      <c r="B55" s="12">
        <v>655439021500</v>
      </c>
      <c r="C55" s="11" t="s">
        <v>34</v>
      </c>
      <c r="D55" s="11" t="s">
        <v>35</v>
      </c>
      <c r="E55" s="11" t="s">
        <v>92</v>
      </c>
      <c r="F55" s="11" t="s">
        <v>93</v>
      </c>
      <c r="G55" s="11" t="str">
        <f>_xlfn.IFNA(VLOOKUP(A55,'[1]Unit Demand Forecast'!$A:$C,3,0),"N/A")</f>
        <v>Full Size</v>
      </c>
      <c r="H55" s="11">
        <f>IF(_xlfn.IFNA(MATCH(A55,[2]TopSKUs!B$2:B$23,0),TRUE)=TRUE,2,1)</f>
        <v>1</v>
      </c>
      <c r="I55" s="13">
        <v>48</v>
      </c>
      <c r="J55" s="14">
        <v>3</v>
      </c>
      <c r="K55" s="13" t="s">
        <v>31</v>
      </c>
      <c r="L55" s="15"/>
      <c r="M55" s="13">
        <v>170</v>
      </c>
      <c r="N55" s="16">
        <v>25</v>
      </c>
      <c r="O55" s="16">
        <v>10</v>
      </c>
      <c r="P55" s="17">
        <v>16.653383806924086</v>
      </c>
      <c r="Q55" s="17">
        <v>39</v>
      </c>
      <c r="R55" s="18">
        <v>38</v>
      </c>
      <c r="S55" s="18">
        <v>21.346616193075914</v>
      </c>
      <c r="T55" s="19">
        <v>1.2818185445411094</v>
      </c>
      <c r="U55" s="19">
        <v>0.56175305771252404</v>
      </c>
      <c r="V55" s="20">
        <v>36161</v>
      </c>
      <c r="W55" s="18"/>
      <c r="X55" s="21">
        <v>15</v>
      </c>
      <c r="Y55" s="21">
        <v>3</v>
      </c>
      <c r="Z55" s="21">
        <v>5</v>
      </c>
      <c r="AA55" s="21">
        <v>1</v>
      </c>
      <c r="AD55" t="e">
        <f>IF(COUNTIF([3]Sheet1!$A:$A, A55)&gt;=1, "Yes", "No")</f>
        <v>#VALUE!</v>
      </c>
    </row>
    <row r="56" spans="1:30" x14ac:dyDescent="0.4">
      <c r="A56" s="11">
        <v>3400</v>
      </c>
      <c r="B56" s="12">
        <v>655439034005</v>
      </c>
      <c r="C56" s="11" t="s">
        <v>34</v>
      </c>
      <c r="D56" s="11" t="s">
        <v>35</v>
      </c>
      <c r="E56" s="11" t="s">
        <v>92</v>
      </c>
      <c r="F56" s="11" t="s">
        <v>94</v>
      </c>
      <c r="G56" s="11" t="str">
        <f>_xlfn.IFNA(VLOOKUP(A56,'[1]Unit Demand Forecast'!$A:$C,3,0),"N/A")</f>
        <v>Full Size</v>
      </c>
      <c r="H56" s="11">
        <f>IF(_xlfn.IFNA(MATCH(A56,[2]TopSKUs!B$2:B$23,0),TRUE)=TRUE,2,1)</f>
        <v>1</v>
      </c>
      <c r="I56" s="13">
        <v>48</v>
      </c>
      <c r="J56" s="14">
        <v>2</v>
      </c>
      <c r="K56" s="13" t="s">
        <v>31</v>
      </c>
      <c r="L56" s="15"/>
      <c r="M56" s="13">
        <v>76</v>
      </c>
      <c r="N56" s="16">
        <v>29</v>
      </c>
      <c r="O56" s="16">
        <v>11.600000000000001</v>
      </c>
      <c r="P56" s="17">
        <v>19.317925216031941</v>
      </c>
      <c r="Q56" s="17">
        <v>45</v>
      </c>
      <c r="R56" s="18">
        <v>42</v>
      </c>
      <c r="S56" s="18">
        <v>22.682074783968059</v>
      </c>
      <c r="T56" s="19">
        <v>1.1741465261054127</v>
      </c>
      <c r="U56" s="19">
        <v>0.54004939961828713</v>
      </c>
      <c r="V56" s="20">
        <v>36161</v>
      </c>
      <c r="W56" s="18"/>
      <c r="X56" s="21">
        <v>0</v>
      </c>
      <c r="Y56" s="21">
        <v>0</v>
      </c>
      <c r="Z56" s="21">
        <v>0</v>
      </c>
      <c r="AA56" s="21">
        <v>0</v>
      </c>
      <c r="AD56" t="e">
        <f>IF(COUNTIF([3]Sheet1!$A:$A, A56)&gt;=1, "Yes", "No")</f>
        <v>#VALUE!</v>
      </c>
    </row>
    <row r="57" spans="1:30" x14ac:dyDescent="0.4">
      <c r="A57" s="11">
        <v>3500</v>
      </c>
      <c r="B57" s="12">
        <v>655439035002</v>
      </c>
      <c r="C57" s="11" t="s">
        <v>34</v>
      </c>
      <c r="D57" s="11" t="s">
        <v>35</v>
      </c>
      <c r="E57" s="11" t="s">
        <v>92</v>
      </c>
      <c r="F57" s="11" t="s">
        <v>95</v>
      </c>
      <c r="G57" s="11" t="str">
        <f>_xlfn.IFNA(VLOOKUP(A57,'[1]Unit Demand Forecast'!$A:$C,3,0),"N/A")</f>
        <v>Full Size</v>
      </c>
      <c r="H57" s="11">
        <f>IF(_xlfn.IFNA(MATCH(A57,[2]TopSKUs!B$2:B$23,0),TRUE)=TRUE,2,1)</f>
        <v>1</v>
      </c>
      <c r="I57" s="13">
        <v>48</v>
      </c>
      <c r="J57" s="14">
        <v>2</v>
      </c>
      <c r="K57" s="13" t="s">
        <v>31</v>
      </c>
      <c r="L57" s="15"/>
      <c r="M57" s="13">
        <v>74</v>
      </c>
      <c r="N57" s="16">
        <v>29</v>
      </c>
      <c r="O57" s="16">
        <v>11.600000000000001</v>
      </c>
      <c r="P57" s="17">
        <v>19.317925216031941</v>
      </c>
      <c r="Q57" s="17">
        <v>45</v>
      </c>
      <c r="R57" s="18">
        <v>42</v>
      </c>
      <c r="S57" s="18">
        <v>22.682074783968059</v>
      </c>
      <c r="T57" s="19">
        <v>1.1741465261054127</v>
      </c>
      <c r="U57" s="19">
        <v>0.54004939961828713</v>
      </c>
      <c r="V57" s="20">
        <v>36161</v>
      </c>
      <c r="W57" s="18"/>
      <c r="X57" s="21">
        <v>8</v>
      </c>
      <c r="Y57" s="21">
        <v>2</v>
      </c>
      <c r="Z57" s="21">
        <v>5</v>
      </c>
      <c r="AA57" s="21">
        <v>1</v>
      </c>
      <c r="AD57" t="e">
        <f>IF(COUNTIF([3]Sheet1!$A:$A, A57)&gt;=1, "Yes", "No")</f>
        <v>#VALUE!</v>
      </c>
    </row>
    <row r="58" spans="1:30" x14ac:dyDescent="0.4">
      <c r="A58" s="11">
        <v>7610</v>
      </c>
      <c r="B58" s="12">
        <v>655439076104</v>
      </c>
      <c r="C58" s="11" t="s">
        <v>34</v>
      </c>
      <c r="D58" s="11" t="s">
        <v>35</v>
      </c>
      <c r="E58" s="11" t="s">
        <v>92</v>
      </c>
      <c r="F58" s="11" t="s">
        <v>96</v>
      </c>
      <c r="G58" s="11" t="str">
        <f>_xlfn.IFNA(VLOOKUP(A58,'[1]Unit Demand Forecast'!$A:$C,3,0),"N/A")</f>
        <v>Full Size</v>
      </c>
      <c r="H58" s="11">
        <f>IF(_xlfn.IFNA(MATCH(A58,[2]TopSKUs!B$2:B$23,0),TRUE)=TRUE,2,1)</f>
        <v>1</v>
      </c>
      <c r="I58" s="13">
        <v>35</v>
      </c>
      <c r="J58" s="14">
        <v>1.7</v>
      </c>
      <c r="K58" s="13" t="s">
        <v>31</v>
      </c>
      <c r="L58" s="15"/>
      <c r="M58" s="13">
        <v>111</v>
      </c>
      <c r="N58" s="16">
        <v>33</v>
      </c>
      <c r="O58" s="16">
        <v>13.200000000000001</v>
      </c>
      <c r="P58" s="17">
        <v>21.982466625139793</v>
      </c>
      <c r="Q58" s="17">
        <v>51</v>
      </c>
      <c r="R58" s="18">
        <v>48</v>
      </c>
      <c r="S58" s="18">
        <v>26.017533374860207</v>
      </c>
      <c r="T58" s="19">
        <v>1.183558415828813</v>
      </c>
      <c r="U58" s="19">
        <v>0.54203194530958765</v>
      </c>
      <c r="V58" s="20">
        <v>36161</v>
      </c>
      <c r="W58" s="18"/>
      <c r="X58" s="21">
        <v>14</v>
      </c>
      <c r="Y58" s="21">
        <v>3</v>
      </c>
      <c r="Z58" s="21">
        <v>5</v>
      </c>
      <c r="AA58" s="21">
        <v>1</v>
      </c>
      <c r="AD58" t="e">
        <f>IF(COUNTIF([3]Sheet1!$A:$A, A58)&gt;=1, "Yes", "No")</f>
        <v>#VALUE!</v>
      </c>
    </row>
    <row r="59" spans="1:30" x14ac:dyDescent="0.4">
      <c r="A59" s="11">
        <v>7690</v>
      </c>
      <c r="B59" s="12">
        <v>655439076906</v>
      </c>
      <c r="C59" s="11" t="s">
        <v>34</v>
      </c>
      <c r="D59" s="11" t="s">
        <v>35</v>
      </c>
      <c r="E59" s="11" t="s">
        <v>92</v>
      </c>
      <c r="F59" s="11" t="s">
        <v>97</v>
      </c>
      <c r="G59" s="11" t="str">
        <f>_xlfn.IFNA(VLOOKUP(A59,'[1]Unit Demand Forecast'!$A:$C,3,0),"N/A")</f>
        <v>Full Size</v>
      </c>
      <c r="H59" s="11">
        <f>IF(_xlfn.IFNA(MATCH(A59,[2]TopSKUs!B$2:B$23,0),TRUE)=TRUE,2,1)</f>
        <v>1</v>
      </c>
      <c r="I59" s="13">
        <v>35</v>
      </c>
      <c r="J59" s="14">
        <v>1.7</v>
      </c>
      <c r="K59" s="13" t="s">
        <v>31</v>
      </c>
      <c r="L59" s="15"/>
      <c r="M59" s="13">
        <v>113</v>
      </c>
      <c r="N59" s="16">
        <v>33</v>
      </c>
      <c r="O59" s="16">
        <v>13.200000000000001</v>
      </c>
      <c r="P59" s="17">
        <v>21.982466625139793</v>
      </c>
      <c r="Q59" s="17">
        <v>51</v>
      </c>
      <c r="R59" s="18">
        <v>48</v>
      </c>
      <c r="S59" s="18">
        <v>26.017533374860207</v>
      </c>
      <c r="T59" s="19">
        <v>1.183558415828813</v>
      </c>
      <c r="U59" s="19">
        <v>0.54203194530958765</v>
      </c>
      <c r="V59" s="20">
        <v>36161</v>
      </c>
      <c r="W59" s="18"/>
      <c r="X59" s="21">
        <v>0</v>
      </c>
      <c r="Y59" s="21">
        <v>0</v>
      </c>
      <c r="Z59" s="21">
        <v>0</v>
      </c>
      <c r="AA59" s="21">
        <v>0</v>
      </c>
      <c r="AD59" t="e">
        <f>IF(COUNTIF([3]Sheet1!$A:$A, A59)&gt;=1, "Yes", "No")</f>
        <v>#VALUE!</v>
      </c>
    </row>
    <row r="60" spans="1:30" x14ac:dyDescent="0.4">
      <c r="A60" s="11">
        <v>1710</v>
      </c>
      <c r="B60" s="12">
        <v>655439017107</v>
      </c>
      <c r="C60" s="11" t="s">
        <v>34</v>
      </c>
      <c r="D60" s="11" t="s">
        <v>35</v>
      </c>
      <c r="E60" s="11" t="s">
        <v>92</v>
      </c>
      <c r="F60" s="11" t="s">
        <v>98</v>
      </c>
      <c r="G60" s="11" t="str">
        <f>_xlfn.IFNA(VLOOKUP(A60,'[1]Unit Demand Forecast'!$A:$C,3,0),"N/A")</f>
        <v>Full Size</v>
      </c>
      <c r="H60" s="11">
        <f>IF(_xlfn.IFNA(MATCH(A60,[2]TopSKUs!B$2:B$23,0),TRUE)=TRUE,2,1)</f>
        <v>2</v>
      </c>
      <c r="I60" s="13">
        <v>48</v>
      </c>
      <c r="J60" s="14">
        <v>2</v>
      </c>
      <c r="K60" s="13" t="s">
        <v>31</v>
      </c>
      <c r="L60" s="15"/>
      <c r="M60" s="13">
        <v>0</v>
      </c>
      <c r="N60" s="16">
        <v>29</v>
      </c>
      <c r="O60" s="16">
        <v>11.600000000000001</v>
      </c>
      <c r="P60" s="17">
        <v>19.317925216031941</v>
      </c>
      <c r="Q60" s="17">
        <v>45</v>
      </c>
      <c r="R60" s="18">
        <v>41</v>
      </c>
      <c r="S60" s="18">
        <v>21.682074783968059</v>
      </c>
      <c r="T60" s="19">
        <v>1.1223811326267124</v>
      </c>
      <c r="U60" s="19">
        <v>0.52883109229190384</v>
      </c>
      <c r="V60" s="20">
        <v>36161</v>
      </c>
      <c r="W60" s="18"/>
      <c r="X60" s="21">
        <v>9</v>
      </c>
      <c r="Y60" s="21">
        <v>2</v>
      </c>
      <c r="Z60" s="21">
        <v>5</v>
      </c>
      <c r="AA60" s="21">
        <v>1</v>
      </c>
      <c r="AD60" t="e">
        <f>IF(COUNTIF([3]Sheet1!$A:$A, A60)&gt;=1, "Yes", "No")</f>
        <v>#VALUE!</v>
      </c>
    </row>
    <row r="61" spans="1:30" x14ac:dyDescent="0.4">
      <c r="A61" s="11">
        <v>1860</v>
      </c>
      <c r="B61" s="12">
        <v>655439018609</v>
      </c>
      <c r="C61" s="11" t="s">
        <v>34</v>
      </c>
      <c r="D61" s="11" t="s">
        <v>35</v>
      </c>
      <c r="E61" s="11" t="s">
        <v>92</v>
      </c>
      <c r="F61" s="11" t="s">
        <v>99</v>
      </c>
      <c r="G61" s="11" t="str">
        <f>_xlfn.IFNA(VLOOKUP(A61,'[1]Unit Demand Forecast'!$A:$C,3,0),"N/A")</f>
        <v>Full Size</v>
      </c>
      <c r="H61" s="11">
        <f>IF(_xlfn.IFNA(MATCH(A61,[2]TopSKUs!B$2:B$23,0),TRUE)=TRUE,2,1)</f>
        <v>2</v>
      </c>
      <c r="I61" s="13">
        <v>48</v>
      </c>
      <c r="J61" s="14">
        <v>2</v>
      </c>
      <c r="K61" s="13" t="s">
        <v>31</v>
      </c>
      <c r="L61" s="15"/>
      <c r="M61" s="13">
        <v>76</v>
      </c>
      <c r="N61" s="16">
        <v>29</v>
      </c>
      <c r="O61" s="16">
        <v>11.600000000000001</v>
      </c>
      <c r="P61" s="17">
        <v>19.317925216031941</v>
      </c>
      <c r="Q61" s="17">
        <v>45</v>
      </c>
      <c r="R61" s="18">
        <v>42</v>
      </c>
      <c r="S61" s="18">
        <v>22.682074783968059</v>
      </c>
      <c r="T61" s="19">
        <v>1.1741465261054127</v>
      </c>
      <c r="U61" s="19">
        <v>0.54004939961828713</v>
      </c>
      <c r="V61" s="20">
        <v>36161</v>
      </c>
      <c r="W61" s="18"/>
      <c r="X61" s="21">
        <v>0</v>
      </c>
      <c r="Y61" s="21">
        <v>0</v>
      </c>
      <c r="Z61" s="21">
        <v>0</v>
      </c>
      <c r="AA61" s="21">
        <v>0</v>
      </c>
      <c r="AD61" t="e">
        <f>IF(COUNTIF([3]Sheet1!$A:$A, A61)&gt;=1, "Yes", "No")</f>
        <v>#VALUE!</v>
      </c>
    </row>
    <row r="62" spans="1:30" x14ac:dyDescent="0.4">
      <c r="A62" s="11">
        <v>2120</v>
      </c>
      <c r="B62" s="12">
        <v>0</v>
      </c>
      <c r="C62" s="11" t="s">
        <v>34</v>
      </c>
      <c r="D62" s="11" t="s">
        <v>35</v>
      </c>
      <c r="E62" s="11" t="s">
        <v>92</v>
      </c>
      <c r="F62" s="11" t="s">
        <v>100</v>
      </c>
      <c r="G62" s="11" t="str">
        <f>_xlfn.IFNA(VLOOKUP(A62,'[1]Unit Demand Forecast'!$A:$C,3,0),"N/A")</f>
        <v>Full Size</v>
      </c>
      <c r="H62" s="11">
        <f>IF(_xlfn.IFNA(MATCH(A62,[2]TopSKUs!B$2:B$23,0),TRUE)=TRUE,2,1)</f>
        <v>2</v>
      </c>
      <c r="I62" s="13">
        <v>1</v>
      </c>
      <c r="J62" s="14">
        <v>1.7</v>
      </c>
      <c r="K62" s="13" t="s">
        <v>56</v>
      </c>
      <c r="L62" s="22"/>
      <c r="M62" s="13">
        <v>0</v>
      </c>
      <c r="N62" s="16">
        <v>75</v>
      </c>
      <c r="O62" s="16">
        <v>30</v>
      </c>
      <c r="P62" s="17">
        <v>49.960151420772256</v>
      </c>
      <c r="Q62" s="17">
        <v>116</v>
      </c>
      <c r="R62" s="18">
        <v>115</v>
      </c>
      <c r="S62" s="18">
        <v>65.039848579227737</v>
      </c>
      <c r="T62" s="19">
        <v>1.301834496686207</v>
      </c>
      <c r="U62" s="19">
        <v>0.5655639006889368</v>
      </c>
      <c r="V62" s="20">
        <v>36161</v>
      </c>
      <c r="W62" s="18"/>
      <c r="X62" s="21">
        <v>5</v>
      </c>
      <c r="Y62" s="21">
        <v>1</v>
      </c>
      <c r="Z62" s="21">
        <v>5</v>
      </c>
      <c r="AA62" s="21">
        <v>1</v>
      </c>
      <c r="AD62" t="e">
        <f>IF(COUNTIF([3]Sheet1!$A:$A, A62)&gt;=1, "Yes", "No")</f>
        <v>#VALUE!</v>
      </c>
    </row>
    <row r="63" spans="1:30" x14ac:dyDescent="0.4">
      <c r="A63" s="11">
        <v>5570</v>
      </c>
      <c r="B63" s="12">
        <v>655439055703</v>
      </c>
      <c r="C63" s="11" t="s">
        <v>34</v>
      </c>
      <c r="D63" s="11" t="s">
        <v>35</v>
      </c>
      <c r="E63" s="11" t="s">
        <v>92</v>
      </c>
      <c r="F63" s="11" t="s">
        <v>101</v>
      </c>
      <c r="G63" s="11" t="str">
        <f>_xlfn.IFNA(VLOOKUP(A63,'[1]Unit Demand Forecast'!$A:$C,3,0),"N/A")</f>
        <v>Full Size</v>
      </c>
      <c r="H63" s="11">
        <f>IF(_xlfn.IFNA(MATCH(A63,[2]TopSKUs!B$2:B$23,0),TRUE)=TRUE,2,1)</f>
        <v>2</v>
      </c>
      <c r="I63" s="13">
        <v>48</v>
      </c>
      <c r="J63" s="14">
        <v>2</v>
      </c>
      <c r="K63" s="13" t="s">
        <v>31</v>
      </c>
      <c r="L63" s="15"/>
      <c r="M63" s="13">
        <v>69</v>
      </c>
      <c r="N63" s="16">
        <v>31</v>
      </c>
      <c r="O63" s="16">
        <v>12.4</v>
      </c>
      <c r="P63" s="17">
        <v>20.650195920585865</v>
      </c>
      <c r="Q63" s="17">
        <v>48</v>
      </c>
      <c r="R63" s="18">
        <v>48</v>
      </c>
      <c r="S63" s="18">
        <v>27.349804079414135</v>
      </c>
      <c r="T63" s="19">
        <v>1.3244331523338979</v>
      </c>
      <c r="U63" s="19">
        <v>0.56978758498779447</v>
      </c>
      <c r="V63" s="20">
        <v>36161</v>
      </c>
      <c r="W63" s="18"/>
      <c r="X63" s="21">
        <v>9</v>
      </c>
      <c r="Y63" s="21">
        <v>2</v>
      </c>
      <c r="Z63" s="21">
        <v>5</v>
      </c>
      <c r="AA63" s="21">
        <v>1</v>
      </c>
      <c r="AD63" t="e">
        <f>IF(COUNTIF([3]Sheet1!$A:$A, A63)&gt;=1, "Yes", "No")</f>
        <v>#VALUE!</v>
      </c>
    </row>
    <row r="64" spans="1:30" x14ac:dyDescent="0.4">
      <c r="A64" s="11">
        <v>7810</v>
      </c>
      <c r="B64" s="12">
        <v>655439078108</v>
      </c>
      <c r="C64" s="11" t="s">
        <v>34</v>
      </c>
      <c r="D64" s="11" t="s">
        <v>35</v>
      </c>
      <c r="E64" s="11" t="s">
        <v>92</v>
      </c>
      <c r="F64" s="11" t="s">
        <v>102</v>
      </c>
      <c r="G64" s="11" t="str">
        <f>_xlfn.IFNA(VLOOKUP(A64,'[1]Unit Demand Forecast'!$A:$C,3,0),"N/A")</f>
        <v>Full Size</v>
      </c>
      <c r="H64" s="11">
        <f>IF(_xlfn.IFNA(MATCH(A64,[2]TopSKUs!B$2:B$23,0),TRUE)=TRUE,2,1)</f>
        <v>2</v>
      </c>
      <c r="I64" s="13">
        <v>24</v>
      </c>
      <c r="J64" s="14">
        <v>1.7</v>
      </c>
      <c r="K64" s="13" t="s">
        <v>31</v>
      </c>
      <c r="L64" s="15"/>
      <c r="M64" s="13">
        <v>106</v>
      </c>
      <c r="N64" s="16">
        <v>33</v>
      </c>
      <c r="O64" s="16">
        <v>13.200000000000001</v>
      </c>
      <c r="P64" s="17">
        <v>21.982466625139793</v>
      </c>
      <c r="Q64" s="17">
        <v>51</v>
      </c>
      <c r="R64" s="18">
        <v>48</v>
      </c>
      <c r="S64" s="18">
        <v>26.017533374860207</v>
      </c>
      <c r="T64" s="19">
        <v>1.183558415828813</v>
      </c>
      <c r="U64" s="19">
        <v>0.54203194530958765</v>
      </c>
      <c r="V64" s="20">
        <v>36161</v>
      </c>
      <c r="W64" s="18"/>
      <c r="X64" s="21">
        <v>5</v>
      </c>
      <c r="Y64" s="21">
        <v>1</v>
      </c>
      <c r="Z64" s="21">
        <v>5</v>
      </c>
      <c r="AA64" s="21">
        <v>1</v>
      </c>
      <c r="AD64" t="e">
        <f>IF(COUNTIF([3]Sheet1!$A:$A, A64)&gt;=1, "Yes", "No")</f>
        <v>#VALUE!</v>
      </c>
    </row>
    <row r="65" spans="1:30" x14ac:dyDescent="0.4">
      <c r="A65" s="11">
        <v>8520</v>
      </c>
      <c r="B65" s="12">
        <v>655439085205</v>
      </c>
      <c r="C65" s="11" t="s">
        <v>34</v>
      </c>
      <c r="D65" s="11" t="s">
        <v>35</v>
      </c>
      <c r="E65" s="11" t="s">
        <v>92</v>
      </c>
      <c r="F65" s="11" t="s">
        <v>103</v>
      </c>
      <c r="G65" s="11" t="str">
        <f>_xlfn.IFNA(VLOOKUP(A65,'[1]Unit Demand Forecast'!$A:$C,3,0),"N/A")</f>
        <v>Full Size</v>
      </c>
      <c r="H65" s="11">
        <f>IF(_xlfn.IFNA(MATCH(A65,[2]TopSKUs!B$2:B$23,0),TRUE)=TRUE,2,1)</f>
        <v>2</v>
      </c>
      <c r="I65" s="13">
        <v>48</v>
      </c>
      <c r="J65" s="14">
        <v>2</v>
      </c>
      <c r="K65" s="13" t="s">
        <v>31</v>
      </c>
      <c r="L65" s="15"/>
      <c r="M65" s="13">
        <v>75</v>
      </c>
      <c r="N65" s="16">
        <v>29</v>
      </c>
      <c r="O65" s="16">
        <v>11.600000000000001</v>
      </c>
      <c r="P65" s="17">
        <v>19.317925216031941</v>
      </c>
      <c r="Q65" s="17">
        <v>45</v>
      </c>
      <c r="R65" s="18">
        <v>42</v>
      </c>
      <c r="S65" s="18">
        <v>22.682074783968059</v>
      </c>
      <c r="T65" s="19">
        <v>1.1741465261054127</v>
      </c>
      <c r="U65" s="19">
        <v>0.54004939961828713</v>
      </c>
      <c r="V65" s="20">
        <v>36161</v>
      </c>
      <c r="W65" s="18"/>
      <c r="X65" s="21">
        <v>6</v>
      </c>
      <c r="Y65" s="21">
        <v>2</v>
      </c>
      <c r="Z65" s="21">
        <v>5</v>
      </c>
      <c r="AA65" s="21">
        <v>1</v>
      </c>
      <c r="AD65" t="e">
        <f>IF(COUNTIF([3]Sheet1!$A:$A, A65)&gt;=1, "Yes", "No")</f>
        <v>#VALUE!</v>
      </c>
    </row>
    <row r="66" spans="1:30" x14ac:dyDescent="0.4">
      <c r="A66" s="11">
        <v>8740</v>
      </c>
      <c r="B66" s="12">
        <v>655439087407</v>
      </c>
      <c r="C66" s="11" t="s">
        <v>34</v>
      </c>
      <c r="D66" s="11" t="s">
        <v>35</v>
      </c>
      <c r="E66" s="11" t="s">
        <v>92</v>
      </c>
      <c r="F66" s="11" t="s">
        <v>104</v>
      </c>
      <c r="G66" s="11" t="str">
        <f>_xlfn.IFNA(VLOOKUP(A66,'[1]Unit Demand Forecast'!$A:$C,3,0),"N/A")</f>
        <v>Full Size</v>
      </c>
      <c r="H66" s="11">
        <f>IF(_xlfn.IFNA(MATCH(A66,[2]TopSKUs!B$2:B$23,0),TRUE)=TRUE,2,1)</f>
        <v>2</v>
      </c>
      <c r="I66" s="13">
        <v>24</v>
      </c>
      <c r="J66" s="14">
        <v>1.7</v>
      </c>
      <c r="K66" s="13" t="s">
        <v>31</v>
      </c>
      <c r="L66" s="15"/>
      <c r="M66" s="13">
        <v>61</v>
      </c>
      <c r="N66" s="16">
        <v>33</v>
      </c>
      <c r="O66" s="16">
        <v>13.200000000000001</v>
      </c>
      <c r="P66" s="17">
        <v>21.982466625139793</v>
      </c>
      <c r="Q66" s="17">
        <v>51</v>
      </c>
      <c r="R66" s="18">
        <v>48</v>
      </c>
      <c r="S66" s="18">
        <v>26.017533374860207</v>
      </c>
      <c r="T66" s="19">
        <v>1.183558415828813</v>
      </c>
      <c r="U66" s="19">
        <v>0.54203194530958765</v>
      </c>
      <c r="V66" s="20">
        <v>36161</v>
      </c>
      <c r="W66" s="18"/>
      <c r="X66" s="21">
        <v>5</v>
      </c>
      <c r="Y66" s="21">
        <v>1</v>
      </c>
      <c r="Z66" s="21">
        <v>5</v>
      </c>
      <c r="AA66" s="21">
        <v>1</v>
      </c>
      <c r="AD66" t="e">
        <f>IF(COUNTIF([3]Sheet1!$A:$A, A66)&gt;=1, "Yes", "No")</f>
        <v>#VALUE!</v>
      </c>
    </row>
    <row r="67" spans="1:30" x14ac:dyDescent="0.4">
      <c r="A67" s="11">
        <v>9140</v>
      </c>
      <c r="B67" s="12">
        <v>655439091404</v>
      </c>
      <c r="C67" s="11" t="s">
        <v>34</v>
      </c>
      <c r="D67" s="11" t="s">
        <v>35</v>
      </c>
      <c r="E67" s="11" t="s">
        <v>92</v>
      </c>
      <c r="F67" s="11" t="s">
        <v>105</v>
      </c>
      <c r="G67" s="11" t="str">
        <f>_xlfn.IFNA(VLOOKUP(A67,'[1]Unit Demand Forecast'!$A:$C,3,0),"N/A")</f>
        <v>Full Size</v>
      </c>
      <c r="H67" s="11">
        <f>IF(_xlfn.IFNA(MATCH(A67,[2]TopSKUs!B$2:B$23,0),TRUE)=TRUE,2,1)</f>
        <v>2</v>
      </c>
      <c r="I67" s="13">
        <v>48</v>
      </c>
      <c r="J67" s="14">
        <v>2</v>
      </c>
      <c r="K67" s="13" t="s">
        <v>31</v>
      </c>
      <c r="L67" s="15"/>
      <c r="M67" s="13">
        <v>71</v>
      </c>
      <c r="N67" s="16">
        <v>29</v>
      </c>
      <c r="O67" s="16">
        <v>11.600000000000001</v>
      </c>
      <c r="P67" s="17">
        <v>19.317925216031941</v>
      </c>
      <c r="Q67" s="17">
        <v>45</v>
      </c>
      <c r="R67" s="18">
        <v>48</v>
      </c>
      <c r="S67" s="18">
        <v>28.682074783968059</v>
      </c>
      <c r="T67" s="19">
        <v>1.4847388869776146</v>
      </c>
      <c r="U67" s="19">
        <v>0.59754322466600118</v>
      </c>
      <c r="V67" s="20">
        <v>36161</v>
      </c>
      <c r="W67" s="18"/>
      <c r="X67" s="21">
        <v>6</v>
      </c>
      <c r="Y67" s="21">
        <v>2</v>
      </c>
      <c r="Z67" s="21">
        <v>5</v>
      </c>
      <c r="AA67" s="21">
        <v>1</v>
      </c>
      <c r="AD67" t="e">
        <f>IF(COUNTIF([3]Sheet1!$A:$A, A67)&gt;=1, "Yes", "No")</f>
        <v>#VALUE!</v>
      </c>
    </row>
    <row r="68" spans="1:30" x14ac:dyDescent="0.4">
      <c r="A68" s="11">
        <v>9180</v>
      </c>
      <c r="B68" s="12">
        <v>655439091800</v>
      </c>
      <c r="C68" s="11" t="s">
        <v>34</v>
      </c>
      <c r="D68" s="11" t="s">
        <v>35</v>
      </c>
      <c r="E68" s="11" t="s">
        <v>92</v>
      </c>
      <c r="F68" s="11" t="s">
        <v>106</v>
      </c>
      <c r="G68" s="11" t="str">
        <f>_xlfn.IFNA(VLOOKUP(A68,'[1]Unit Demand Forecast'!$A:$C,3,0),"N/A")</f>
        <v>Full Size</v>
      </c>
      <c r="H68" s="11">
        <f>IF(_xlfn.IFNA(MATCH(A68,[2]TopSKUs!B$2:B$23,0),TRUE)=TRUE,2,1)</f>
        <v>2</v>
      </c>
      <c r="I68" s="13">
        <v>48</v>
      </c>
      <c r="J68" s="14">
        <v>2</v>
      </c>
      <c r="K68" s="13" t="s">
        <v>31</v>
      </c>
      <c r="L68" s="15"/>
      <c r="M68" s="13">
        <v>73</v>
      </c>
      <c r="N68" s="16">
        <v>29</v>
      </c>
      <c r="O68" s="16">
        <v>11.600000000000001</v>
      </c>
      <c r="P68" s="17">
        <v>19.317925216031941</v>
      </c>
      <c r="Q68" s="17">
        <v>45</v>
      </c>
      <c r="R68" s="18">
        <v>48</v>
      </c>
      <c r="S68" s="18">
        <v>28.682074783968059</v>
      </c>
      <c r="T68" s="19">
        <v>1.4847388869776146</v>
      </c>
      <c r="U68" s="19">
        <v>0.59754322466600118</v>
      </c>
      <c r="V68" s="20">
        <v>36161</v>
      </c>
      <c r="W68" s="18"/>
      <c r="X68" s="21">
        <v>5</v>
      </c>
      <c r="Y68" s="21">
        <v>1</v>
      </c>
      <c r="Z68" s="21">
        <v>5</v>
      </c>
      <c r="AA68" s="21">
        <v>1</v>
      </c>
      <c r="AD68" t="e">
        <f>IF(COUNTIF([3]Sheet1!$A:$A, A68)&gt;=1, "Yes", "No")</f>
        <v>#VALUE!</v>
      </c>
    </row>
    <row r="69" spans="1:30" x14ac:dyDescent="0.4">
      <c r="A69" s="11">
        <v>5560</v>
      </c>
      <c r="B69" s="12">
        <v>655439055604</v>
      </c>
      <c r="C69" s="11" t="s">
        <v>40</v>
      </c>
      <c r="D69" s="11" t="s">
        <v>41</v>
      </c>
      <c r="E69" s="11" t="s">
        <v>92</v>
      </c>
      <c r="F69" s="11" t="s">
        <v>107</v>
      </c>
      <c r="G69" s="11" t="str">
        <f>_xlfn.IFNA(VLOOKUP(A69,'[1]Unit Demand Forecast'!$A:$C,3,0),"N/A")</f>
        <v>Full Size</v>
      </c>
      <c r="H69" s="11">
        <f>IF(_xlfn.IFNA(MATCH(A69,[2]TopSKUs!B$2:B$23,0),TRUE)=TRUE,2,1)</f>
        <v>2</v>
      </c>
      <c r="I69" s="13">
        <v>48</v>
      </c>
      <c r="J69" s="14">
        <v>4</v>
      </c>
      <c r="K69" s="13" t="s">
        <v>31</v>
      </c>
      <c r="L69" s="15"/>
      <c r="M69" s="13">
        <v>129</v>
      </c>
      <c r="N69" s="16">
        <v>19</v>
      </c>
      <c r="O69" s="16">
        <v>7.6000000000000005</v>
      </c>
      <c r="P69" s="17">
        <v>12.656571693262306</v>
      </c>
      <c r="Q69" s="17">
        <v>30</v>
      </c>
      <c r="R69" s="18">
        <v>29</v>
      </c>
      <c r="S69" s="18">
        <v>16.343428306737692</v>
      </c>
      <c r="T69" s="19">
        <v>1.2912997850308923</v>
      </c>
      <c r="U69" s="19">
        <v>0.56356649333578246</v>
      </c>
      <c r="V69" s="20">
        <v>36161</v>
      </c>
      <c r="W69" s="18"/>
      <c r="X69" s="21">
        <v>5</v>
      </c>
      <c r="Y69" s="21">
        <v>1</v>
      </c>
      <c r="Z69" s="21">
        <v>5</v>
      </c>
      <c r="AA69" s="21">
        <v>1</v>
      </c>
      <c r="AD69" t="e">
        <f>IF(COUNTIF([3]Sheet1!$A:$A, A69)&gt;=1, "Yes", "No")</f>
        <v>#VALUE!</v>
      </c>
    </row>
    <row r="70" spans="1:30" x14ac:dyDescent="0.4">
      <c r="A70" s="11">
        <v>7880</v>
      </c>
      <c r="B70" s="12">
        <v>655439078801</v>
      </c>
      <c r="C70" s="11" t="s">
        <v>40</v>
      </c>
      <c r="D70" s="11" t="s">
        <v>41</v>
      </c>
      <c r="E70" s="11" t="s">
        <v>92</v>
      </c>
      <c r="F70" s="11" t="s">
        <v>108</v>
      </c>
      <c r="G70" s="11" t="str">
        <f>_xlfn.IFNA(VLOOKUP(A70,'[1]Unit Demand Forecast'!$A:$C,3,0),"N/A")</f>
        <v>Full Size</v>
      </c>
      <c r="H70" s="11">
        <f>IF(_xlfn.IFNA(MATCH(A70,[2]TopSKUs!B$2:B$23,0),TRUE)=TRUE,2,1)</f>
        <v>2</v>
      </c>
      <c r="I70" s="13">
        <v>48</v>
      </c>
      <c r="J70" s="14">
        <v>4</v>
      </c>
      <c r="K70" s="13" t="s">
        <v>31</v>
      </c>
      <c r="L70" s="15"/>
      <c r="M70" s="13">
        <v>134</v>
      </c>
      <c r="N70" s="16">
        <v>25</v>
      </c>
      <c r="O70" s="16">
        <v>10</v>
      </c>
      <c r="P70" s="17">
        <v>16.653383806924086</v>
      </c>
      <c r="Q70" s="17">
        <v>39</v>
      </c>
      <c r="R70" s="18">
        <v>41</v>
      </c>
      <c r="S70" s="18">
        <v>24.346616193075914</v>
      </c>
      <c r="T70" s="19">
        <v>1.4619621138469865</v>
      </c>
      <c r="U70" s="19">
        <v>0.59381990714819299</v>
      </c>
      <c r="V70" s="20">
        <v>36161</v>
      </c>
      <c r="W70" s="18"/>
      <c r="X70" s="21">
        <v>5</v>
      </c>
      <c r="Y70" s="21">
        <v>1</v>
      </c>
      <c r="Z70" s="21">
        <v>5</v>
      </c>
      <c r="AA70" s="21">
        <v>1</v>
      </c>
      <c r="AD70" t="e">
        <f>IF(COUNTIF([3]Sheet1!$A:$A, A70)&gt;=1, "Yes", "No")</f>
        <v>#VALUE!</v>
      </c>
    </row>
    <row r="71" spans="1:30" x14ac:dyDescent="0.4">
      <c r="A71" s="11">
        <v>5800</v>
      </c>
      <c r="B71" s="12">
        <v>655439058001</v>
      </c>
      <c r="C71" s="11" t="s">
        <v>40</v>
      </c>
      <c r="D71" s="11" t="s">
        <v>41</v>
      </c>
      <c r="E71" s="11" t="s">
        <v>92</v>
      </c>
      <c r="F71" s="11" t="s">
        <v>109</v>
      </c>
      <c r="G71" s="11" t="str">
        <f>_xlfn.IFNA(VLOOKUP(A71,'[1]Unit Demand Forecast'!$A:$C,3,0),"N/A")</f>
        <v>Full Size</v>
      </c>
      <c r="H71" s="11">
        <f>IF(_xlfn.IFNA(MATCH(A71,[2]TopSKUs!B$2:B$23,0),TRUE)=TRUE,2,1)</f>
        <v>2</v>
      </c>
      <c r="I71" s="13">
        <v>48</v>
      </c>
      <c r="J71" s="14">
        <v>4</v>
      </c>
      <c r="K71" s="13" t="s">
        <v>31</v>
      </c>
      <c r="L71" s="15"/>
      <c r="M71" s="13">
        <v>164</v>
      </c>
      <c r="N71" s="16">
        <v>28</v>
      </c>
      <c r="O71" s="16">
        <v>11.200000000000001</v>
      </c>
      <c r="P71" s="17">
        <v>18.651789863754978</v>
      </c>
      <c r="Q71" s="17">
        <v>44</v>
      </c>
      <c r="R71" s="18">
        <v>46</v>
      </c>
      <c r="S71" s="18">
        <v>27.348210136245022</v>
      </c>
      <c r="T71" s="19">
        <v>1.4662512464495072</v>
      </c>
      <c r="U71" s="19">
        <v>0.59452630730967437</v>
      </c>
      <c r="V71" s="20">
        <v>36161</v>
      </c>
      <c r="W71" s="18"/>
      <c r="X71" s="21">
        <v>25</v>
      </c>
      <c r="Y71" s="21">
        <v>5</v>
      </c>
      <c r="Z71" s="21">
        <v>25</v>
      </c>
      <c r="AA71" s="21">
        <v>5</v>
      </c>
      <c r="AD71" t="e">
        <f>IF(COUNTIF([3]Sheet1!$A:$A, A71)&gt;=1, "Yes", "No")</f>
        <v>#VALUE!</v>
      </c>
    </row>
    <row r="72" spans="1:30" x14ac:dyDescent="0.4">
      <c r="A72" s="11">
        <v>1359</v>
      </c>
      <c r="B72" s="12">
        <v>655439013598</v>
      </c>
      <c r="C72" s="11" t="s">
        <v>110</v>
      </c>
      <c r="D72" s="11" t="s">
        <v>110</v>
      </c>
      <c r="E72" s="11" t="s">
        <v>110</v>
      </c>
      <c r="F72" s="11" t="s">
        <v>111</v>
      </c>
      <c r="G72" s="11" t="str">
        <f>_xlfn.IFNA(VLOOKUP(A72,'[1]Unit Demand Forecast'!$A:$C,3,0),"N/A")</f>
        <v>Packette</v>
      </c>
      <c r="H72" s="11">
        <f>IF(_xlfn.IFNA(MATCH(A72,[2]TopSKUs!B$2:B$23,0),TRUE)=TRUE,2,1)</f>
        <v>2</v>
      </c>
      <c r="I72" s="13">
        <v>250</v>
      </c>
      <c r="J72" s="14">
        <v>0</v>
      </c>
      <c r="K72" s="13" t="s">
        <v>31</v>
      </c>
      <c r="L72" s="15"/>
      <c r="M72" s="13">
        <v>4.5</v>
      </c>
      <c r="N72" s="16">
        <v>0</v>
      </c>
      <c r="O72" s="16">
        <v>0.25</v>
      </c>
      <c r="P72" s="17">
        <v>0.41633459517310206</v>
      </c>
      <c r="Q72" s="17">
        <v>0</v>
      </c>
      <c r="R72" s="18">
        <v>1.5</v>
      </c>
      <c r="S72" s="18">
        <v>1.0836654048268979</v>
      </c>
      <c r="T72" s="19">
        <v>2.6028713861175419</v>
      </c>
      <c r="U72" s="19">
        <v>0.72244360321793188</v>
      </c>
      <c r="V72" s="20">
        <v>36161</v>
      </c>
      <c r="W72" s="18"/>
      <c r="X72" s="21">
        <v>25</v>
      </c>
      <c r="Y72" s="21">
        <v>5</v>
      </c>
      <c r="Z72" s="21">
        <v>25</v>
      </c>
      <c r="AA72" s="21">
        <v>5</v>
      </c>
      <c r="AD72" t="e">
        <f>IF(COUNTIF([3]Sheet1!$A:$A, A72)&gt;=1, "Yes", "No")</f>
        <v>#VALUE!</v>
      </c>
    </row>
    <row r="73" spans="1:30" x14ac:dyDescent="0.4">
      <c r="A73" s="11">
        <v>2019</v>
      </c>
      <c r="B73" s="12">
        <v>655439020190</v>
      </c>
      <c r="C73" s="11" t="s">
        <v>110</v>
      </c>
      <c r="D73" s="11" t="s">
        <v>110</v>
      </c>
      <c r="E73" s="11" t="s">
        <v>110</v>
      </c>
      <c r="F73" s="11" t="s">
        <v>37</v>
      </c>
      <c r="G73" s="11" t="str">
        <f>_xlfn.IFNA(VLOOKUP(A73,'[1]Unit Demand Forecast'!$A:$C,3,0),"N/A")</f>
        <v>Packette</v>
      </c>
      <c r="H73" s="11">
        <f>IF(_xlfn.IFNA(MATCH(A73,[2]TopSKUs!B$2:B$23,0),TRUE)=TRUE,2,1)</f>
        <v>2</v>
      </c>
      <c r="I73" s="13">
        <v>250</v>
      </c>
      <c r="J73" s="14">
        <v>0</v>
      </c>
      <c r="K73" s="13" t="s">
        <v>31</v>
      </c>
      <c r="L73" s="15"/>
      <c r="M73" s="13">
        <v>4</v>
      </c>
      <c r="N73" s="16">
        <v>0</v>
      </c>
      <c r="O73" s="16">
        <v>0.25</v>
      </c>
      <c r="P73" s="17">
        <v>0.41633459517310206</v>
      </c>
      <c r="Q73" s="17">
        <v>0</v>
      </c>
      <c r="R73" s="18">
        <v>1.5</v>
      </c>
      <c r="S73" s="18">
        <v>1.0836654048268979</v>
      </c>
      <c r="T73" s="19">
        <v>2.6028713861175419</v>
      </c>
      <c r="U73" s="19">
        <v>0.72244360321793188</v>
      </c>
      <c r="V73" s="20">
        <v>36161</v>
      </c>
      <c r="W73" s="18"/>
      <c r="X73" s="21">
        <v>25</v>
      </c>
      <c r="Y73" s="21">
        <v>5</v>
      </c>
      <c r="Z73" s="21">
        <v>25</v>
      </c>
      <c r="AA73" s="21">
        <v>5</v>
      </c>
      <c r="AD73" t="e">
        <f>IF(COUNTIF([3]Sheet1!$A:$A, A73)&gt;=1, "Yes", "No")</f>
        <v>#VALUE!</v>
      </c>
    </row>
    <row r="74" spans="1:30" x14ac:dyDescent="0.4">
      <c r="A74" s="11">
        <v>2759</v>
      </c>
      <c r="B74" s="12">
        <v>655439027595</v>
      </c>
      <c r="C74" s="11" t="s">
        <v>110</v>
      </c>
      <c r="D74" s="11" t="s">
        <v>110</v>
      </c>
      <c r="E74" s="11" t="s">
        <v>110</v>
      </c>
      <c r="F74" s="11" t="s">
        <v>89</v>
      </c>
      <c r="G74" s="11" t="str">
        <f>_xlfn.IFNA(VLOOKUP(A74,'[1]Unit Demand Forecast'!$A:$C,3,0),"N/A")</f>
        <v>Packette</v>
      </c>
      <c r="H74" s="11">
        <f>IF(_xlfn.IFNA(MATCH(A74,[2]TopSKUs!B$2:B$23,0),TRUE)=TRUE,2,1)</f>
        <v>2</v>
      </c>
      <c r="I74" s="13">
        <v>250</v>
      </c>
      <c r="J74" s="14">
        <v>0</v>
      </c>
      <c r="K74" s="13" t="s">
        <v>31</v>
      </c>
      <c r="L74" s="15"/>
      <c r="M74" s="13">
        <v>4.7</v>
      </c>
      <c r="N74" s="16">
        <v>0</v>
      </c>
      <c r="O74" s="16">
        <v>0.25</v>
      </c>
      <c r="P74" s="17">
        <v>0.41633459517310206</v>
      </c>
      <c r="Q74" s="17">
        <v>0</v>
      </c>
      <c r="R74" s="18">
        <v>1.5</v>
      </c>
      <c r="S74" s="18">
        <v>1.0836654048268979</v>
      </c>
      <c r="T74" s="19">
        <v>2.6028713861175419</v>
      </c>
      <c r="U74" s="19">
        <v>0.72244360321793188</v>
      </c>
      <c r="V74" s="20">
        <v>36161</v>
      </c>
      <c r="W74" s="18"/>
      <c r="X74" s="21">
        <v>25</v>
      </c>
      <c r="Y74" s="21">
        <v>5</v>
      </c>
      <c r="Z74" s="21">
        <v>25</v>
      </c>
      <c r="AA74" s="21">
        <v>5</v>
      </c>
      <c r="AD74" t="e">
        <f>IF(COUNTIF([3]Sheet1!$A:$A, A74)&gt;=1, "Yes", "No")</f>
        <v>#VALUE!</v>
      </c>
    </row>
    <row r="75" spans="1:30" x14ac:dyDescent="0.4">
      <c r="A75" s="11">
        <v>2809</v>
      </c>
      <c r="B75" s="12">
        <v>655439028097</v>
      </c>
      <c r="C75" s="11" t="s">
        <v>110</v>
      </c>
      <c r="D75" s="11" t="s">
        <v>110</v>
      </c>
      <c r="E75" s="11" t="s">
        <v>110</v>
      </c>
      <c r="F75" s="11" t="s">
        <v>90</v>
      </c>
      <c r="G75" s="11" t="str">
        <f>_xlfn.IFNA(VLOOKUP(A75,'[1]Unit Demand Forecast'!$A:$C,3,0),"N/A")</f>
        <v>Packette</v>
      </c>
      <c r="H75" s="11">
        <f>IF(_xlfn.IFNA(MATCH(A75,[2]TopSKUs!B$2:B$23,0),TRUE)=TRUE,2,1)</f>
        <v>2</v>
      </c>
      <c r="I75" s="13">
        <v>250</v>
      </c>
      <c r="J75" s="14">
        <v>0</v>
      </c>
      <c r="K75" s="13" t="s">
        <v>31</v>
      </c>
      <c r="L75" s="15"/>
      <c r="M75" s="13">
        <v>3.8</v>
      </c>
      <c r="N75" s="16">
        <v>0</v>
      </c>
      <c r="O75" s="16">
        <v>0.25</v>
      </c>
      <c r="P75" s="17">
        <v>0.41633459517310206</v>
      </c>
      <c r="Q75" s="17">
        <v>0</v>
      </c>
      <c r="R75" s="18">
        <v>1.5</v>
      </c>
      <c r="S75" s="18">
        <v>1.0836654048268979</v>
      </c>
      <c r="T75" s="19">
        <v>2.6028713861175419</v>
      </c>
      <c r="U75" s="19">
        <v>0.72244360321793188</v>
      </c>
      <c r="V75" s="20">
        <v>36161</v>
      </c>
      <c r="W75" s="18"/>
      <c r="X75" s="21">
        <v>25</v>
      </c>
      <c r="Y75" s="21">
        <v>5</v>
      </c>
      <c r="Z75" s="21">
        <v>25</v>
      </c>
      <c r="AA75" s="21">
        <v>5</v>
      </c>
      <c r="AD75" t="e">
        <f>IF(COUNTIF([3]Sheet1!$A:$A, A75)&gt;=1, "Yes", "No")</f>
        <v>#VALUE!</v>
      </c>
    </row>
    <row r="76" spans="1:30" x14ac:dyDescent="0.4">
      <c r="A76" s="11">
        <v>3359</v>
      </c>
      <c r="B76" s="12">
        <v>655439033596</v>
      </c>
      <c r="C76" s="11" t="s">
        <v>110</v>
      </c>
      <c r="D76" s="11" t="s">
        <v>110</v>
      </c>
      <c r="E76" s="11" t="s">
        <v>110</v>
      </c>
      <c r="F76" s="11" t="s">
        <v>112</v>
      </c>
      <c r="G76" s="11" t="str">
        <f>_xlfn.IFNA(VLOOKUP(A76,'[1]Unit Demand Forecast'!$A:$C,3,0),"N/A")</f>
        <v>Packette</v>
      </c>
      <c r="H76" s="11">
        <f>IF(_xlfn.IFNA(MATCH(A76,[2]TopSKUs!B$2:B$23,0),TRUE)=TRUE,2,1)</f>
        <v>2</v>
      </c>
      <c r="I76" s="13">
        <v>250</v>
      </c>
      <c r="J76" s="14">
        <v>0</v>
      </c>
      <c r="K76" s="13" t="s">
        <v>31</v>
      </c>
      <c r="L76" s="15"/>
      <c r="M76" s="13">
        <v>2</v>
      </c>
      <c r="N76" s="16">
        <v>0</v>
      </c>
      <c r="O76" s="16">
        <v>0.25</v>
      </c>
      <c r="P76" s="17">
        <v>0.41633459517310206</v>
      </c>
      <c r="Q76" s="17">
        <v>0</v>
      </c>
      <c r="R76" s="18">
        <v>1.5</v>
      </c>
      <c r="S76" s="18">
        <v>1.0836654048268979</v>
      </c>
      <c r="T76" s="19">
        <v>2.6028713861175419</v>
      </c>
      <c r="U76" s="19">
        <v>0.72244360321793188</v>
      </c>
      <c r="V76" s="20">
        <v>36161</v>
      </c>
      <c r="W76" s="18"/>
      <c r="X76" s="21">
        <v>25</v>
      </c>
      <c r="Y76" s="21">
        <v>5</v>
      </c>
      <c r="Z76" s="21">
        <v>25</v>
      </c>
      <c r="AA76" s="21">
        <v>5</v>
      </c>
      <c r="AD76" t="e">
        <f>IF(COUNTIF([3]Sheet1!$A:$A, A76)&gt;=1, "Yes", "No")</f>
        <v>#VALUE!</v>
      </c>
    </row>
    <row r="77" spans="1:30" x14ac:dyDescent="0.4">
      <c r="A77" s="11">
        <v>5909</v>
      </c>
      <c r="B77" s="12">
        <v>655439059091</v>
      </c>
      <c r="C77" s="11" t="s">
        <v>110</v>
      </c>
      <c r="D77" s="11" t="s">
        <v>110</v>
      </c>
      <c r="E77" s="11" t="s">
        <v>110</v>
      </c>
      <c r="F77" s="11" t="s">
        <v>49</v>
      </c>
      <c r="G77" s="11" t="str">
        <f>_xlfn.IFNA(VLOOKUP(A77,'[1]Unit Demand Forecast'!$A:$C,3,0),"N/A")</f>
        <v>Packette</v>
      </c>
      <c r="H77" s="11">
        <f>IF(_xlfn.IFNA(MATCH(A77,[2]TopSKUs!B$2:B$23,0),TRUE)=TRUE,2,1)</f>
        <v>2</v>
      </c>
      <c r="I77" s="13">
        <v>250</v>
      </c>
      <c r="J77" s="14">
        <v>0</v>
      </c>
      <c r="K77" s="13" t="s">
        <v>31</v>
      </c>
      <c r="L77" s="15"/>
      <c r="M77" s="13">
        <v>5.3</v>
      </c>
      <c r="N77" s="16">
        <v>0</v>
      </c>
      <c r="O77" s="16">
        <v>0.25</v>
      </c>
      <c r="P77" s="17">
        <v>0.41633459517310206</v>
      </c>
      <c r="Q77" s="17">
        <v>0</v>
      </c>
      <c r="R77" s="18">
        <v>2.5</v>
      </c>
      <c r="S77" s="18">
        <v>2.0836654048268981</v>
      </c>
      <c r="T77" s="19">
        <v>5.004785643529237</v>
      </c>
      <c r="U77" s="19">
        <v>0.83346616193075929</v>
      </c>
      <c r="V77" s="20">
        <v>36161</v>
      </c>
      <c r="W77" s="18"/>
      <c r="X77" s="21">
        <v>25</v>
      </c>
      <c r="Y77" s="21">
        <v>5</v>
      </c>
      <c r="Z77" s="21">
        <v>25</v>
      </c>
      <c r="AA77" s="21">
        <v>5</v>
      </c>
      <c r="AD77" t="e">
        <f>IF(COUNTIF([3]Sheet1!$A:$A, A77)&gt;=1, "Yes", "No")</f>
        <v>#VALUE!</v>
      </c>
    </row>
    <row r="78" spans="1:30" x14ac:dyDescent="0.4">
      <c r="A78" s="11">
        <v>7699</v>
      </c>
      <c r="B78" s="12">
        <v>655439076999</v>
      </c>
      <c r="C78" s="11" t="s">
        <v>110</v>
      </c>
      <c r="D78" s="11" t="s">
        <v>110</v>
      </c>
      <c r="E78" s="11" t="s">
        <v>110</v>
      </c>
      <c r="F78" s="11" t="s">
        <v>97</v>
      </c>
      <c r="G78" s="11" t="str">
        <f>_xlfn.IFNA(VLOOKUP(A78,'[1]Unit Demand Forecast'!$A:$C,3,0),"N/A")</f>
        <v>Packette</v>
      </c>
      <c r="H78" s="11">
        <f>IF(_xlfn.IFNA(MATCH(A78,[2]TopSKUs!B$2:B$23,0),TRUE)=TRUE,2,1)</f>
        <v>2</v>
      </c>
      <c r="I78" s="13">
        <v>250</v>
      </c>
      <c r="J78" s="14">
        <v>0</v>
      </c>
      <c r="K78" s="13" t="s">
        <v>31</v>
      </c>
      <c r="L78" s="15"/>
      <c r="M78" s="13">
        <v>2.2999999999999998</v>
      </c>
      <c r="N78" s="16">
        <v>0</v>
      </c>
      <c r="O78" s="16">
        <v>0.25</v>
      </c>
      <c r="P78" s="17">
        <v>0.41633459517310206</v>
      </c>
      <c r="Q78" s="17">
        <v>0</v>
      </c>
      <c r="R78" s="18">
        <v>1.5</v>
      </c>
      <c r="S78" s="18">
        <v>1.0836654048268979</v>
      </c>
      <c r="T78" s="19">
        <v>2.6028713861175419</v>
      </c>
      <c r="U78" s="19">
        <v>0.72244360321793188</v>
      </c>
      <c r="V78" s="20">
        <v>36161</v>
      </c>
      <c r="W78" s="18"/>
      <c r="X78" s="21">
        <v>25</v>
      </c>
      <c r="Y78" s="21">
        <v>5</v>
      </c>
      <c r="Z78" s="21">
        <v>25</v>
      </c>
      <c r="AA78" s="21">
        <v>5</v>
      </c>
      <c r="AD78" t="e">
        <f>IF(COUNTIF([3]Sheet1!$A:$A, A78)&gt;=1, "Yes", "No")</f>
        <v>#VALUE!</v>
      </c>
    </row>
    <row r="79" spans="1:30" x14ac:dyDescent="0.4">
      <c r="A79" s="11">
        <v>7749</v>
      </c>
      <c r="B79" s="12">
        <v>655439077491</v>
      </c>
      <c r="C79" s="11" t="s">
        <v>110</v>
      </c>
      <c r="D79" s="11" t="s">
        <v>110</v>
      </c>
      <c r="E79" s="11" t="s">
        <v>110</v>
      </c>
      <c r="F79" s="11" t="s">
        <v>113</v>
      </c>
      <c r="G79" s="11" t="str">
        <f>_xlfn.IFNA(VLOOKUP(A79,'[1]Unit Demand Forecast'!$A:$C,3,0),"N/A")</f>
        <v>Packette</v>
      </c>
      <c r="H79" s="11">
        <f>IF(_xlfn.IFNA(MATCH(A79,[2]TopSKUs!B$2:B$23,0),TRUE)=TRUE,2,1)</f>
        <v>2</v>
      </c>
      <c r="I79" s="13">
        <v>250</v>
      </c>
      <c r="J79" s="14">
        <v>0</v>
      </c>
      <c r="K79" s="13" t="s">
        <v>31</v>
      </c>
      <c r="L79" s="15"/>
      <c r="M79" s="13">
        <v>2</v>
      </c>
      <c r="N79" s="16">
        <v>0</v>
      </c>
      <c r="O79" s="16">
        <v>0.25</v>
      </c>
      <c r="P79" s="17">
        <v>0.41633459517310206</v>
      </c>
      <c r="Q79" s="17">
        <v>0</v>
      </c>
      <c r="R79" s="18">
        <v>2.5</v>
      </c>
      <c r="S79" s="18">
        <v>2.0836654048268981</v>
      </c>
      <c r="T79" s="19">
        <v>5.004785643529237</v>
      </c>
      <c r="U79" s="19">
        <v>0.83346616193075929</v>
      </c>
      <c r="V79" s="20">
        <v>36161</v>
      </c>
      <c r="W79" s="18"/>
      <c r="X79" s="21">
        <v>25</v>
      </c>
      <c r="Y79" s="21">
        <v>5</v>
      </c>
      <c r="Z79" s="21">
        <v>25</v>
      </c>
      <c r="AA79" s="21">
        <v>5</v>
      </c>
      <c r="AD79" t="e">
        <f>IF(COUNTIF([3]Sheet1!$A:$A, A79)&gt;=1, "Yes", "No")</f>
        <v>#VALUE!</v>
      </c>
    </row>
    <row r="80" spans="1:30" x14ac:dyDescent="0.4">
      <c r="A80" s="11">
        <v>7769</v>
      </c>
      <c r="B80" s="12">
        <v>655439077699</v>
      </c>
      <c r="C80" s="11" t="s">
        <v>110</v>
      </c>
      <c r="D80" s="11" t="s">
        <v>110</v>
      </c>
      <c r="E80" s="11" t="s">
        <v>110</v>
      </c>
      <c r="F80" s="11" t="s">
        <v>114</v>
      </c>
      <c r="G80" s="11" t="str">
        <f>_xlfn.IFNA(VLOOKUP(A80,'[1]Unit Demand Forecast'!$A:$C,3,0),"N/A")</f>
        <v>Packette</v>
      </c>
      <c r="H80" s="11">
        <f>IF(_xlfn.IFNA(MATCH(A80,[2]TopSKUs!B$2:B$23,0),TRUE)=TRUE,2,1)</f>
        <v>2</v>
      </c>
      <c r="I80" s="13">
        <v>250</v>
      </c>
      <c r="J80" s="14">
        <v>0</v>
      </c>
      <c r="K80" s="13" t="s">
        <v>31</v>
      </c>
      <c r="L80" s="15"/>
      <c r="M80" s="13">
        <v>2.7</v>
      </c>
      <c r="N80" s="16">
        <v>0</v>
      </c>
      <c r="O80" s="16">
        <v>0.25</v>
      </c>
      <c r="P80" s="17">
        <v>0.41633459517310206</v>
      </c>
      <c r="Q80" s="17">
        <v>0</v>
      </c>
      <c r="R80" s="18">
        <v>1.5</v>
      </c>
      <c r="S80" s="18">
        <v>1.0836654048268979</v>
      </c>
      <c r="T80" s="19">
        <v>2.6028713861175419</v>
      </c>
      <c r="U80" s="19">
        <v>0.72244360321793188</v>
      </c>
      <c r="V80" s="20">
        <v>36161</v>
      </c>
      <c r="W80" s="18"/>
      <c r="X80" s="21">
        <v>25</v>
      </c>
      <c r="Y80" s="21">
        <v>5</v>
      </c>
      <c r="Z80" s="21">
        <v>25</v>
      </c>
      <c r="AA80" s="21">
        <v>5</v>
      </c>
      <c r="AD80" t="e">
        <f>IF(COUNTIF([3]Sheet1!$A:$A, A80)&gt;=1, "Yes", "No")</f>
        <v>#VALUE!</v>
      </c>
    </row>
    <row r="81" spans="1:30" x14ac:dyDescent="0.4">
      <c r="A81" s="11">
        <v>7809</v>
      </c>
      <c r="B81" s="12">
        <v>655439078092</v>
      </c>
      <c r="C81" s="11" t="s">
        <v>110</v>
      </c>
      <c r="D81" s="11" t="s">
        <v>110</v>
      </c>
      <c r="E81" s="11" t="s">
        <v>110</v>
      </c>
      <c r="F81" s="11" t="s">
        <v>115</v>
      </c>
      <c r="G81" s="11" t="str">
        <f>_xlfn.IFNA(VLOOKUP(A81,'[1]Unit Demand Forecast'!$A:$C,3,0),"N/A")</f>
        <v>Packette</v>
      </c>
      <c r="H81" s="11">
        <f>IF(_xlfn.IFNA(MATCH(A81,[2]TopSKUs!B$2:B$23,0),TRUE)=TRUE,2,1)</f>
        <v>2</v>
      </c>
      <c r="I81" s="13">
        <v>250</v>
      </c>
      <c r="J81" s="14">
        <v>0</v>
      </c>
      <c r="K81" s="13" t="s">
        <v>31</v>
      </c>
      <c r="L81" s="15"/>
      <c r="M81" s="13">
        <v>2.2999999999999998</v>
      </c>
      <c r="N81" s="16">
        <v>0</v>
      </c>
      <c r="O81" s="16">
        <v>0.25</v>
      </c>
      <c r="P81" s="17">
        <v>0.41633459517310206</v>
      </c>
      <c r="Q81" s="17">
        <v>0</v>
      </c>
      <c r="R81" s="18">
        <v>2</v>
      </c>
      <c r="S81" s="18">
        <v>1.5836654048268979</v>
      </c>
      <c r="T81" s="19">
        <v>3.8038285148233895</v>
      </c>
      <c r="U81" s="19">
        <v>0.79183270241344894</v>
      </c>
      <c r="V81" s="20">
        <v>36161</v>
      </c>
      <c r="W81" s="18"/>
      <c r="X81" s="21">
        <v>25</v>
      </c>
      <c r="Y81" s="21">
        <v>5</v>
      </c>
      <c r="Z81" s="21">
        <v>25</v>
      </c>
      <c r="AA81" s="21">
        <v>5</v>
      </c>
      <c r="AD81" t="e">
        <f>IF(COUNTIF([3]Sheet1!$A:$A, A81)&gt;=1, "Yes", "No")</f>
        <v>#VALUE!</v>
      </c>
    </row>
    <row r="82" spans="1:30" x14ac:dyDescent="0.4">
      <c r="A82" s="11">
        <v>7829</v>
      </c>
      <c r="B82" s="12">
        <v>655439078290</v>
      </c>
      <c r="C82" s="11" t="s">
        <v>110</v>
      </c>
      <c r="D82" s="11" t="s">
        <v>110</v>
      </c>
      <c r="E82" s="11" t="s">
        <v>110</v>
      </c>
      <c r="F82" s="11" t="s">
        <v>38</v>
      </c>
      <c r="G82" s="11" t="str">
        <f>_xlfn.IFNA(VLOOKUP(A82,'[1]Unit Demand Forecast'!$A:$C,3,0),"N/A")</f>
        <v>Packette</v>
      </c>
      <c r="H82" s="11">
        <f>IF(_xlfn.IFNA(MATCH(A82,[2]TopSKUs!B$2:B$23,0),TRUE)=TRUE,2,1)</f>
        <v>2</v>
      </c>
      <c r="I82" s="13">
        <v>250</v>
      </c>
      <c r="J82" s="14">
        <v>0</v>
      </c>
      <c r="K82" s="13" t="s">
        <v>31</v>
      </c>
      <c r="L82" s="15"/>
      <c r="M82" s="13">
        <v>3.9</v>
      </c>
      <c r="N82" s="16">
        <v>0</v>
      </c>
      <c r="O82" s="16">
        <v>0.25</v>
      </c>
      <c r="P82" s="17">
        <v>0.41633459517310206</v>
      </c>
      <c r="Q82" s="17">
        <v>0</v>
      </c>
      <c r="R82" s="18">
        <v>2</v>
      </c>
      <c r="S82" s="18">
        <v>1.5836654048268979</v>
      </c>
      <c r="T82" s="19">
        <v>3.8038285148233895</v>
      </c>
      <c r="U82" s="19">
        <v>0.79183270241344894</v>
      </c>
      <c r="V82" s="20">
        <v>36161</v>
      </c>
      <c r="W82" s="18"/>
      <c r="X82" s="21">
        <v>50</v>
      </c>
      <c r="Y82" s="21">
        <v>10</v>
      </c>
      <c r="Z82" s="21">
        <v>25</v>
      </c>
      <c r="AA82" s="21">
        <v>5</v>
      </c>
      <c r="AD82" t="e">
        <f>IF(COUNTIF([3]Sheet1!$A:$A, A82)&gt;=1, "Yes", "No")</f>
        <v>#VALUE!</v>
      </c>
    </row>
    <row r="83" spans="1:30" x14ac:dyDescent="0.4">
      <c r="A83" s="11">
        <v>7969</v>
      </c>
      <c r="B83" s="12">
        <v>655439079693</v>
      </c>
      <c r="C83" s="11" t="s">
        <v>110</v>
      </c>
      <c r="D83" s="11" t="s">
        <v>110</v>
      </c>
      <c r="E83" s="11" t="s">
        <v>110</v>
      </c>
      <c r="F83" s="11" t="s">
        <v>116</v>
      </c>
      <c r="G83" s="11" t="str">
        <f>_xlfn.IFNA(VLOOKUP(A83,'[1]Unit Demand Forecast'!$A:$C,3,0),"N/A")</f>
        <v>Packette</v>
      </c>
      <c r="H83" s="11">
        <f>IF(_xlfn.IFNA(MATCH(A83,[2]TopSKUs!B$2:B$23,0),TRUE)=TRUE,2,1)</f>
        <v>2</v>
      </c>
      <c r="I83" s="13">
        <v>250</v>
      </c>
      <c r="J83" s="14">
        <v>0</v>
      </c>
      <c r="K83" s="13" t="s">
        <v>31</v>
      </c>
      <c r="L83" s="15"/>
      <c r="M83" s="13">
        <v>1.85</v>
      </c>
      <c r="N83" s="16">
        <v>0</v>
      </c>
      <c r="O83" s="16">
        <v>0.25</v>
      </c>
      <c r="P83" s="17">
        <v>0.41633459517310206</v>
      </c>
      <c r="Q83" s="17">
        <v>0</v>
      </c>
      <c r="R83" s="18">
        <v>2</v>
      </c>
      <c r="S83" s="18">
        <v>1.5836654048268979</v>
      </c>
      <c r="T83" s="19">
        <v>3.8038285148233895</v>
      </c>
      <c r="U83" s="19">
        <v>0.79183270241344894</v>
      </c>
      <c r="V83" s="20">
        <v>36161</v>
      </c>
      <c r="W83" s="18"/>
      <c r="X83" s="21">
        <v>25</v>
      </c>
      <c r="Y83" s="21">
        <v>5</v>
      </c>
      <c r="Z83" s="21">
        <v>25</v>
      </c>
      <c r="AA83" s="21">
        <v>5</v>
      </c>
      <c r="AD83" t="e">
        <f>IF(COUNTIF([3]Sheet1!$A:$A, A83)&gt;=1, "Yes", "No")</f>
        <v>#VALUE!</v>
      </c>
    </row>
    <row r="84" spans="1:30" x14ac:dyDescent="0.4">
      <c r="A84" s="11">
        <v>9129</v>
      </c>
      <c r="B84" s="12">
        <v>655439091299</v>
      </c>
      <c r="C84" s="11" t="s">
        <v>110</v>
      </c>
      <c r="D84" s="11" t="s">
        <v>110</v>
      </c>
      <c r="E84" s="11" t="s">
        <v>110</v>
      </c>
      <c r="F84" s="11" t="s">
        <v>117</v>
      </c>
      <c r="G84" s="11" t="str">
        <f>_xlfn.IFNA(VLOOKUP(A84,'[1]Unit Demand Forecast'!$A:$C,3,0),"N/A")</f>
        <v>Packette</v>
      </c>
      <c r="H84" s="11">
        <f>IF(_xlfn.IFNA(MATCH(A84,[2]TopSKUs!B$2:B$23,0),TRUE)=TRUE,2,1)</f>
        <v>2</v>
      </c>
      <c r="I84" s="13">
        <v>250</v>
      </c>
      <c r="J84" s="14">
        <v>0</v>
      </c>
      <c r="K84" s="13" t="s">
        <v>31</v>
      </c>
      <c r="L84" s="15"/>
      <c r="M84" s="13">
        <v>4.0999999999999996</v>
      </c>
      <c r="N84" s="16">
        <v>0</v>
      </c>
      <c r="O84" s="16">
        <v>0.25</v>
      </c>
      <c r="P84" s="17">
        <v>0.41633459517310206</v>
      </c>
      <c r="Q84" s="17">
        <v>0</v>
      </c>
      <c r="R84" s="18">
        <v>1.5</v>
      </c>
      <c r="S84" s="18">
        <v>1.0836654048268979</v>
      </c>
      <c r="T84" s="19">
        <v>2.6028713861175419</v>
      </c>
      <c r="U84" s="19">
        <v>0.72244360321793188</v>
      </c>
      <c r="V84" s="20">
        <v>36161</v>
      </c>
      <c r="W84" s="18"/>
      <c r="X84" s="21">
        <v>0</v>
      </c>
      <c r="Y84" s="21">
        <v>0</v>
      </c>
      <c r="Z84" s="21">
        <v>0</v>
      </c>
      <c r="AA84" s="21">
        <v>0</v>
      </c>
      <c r="AD84" t="e">
        <f>IF(COUNTIF([3]Sheet1!$A:$A, A84)&gt;=1, "Yes", "No")</f>
        <v>#VALUE!</v>
      </c>
    </row>
    <row r="85" spans="1:30" x14ac:dyDescent="0.4">
      <c r="A85" s="11">
        <v>1009</v>
      </c>
      <c r="B85" s="12">
        <v>655439010092</v>
      </c>
      <c r="C85" s="11" t="s">
        <v>110</v>
      </c>
      <c r="D85" s="11" t="s">
        <v>110</v>
      </c>
      <c r="E85" s="11" t="s">
        <v>110</v>
      </c>
      <c r="F85" s="11" t="s">
        <v>65</v>
      </c>
      <c r="G85" s="11" t="str">
        <f>_xlfn.IFNA(VLOOKUP(A85,'[1]Unit Demand Forecast'!$A:$C,3,0),"N/A")</f>
        <v>Packette</v>
      </c>
      <c r="H85" s="11">
        <f>IF(_xlfn.IFNA(MATCH(A85,[2]TopSKUs!B$2:B$23,0),TRUE)=TRUE,2,1)</f>
        <v>2</v>
      </c>
      <c r="I85" s="13">
        <v>250</v>
      </c>
      <c r="J85" s="14">
        <v>0</v>
      </c>
      <c r="K85" s="13" t="s">
        <v>31</v>
      </c>
      <c r="L85" s="15"/>
      <c r="M85" s="13">
        <v>4.5</v>
      </c>
      <c r="N85" s="16">
        <v>0</v>
      </c>
      <c r="O85" s="16">
        <v>0.25</v>
      </c>
      <c r="P85" s="17">
        <v>0.41633459517310206</v>
      </c>
      <c r="Q85" s="17">
        <v>0</v>
      </c>
      <c r="R85" s="18">
        <v>1.5</v>
      </c>
      <c r="S85" s="18">
        <v>1.0836654048268979</v>
      </c>
      <c r="T85" s="19">
        <v>2.6028713861175419</v>
      </c>
      <c r="U85" s="19">
        <v>0.72244360321793188</v>
      </c>
      <c r="V85" s="20">
        <v>36161</v>
      </c>
      <c r="W85" s="18"/>
      <c r="X85" s="21">
        <v>25</v>
      </c>
      <c r="Y85" s="21">
        <v>5</v>
      </c>
      <c r="Z85" s="21">
        <v>25</v>
      </c>
      <c r="AA85" s="21">
        <v>5</v>
      </c>
      <c r="AD85" t="e">
        <f>IF(COUNTIF([3]Sheet1!$A:$A, A85)&gt;=1, "Yes", "No")</f>
        <v>#VALUE!</v>
      </c>
    </row>
    <row r="86" spans="1:30" x14ac:dyDescent="0.4">
      <c r="A86" s="11">
        <v>1059</v>
      </c>
      <c r="B86" s="12">
        <v>655439010597</v>
      </c>
      <c r="C86" s="11" t="s">
        <v>110</v>
      </c>
      <c r="D86" s="11" t="s">
        <v>110</v>
      </c>
      <c r="E86" s="11" t="s">
        <v>110</v>
      </c>
      <c r="F86" s="11" t="s">
        <v>66</v>
      </c>
      <c r="G86" s="11" t="str">
        <f>_xlfn.IFNA(VLOOKUP(A86,'[1]Unit Demand Forecast'!$A:$C,3,0),"N/A")</f>
        <v>Packette</v>
      </c>
      <c r="H86" s="11">
        <f>IF(_xlfn.IFNA(MATCH(A86,[2]TopSKUs!B$2:B$23,0),TRUE)=TRUE,2,1)</f>
        <v>2</v>
      </c>
      <c r="I86" s="13">
        <v>250</v>
      </c>
      <c r="J86" s="14">
        <v>0</v>
      </c>
      <c r="K86" s="13" t="s">
        <v>31</v>
      </c>
      <c r="L86" s="15"/>
      <c r="M86" s="13">
        <v>4.5</v>
      </c>
      <c r="N86" s="16">
        <v>0</v>
      </c>
      <c r="O86" s="16">
        <v>0.25</v>
      </c>
      <c r="P86" s="17">
        <v>0.41633459517310206</v>
      </c>
      <c r="Q86" s="17">
        <v>0</v>
      </c>
      <c r="R86" s="18">
        <v>1.5</v>
      </c>
      <c r="S86" s="18">
        <v>1.0836654048268979</v>
      </c>
      <c r="T86" s="19">
        <v>2.6028713861175419</v>
      </c>
      <c r="U86" s="19">
        <v>0.72244360321793188</v>
      </c>
      <c r="V86" s="20">
        <v>36161</v>
      </c>
      <c r="W86" s="18"/>
      <c r="X86" s="21">
        <v>0</v>
      </c>
      <c r="Y86" s="21">
        <v>0</v>
      </c>
      <c r="Z86" s="21">
        <v>0</v>
      </c>
      <c r="AA86" s="21">
        <v>0</v>
      </c>
      <c r="AD86" t="e">
        <f>IF(COUNTIF([3]Sheet1!$A:$A, A86)&gt;=1, "Yes", "No")</f>
        <v>#VALUE!</v>
      </c>
    </row>
    <row r="87" spans="1:30" x14ac:dyDescent="0.4">
      <c r="A87" s="11">
        <v>1109</v>
      </c>
      <c r="B87" s="12">
        <v>655439011099</v>
      </c>
      <c r="C87" s="11" t="s">
        <v>110</v>
      </c>
      <c r="D87" s="11" t="s">
        <v>110</v>
      </c>
      <c r="E87" s="11" t="s">
        <v>110</v>
      </c>
      <c r="F87" s="11" t="s">
        <v>67</v>
      </c>
      <c r="G87" s="11" t="str">
        <f>_xlfn.IFNA(VLOOKUP(A87,'[1]Unit Demand Forecast'!$A:$C,3,0),"N/A")</f>
        <v>Packette</v>
      </c>
      <c r="H87" s="11">
        <f>IF(_xlfn.IFNA(MATCH(A87,[2]TopSKUs!B$2:B$23,0),TRUE)=TRUE,2,1)</f>
        <v>2</v>
      </c>
      <c r="I87" s="13">
        <v>250</v>
      </c>
      <c r="J87" s="14">
        <v>0</v>
      </c>
      <c r="K87" s="13" t="s">
        <v>31</v>
      </c>
      <c r="L87" s="15"/>
      <c r="M87" s="13">
        <v>4.5</v>
      </c>
      <c r="N87" s="16">
        <v>0</v>
      </c>
      <c r="O87" s="16">
        <v>0.25</v>
      </c>
      <c r="P87" s="17">
        <v>0.41633459517310206</v>
      </c>
      <c r="Q87" s="17">
        <v>0</v>
      </c>
      <c r="R87" s="18">
        <v>1.5</v>
      </c>
      <c r="S87" s="18">
        <v>1.0836654048268979</v>
      </c>
      <c r="T87" s="19">
        <v>2.6028713861175419</v>
      </c>
      <c r="U87" s="19">
        <v>0.72244360321793188</v>
      </c>
      <c r="V87" s="20">
        <v>36161</v>
      </c>
      <c r="W87" s="18"/>
      <c r="X87" s="21">
        <v>25</v>
      </c>
      <c r="Y87" s="21">
        <v>5</v>
      </c>
      <c r="Z87" s="21">
        <v>25</v>
      </c>
      <c r="AA87" s="21">
        <v>5</v>
      </c>
      <c r="AD87" t="e">
        <f>IF(COUNTIF([3]Sheet1!$A:$A, A87)&gt;=1, "Yes", "No")</f>
        <v>#VALUE!</v>
      </c>
    </row>
    <row r="88" spans="1:30" x14ac:dyDescent="0.4">
      <c r="A88" s="11">
        <v>1159</v>
      </c>
      <c r="B88" s="12">
        <v>655439011594</v>
      </c>
      <c r="C88" s="11" t="s">
        <v>110</v>
      </c>
      <c r="D88" s="11" t="s">
        <v>110</v>
      </c>
      <c r="E88" s="11" t="s">
        <v>110</v>
      </c>
      <c r="F88" s="11" t="s">
        <v>61</v>
      </c>
      <c r="G88" s="11" t="str">
        <f>_xlfn.IFNA(VLOOKUP(A88,'[1]Unit Demand Forecast'!$A:$C,3,0),"N/A")</f>
        <v>Packette</v>
      </c>
      <c r="H88" s="11">
        <f>IF(_xlfn.IFNA(MATCH(A88,[2]TopSKUs!B$2:B$23,0),TRUE)=TRUE,2,1)</f>
        <v>2</v>
      </c>
      <c r="I88" s="13">
        <v>250</v>
      </c>
      <c r="J88" s="14">
        <v>0</v>
      </c>
      <c r="K88" s="13" t="s">
        <v>31</v>
      </c>
      <c r="L88" s="15"/>
      <c r="M88" s="13">
        <v>4.5</v>
      </c>
      <c r="N88" s="16">
        <v>0</v>
      </c>
      <c r="O88" s="16">
        <v>0.25</v>
      </c>
      <c r="P88" s="17">
        <v>0.41633459517310206</v>
      </c>
      <c r="Q88" s="17">
        <v>0</v>
      </c>
      <c r="R88" s="18">
        <v>1.5</v>
      </c>
      <c r="S88" s="18">
        <v>1.0836654048268979</v>
      </c>
      <c r="T88" s="19">
        <v>2.6028713861175419</v>
      </c>
      <c r="U88" s="19">
        <v>0.72244360321793188</v>
      </c>
      <c r="V88" s="20">
        <v>36161</v>
      </c>
      <c r="W88" s="18"/>
      <c r="X88" s="21">
        <v>25</v>
      </c>
      <c r="Y88" s="21">
        <v>5</v>
      </c>
      <c r="Z88" s="21">
        <v>25</v>
      </c>
      <c r="AA88" s="21">
        <v>5</v>
      </c>
      <c r="AD88" t="e">
        <f>IF(COUNTIF([3]Sheet1!$A:$A, A88)&gt;=1, "Yes", "No")</f>
        <v>#VALUE!</v>
      </c>
    </row>
    <row r="89" spans="1:30" x14ac:dyDescent="0.4">
      <c r="A89" s="11">
        <v>1259</v>
      </c>
      <c r="B89" s="12">
        <v>655439012591</v>
      </c>
      <c r="C89" s="11" t="s">
        <v>110</v>
      </c>
      <c r="D89" s="11" t="s">
        <v>110</v>
      </c>
      <c r="E89" s="11" t="s">
        <v>110</v>
      </c>
      <c r="F89" s="11" t="s">
        <v>118</v>
      </c>
      <c r="G89" s="11" t="str">
        <f>_xlfn.IFNA(VLOOKUP(A89,'[1]Unit Demand Forecast'!$A:$C,3,0),"N/A")</f>
        <v>Packette</v>
      </c>
      <c r="H89" s="11">
        <f>IF(_xlfn.IFNA(MATCH(A89,[2]TopSKUs!B$2:B$23,0),TRUE)=TRUE,2,1)</f>
        <v>2</v>
      </c>
      <c r="I89" s="13">
        <v>250</v>
      </c>
      <c r="J89" s="14">
        <v>0</v>
      </c>
      <c r="K89" s="13" t="s">
        <v>31</v>
      </c>
      <c r="L89" s="15"/>
      <c r="M89" s="13">
        <v>3.9</v>
      </c>
      <c r="N89" s="16">
        <v>0</v>
      </c>
      <c r="O89" s="16">
        <v>0.25</v>
      </c>
      <c r="P89" s="17">
        <v>0.41633459517310206</v>
      </c>
      <c r="Q89" s="17">
        <v>0</v>
      </c>
      <c r="R89" s="18">
        <v>1.5</v>
      </c>
      <c r="S89" s="18">
        <v>1.0836654048268979</v>
      </c>
      <c r="T89" s="19">
        <v>2.6028713861175419</v>
      </c>
      <c r="U89" s="19">
        <v>0.72244360321793188</v>
      </c>
      <c r="V89" s="20">
        <v>36161</v>
      </c>
      <c r="W89" s="18"/>
      <c r="X89" s="21">
        <v>25</v>
      </c>
      <c r="Y89" s="21">
        <v>5</v>
      </c>
      <c r="Z89" s="21">
        <v>25</v>
      </c>
      <c r="AA89" s="21">
        <v>5</v>
      </c>
      <c r="AD89" t="e">
        <f>IF(COUNTIF([3]Sheet1!$A:$A, A89)&gt;=1, "Yes", "No")</f>
        <v>#VALUE!</v>
      </c>
    </row>
    <row r="90" spans="1:30" x14ac:dyDescent="0.4">
      <c r="A90" s="11">
        <v>1469</v>
      </c>
      <c r="B90" s="12">
        <v>655439014694</v>
      </c>
      <c r="C90" s="11" t="s">
        <v>110</v>
      </c>
      <c r="D90" s="11" t="s">
        <v>110</v>
      </c>
      <c r="E90" s="11" t="s">
        <v>110</v>
      </c>
      <c r="F90" s="11" t="s">
        <v>119</v>
      </c>
      <c r="G90" s="11" t="str">
        <f>_xlfn.IFNA(VLOOKUP(A90,'[1]Unit Demand Forecast'!$A:$C,3,0),"N/A")</f>
        <v>Packette</v>
      </c>
      <c r="H90" s="11">
        <f>IF(_xlfn.IFNA(MATCH(A90,[2]TopSKUs!B$2:B$23,0),TRUE)=TRUE,2,1)</f>
        <v>2</v>
      </c>
      <c r="I90" s="13">
        <v>250</v>
      </c>
      <c r="J90" s="14">
        <v>0</v>
      </c>
      <c r="K90" s="13" t="s">
        <v>31</v>
      </c>
      <c r="L90" s="15"/>
      <c r="M90" s="13">
        <v>2.4</v>
      </c>
      <c r="N90" s="16">
        <v>0</v>
      </c>
      <c r="O90" s="16">
        <v>0.25</v>
      </c>
      <c r="P90" s="17">
        <v>0.41633459517310206</v>
      </c>
      <c r="Q90" s="17">
        <v>0</v>
      </c>
      <c r="R90" s="18">
        <v>1.5</v>
      </c>
      <c r="S90" s="18">
        <v>1.0836654048268979</v>
      </c>
      <c r="T90" s="19">
        <v>2.6028713861175419</v>
      </c>
      <c r="U90" s="19">
        <v>0.72244360321793188</v>
      </c>
      <c r="V90" s="20">
        <v>36161</v>
      </c>
      <c r="W90" s="18"/>
      <c r="X90" s="21">
        <v>25</v>
      </c>
      <c r="Y90" s="21">
        <v>5</v>
      </c>
      <c r="Z90" s="21">
        <v>25</v>
      </c>
      <c r="AA90" s="21">
        <v>5</v>
      </c>
      <c r="AD90" t="e">
        <f>IF(COUNTIF([3]Sheet1!$A:$A, A90)&gt;=1, "Yes", "No")</f>
        <v>#VALUE!</v>
      </c>
    </row>
    <row r="91" spans="1:30" x14ac:dyDescent="0.4">
      <c r="A91" s="11">
        <v>1569</v>
      </c>
      <c r="B91" s="12">
        <v>655439015691</v>
      </c>
      <c r="C91" s="11" t="s">
        <v>110</v>
      </c>
      <c r="D91" s="11" t="s">
        <v>110</v>
      </c>
      <c r="E91" s="11" t="s">
        <v>110</v>
      </c>
      <c r="F91" s="11" t="s">
        <v>120</v>
      </c>
      <c r="G91" s="11" t="str">
        <f>_xlfn.IFNA(VLOOKUP(A91,'[1]Unit Demand Forecast'!$A:$C,3,0),"N/A")</f>
        <v>Packette</v>
      </c>
      <c r="H91" s="11">
        <f>IF(_xlfn.IFNA(MATCH(A91,[2]TopSKUs!B$2:B$23,0),TRUE)=TRUE,2,1)</f>
        <v>2</v>
      </c>
      <c r="I91" s="13">
        <v>250</v>
      </c>
      <c r="J91" s="14">
        <v>0</v>
      </c>
      <c r="K91" s="13" t="s">
        <v>31</v>
      </c>
      <c r="L91" s="15"/>
      <c r="M91" s="13">
        <v>2.6</v>
      </c>
      <c r="N91" s="16">
        <v>0</v>
      </c>
      <c r="O91" s="16">
        <v>0.25</v>
      </c>
      <c r="P91" s="17">
        <v>0.41633459517310206</v>
      </c>
      <c r="Q91" s="17">
        <v>0</v>
      </c>
      <c r="R91" s="18">
        <v>1.5</v>
      </c>
      <c r="S91" s="18">
        <v>1.0836654048268979</v>
      </c>
      <c r="T91" s="19">
        <v>2.6028713861175419</v>
      </c>
      <c r="U91" s="19">
        <v>0.72244360321793188</v>
      </c>
      <c r="V91" s="20">
        <v>36161</v>
      </c>
      <c r="W91" s="18"/>
      <c r="X91" s="21">
        <v>25</v>
      </c>
      <c r="Y91" s="21">
        <v>5</v>
      </c>
      <c r="Z91" s="21">
        <v>25</v>
      </c>
      <c r="AA91" s="21">
        <v>5</v>
      </c>
      <c r="AD91" t="e">
        <f>IF(COUNTIF([3]Sheet1!$A:$A, A91)&gt;=1, "Yes", "No")</f>
        <v>#VALUE!</v>
      </c>
    </row>
    <row r="92" spans="1:30" x14ac:dyDescent="0.4">
      <c r="A92" s="11">
        <v>1869</v>
      </c>
      <c r="B92" s="12">
        <v>655439018692</v>
      </c>
      <c r="C92" s="11" t="s">
        <v>110</v>
      </c>
      <c r="D92" s="11" t="s">
        <v>110</v>
      </c>
      <c r="E92" s="11" t="s">
        <v>110</v>
      </c>
      <c r="F92" s="11" t="s">
        <v>121</v>
      </c>
      <c r="G92" s="11" t="str">
        <f>_xlfn.IFNA(VLOOKUP(A92,'[1]Unit Demand Forecast'!$A:$C,3,0),"N/A")</f>
        <v>Packette</v>
      </c>
      <c r="H92" s="11">
        <f>IF(_xlfn.IFNA(MATCH(A92,[2]TopSKUs!B$2:B$23,0),TRUE)=TRUE,2,1)</f>
        <v>2</v>
      </c>
      <c r="I92" s="13">
        <v>250</v>
      </c>
      <c r="J92" s="14">
        <v>0</v>
      </c>
      <c r="K92" s="13" t="s">
        <v>31</v>
      </c>
      <c r="L92" s="15"/>
      <c r="M92" s="13">
        <v>2.5</v>
      </c>
      <c r="N92" s="16">
        <v>0</v>
      </c>
      <c r="O92" s="16">
        <v>0.25</v>
      </c>
      <c r="P92" s="17">
        <v>0.41633459517310206</v>
      </c>
      <c r="Q92" s="17">
        <v>0</v>
      </c>
      <c r="R92" s="18">
        <v>1.5</v>
      </c>
      <c r="S92" s="18">
        <v>1.0836654048268979</v>
      </c>
      <c r="T92" s="19">
        <v>2.6028713861175419</v>
      </c>
      <c r="U92" s="19">
        <v>0.72244360321793188</v>
      </c>
      <c r="V92" s="20">
        <v>36161</v>
      </c>
      <c r="W92" s="18"/>
      <c r="X92" s="21">
        <v>25</v>
      </c>
      <c r="Y92" s="21">
        <v>5</v>
      </c>
      <c r="Z92" s="21">
        <v>25</v>
      </c>
      <c r="AA92" s="21">
        <v>5</v>
      </c>
      <c r="AD92" t="e">
        <f>IF(COUNTIF([3]Sheet1!$A:$A, A92)&gt;=1, "Yes", "No")</f>
        <v>#VALUE!</v>
      </c>
    </row>
    <row r="93" spans="1:30" x14ac:dyDescent="0.4">
      <c r="A93" s="11">
        <v>1909</v>
      </c>
      <c r="B93" s="12">
        <v>655439019095</v>
      </c>
      <c r="C93" s="11" t="s">
        <v>110</v>
      </c>
      <c r="D93" s="11" t="s">
        <v>110</v>
      </c>
      <c r="E93" s="11" t="s">
        <v>110</v>
      </c>
      <c r="F93" s="11" t="s">
        <v>46</v>
      </c>
      <c r="G93" s="11" t="str">
        <f>_xlfn.IFNA(VLOOKUP(A93,'[1]Unit Demand Forecast'!$A:$C,3,0),"N/A")</f>
        <v>Packette</v>
      </c>
      <c r="H93" s="11">
        <f>IF(_xlfn.IFNA(MATCH(A93,[2]TopSKUs!B$2:B$23,0),TRUE)=TRUE,2,1)</f>
        <v>2</v>
      </c>
      <c r="I93" s="13">
        <v>250</v>
      </c>
      <c r="J93" s="14">
        <v>0</v>
      </c>
      <c r="K93" s="13" t="s">
        <v>31</v>
      </c>
      <c r="L93" s="15"/>
      <c r="M93" s="13">
        <v>2.6</v>
      </c>
      <c r="N93" s="16">
        <v>0</v>
      </c>
      <c r="O93" s="16">
        <v>0.25</v>
      </c>
      <c r="P93" s="17">
        <v>0.41633459517310206</v>
      </c>
      <c r="Q93" s="17">
        <v>0</v>
      </c>
      <c r="R93" s="18">
        <v>1.5</v>
      </c>
      <c r="S93" s="18">
        <v>1.0836654048268979</v>
      </c>
      <c r="T93" s="19">
        <v>2.6028713861175419</v>
      </c>
      <c r="U93" s="19">
        <v>0.72244360321793188</v>
      </c>
      <c r="V93" s="20">
        <v>36161</v>
      </c>
      <c r="W93" s="18"/>
      <c r="X93" s="21">
        <v>25</v>
      </c>
      <c r="Y93" s="21">
        <v>5</v>
      </c>
      <c r="Z93" s="21">
        <v>25</v>
      </c>
      <c r="AA93" s="21">
        <v>5</v>
      </c>
      <c r="AD93" t="e">
        <f>IF(COUNTIF([3]Sheet1!$A:$A, A93)&gt;=1, "Yes", "No")</f>
        <v>#VALUE!</v>
      </c>
    </row>
    <row r="94" spans="1:30" x14ac:dyDescent="0.4">
      <c r="A94" s="11">
        <v>2049</v>
      </c>
      <c r="B94" s="12">
        <v>655439020497</v>
      </c>
      <c r="C94" s="11" t="s">
        <v>110</v>
      </c>
      <c r="D94" s="11" t="s">
        <v>110</v>
      </c>
      <c r="E94" s="11" t="s">
        <v>110</v>
      </c>
      <c r="F94" s="11" t="s">
        <v>45</v>
      </c>
      <c r="G94" s="11" t="str">
        <f>_xlfn.IFNA(VLOOKUP(A94,'[1]Unit Demand Forecast'!$A:$C,3,0),"N/A")</f>
        <v>Packette</v>
      </c>
      <c r="H94" s="11">
        <f>IF(_xlfn.IFNA(MATCH(A94,[2]TopSKUs!B$2:B$23,0),TRUE)=TRUE,2,1)</f>
        <v>2</v>
      </c>
      <c r="I94" s="13">
        <v>250</v>
      </c>
      <c r="J94" s="14">
        <v>0</v>
      </c>
      <c r="K94" s="13" t="s">
        <v>31</v>
      </c>
      <c r="L94" s="15"/>
      <c r="M94" s="13">
        <v>2.4</v>
      </c>
      <c r="N94" s="16">
        <v>0</v>
      </c>
      <c r="O94" s="16">
        <v>0.25</v>
      </c>
      <c r="P94" s="17">
        <v>0.41633459517310206</v>
      </c>
      <c r="Q94" s="17">
        <v>0</v>
      </c>
      <c r="R94" s="18">
        <v>1.5</v>
      </c>
      <c r="S94" s="18">
        <v>1.0836654048268979</v>
      </c>
      <c r="T94" s="19">
        <v>2.6028713861175419</v>
      </c>
      <c r="U94" s="19">
        <v>0.72244360321793188</v>
      </c>
      <c r="V94" s="20">
        <v>36161</v>
      </c>
      <c r="W94" s="18"/>
      <c r="X94" s="21">
        <v>25</v>
      </c>
      <c r="Y94" s="21">
        <v>5</v>
      </c>
      <c r="Z94" s="21">
        <v>0</v>
      </c>
      <c r="AA94" s="21">
        <v>0</v>
      </c>
      <c r="AD94" t="e">
        <f>IF(COUNTIF([3]Sheet1!$A:$A, A94)&gt;=1, "Yes", "No")</f>
        <v>#VALUE!</v>
      </c>
    </row>
    <row r="95" spans="1:30" x14ac:dyDescent="0.4">
      <c r="A95" s="11">
        <v>2059</v>
      </c>
      <c r="B95" s="12">
        <v>655439020596</v>
      </c>
      <c r="C95" s="11" t="s">
        <v>110</v>
      </c>
      <c r="D95" s="11" t="s">
        <v>110</v>
      </c>
      <c r="E95" s="11" t="s">
        <v>110</v>
      </c>
      <c r="F95" s="11" t="s">
        <v>53</v>
      </c>
      <c r="G95" s="11" t="str">
        <f>_xlfn.IFNA(VLOOKUP(A95,'[1]Unit Demand Forecast'!$A:$C,3,0),"N/A")</f>
        <v>Packette</v>
      </c>
      <c r="H95" s="11">
        <f>IF(_xlfn.IFNA(MATCH(A95,[2]TopSKUs!B$2:B$23,0),TRUE)=TRUE,2,1)</f>
        <v>2</v>
      </c>
      <c r="I95" s="13">
        <v>250</v>
      </c>
      <c r="J95" s="14">
        <v>0</v>
      </c>
      <c r="K95" s="13" t="s">
        <v>31</v>
      </c>
      <c r="L95" s="15"/>
      <c r="M95" s="13">
        <v>2.5</v>
      </c>
      <c r="N95" s="16">
        <v>0</v>
      </c>
      <c r="O95" s="16">
        <v>0.25</v>
      </c>
      <c r="P95" s="17">
        <v>0.41633459517310206</v>
      </c>
      <c r="Q95" s="17">
        <v>0</v>
      </c>
      <c r="R95" s="18">
        <v>1.5</v>
      </c>
      <c r="S95" s="18">
        <v>1.0836654048268979</v>
      </c>
      <c r="T95" s="19">
        <v>2.6028713861175419</v>
      </c>
      <c r="U95" s="19">
        <v>0.72244360321793188</v>
      </c>
      <c r="V95" s="20">
        <v>36161</v>
      </c>
      <c r="W95" s="18"/>
      <c r="X95" s="21">
        <v>0</v>
      </c>
      <c r="Y95" s="21">
        <v>0</v>
      </c>
      <c r="Z95" s="21">
        <v>0</v>
      </c>
      <c r="AA95" s="21">
        <v>0</v>
      </c>
      <c r="AD95" t="e">
        <f>IF(COUNTIF([3]Sheet1!$A:$A, A95)&gt;=1, "Yes", "No")</f>
        <v>#VALUE!</v>
      </c>
    </row>
    <row r="96" spans="1:30" x14ac:dyDescent="0.4">
      <c r="A96" s="11">
        <v>2069</v>
      </c>
      <c r="B96" s="12">
        <v>0</v>
      </c>
      <c r="C96" s="11" t="s">
        <v>110</v>
      </c>
      <c r="D96" s="11" t="s">
        <v>110</v>
      </c>
      <c r="E96" s="11" t="s">
        <v>110</v>
      </c>
      <c r="F96" s="11" t="s">
        <v>50</v>
      </c>
      <c r="G96" s="11" t="str">
        <f>_xlfn.IFNA(VLOOKUP(A96,'[1]Unit Demand Forecast'!$A:$C,3,0),"N/A")</f>
        <v>Packette</v>
      </c>
      <c r="H96" s="11">
        <f>IF(_xlfn.IFNA(MATCH(A96,[2]TopSKUs!B$2:B$23,0),TRUE)=TRUE,2,1)</f>
        <v>2</v>
      </c>
      <c r="I96" s="13">
        <v>250</v>
      </c>
      <c r="J96" s="14">
        <v>0</v>
      </c>
      <c r="K96" s="13" t="s">
        <v>31</v>
      </c>
      <c r="L96" s="15"/>
      <c r="M96" s="13">
        <v>0</v>
      </c>
      <c r="N96" s="16">
        <v>0</v>
      </c>
      <c r="O96" s="16">
        <v>0.25</v>
      </c>
      <c r="P96" s="17">
        <v>0.41633459517310206</v>
      </c>
      <c r="Q96" s="17">
        <v>0</v>
      </c>
      <c r="R96" s="18">
        <v>1.5</v>
      </c>
      <c r="S96" s="18">
        <v>1.0836654048268979</v>
      </c>
      <c r="T96" s="19">
        <v>2.6028713861175419</v>
      </c>
      <c r="U96" s="19">
        <v>0.72244360321793188</v>
      </c>
      <c r="V96" s="20">
        <v>36161</v>
      </c>
      <c r="W96" s="18"/>
      <c r="X96" s="21">
        <v>25</v>
      </c>
      <c r="Y96" s="21">
        <v>5</v>
      </c>
      <c r="Z96" s="21">
        <v>25</v>
      </c>
      <c r="AA96" s="21">
        <v>5</v>
      </c>
      <c r="AD96" t="e">
        <f>IF(COUNTIF([3]Sheet1!$A:$A, A96)&gt;=1, "Yes", "No")</f>
        <v>#VALUE!</v>
      </c>
    </row>
    <row r="97" spans="1:30" x14ac:dyDescent="0.4">
      <c r="A97" s="11">
        <v>3109</v>
      </c>
      <c r="B97" s="12">
        <v>655439031097</v>
      </c>
      <c r="C97" s="11" t="s">
        <v>110</v>
      </c>
      <c r="D97" s="11" t="s">
        <v>110</v>
      </c>
      <c r="E97" s="11" t="s">
        <v>110</v>
      </c>
      <c r="F97" s="11" t="s">
        <v>84</v>
      </c>
      <c r="G97" s="11" t="str">
        <f>_xlfn.IFNA(VLOOKUP(A97,'[1]Unit Demand Forecast'!$A:$C,3,0),"N/A")</f>
        <v>Packette</v>
      </c>
      <c r="H97" s="11">
        <f>IF(_xlfn.IFNA(MATCH(A97,[2]TopSKUs!B$2:B$23,0),TRUE)=TRUE,2,1)</f>
        <v>2</v>
      </c>
      <c r="I97" s="13">
        <v>250</v>
      </c>
      <c r="J97" s="14">
        <v>0</v>
      </c>
      <c r="K97" s="13" t="s">
        <v>31</v>
      </c>
      <c r="L97" s="15"/>
      <c r="M97" s="13">
        <v>3.8</v>
      </c>
      <c r="N97" s="16">
        <v>0</v>
      </c>
      <c r="O97" s="16">
        <v>0.25</v>
      </c>
      <c r="P97" s="17">
        <v>0.41633459517310206</v>
      </c>
      <c r="Q97" s="17">
        <v>0</v>
      </c>
      <c r="R97" s="18">
        <v>1.5</v>
      </c>
      <c r="S97" s="18">
        <v>1.0836654048268979</v>
      </c>
      <c r="T97" s="19">
        <v>2.6028713861175419</v>
      </c>
      <c r="U97" s="19">
        <v>0.72244360321793188</v>
      </c>
      <c r="V97" s="20">
        <v>36161</v>
      </c>
      <c r="W97" s="18"/>
      <c r="X97" s="21">
        <v>0</v>
      </c>
      <c r="Y97" s="21">
        <v>0</v>
      </c>
      <c r="Z97" s="21">
        <v>0</v>
      </c>
      <c r="AA97" s="21">
        <v>0</v>
      </c>
      <c r="AD97" t="e">
        <f>IF(COUNTIF([3]Sheet1!$A:$A, A97)&gt;=1, "Yes", "No")</f>
        <v>#VALUE!</v>
      </c>
    </row>
    <row r="98" spans="1:30" x14ac:dyDescent="0.4">
      <c r="A98" s="11">
        <v>3119</v>
      </c>
      <c r="B98" s="12">
        <v>0</v>
      </c>
      <c r="C98" s="11" t="s">
        <v>110</v>
      </c>
      <c r="D98" s="11" t="s">
        <v>110</v>
      </c>
      <c r="E98" s="11" t="s">
        <v>110</v>
      </c>
      <c r="F98" s="11" t="s">
        <v>122</v>
      </c>
      <c r="G98" s="11" t="str">
        <f>_xlfn.IFNA(VLOOKUP(A98,'[1]Unit Demand Forecast'!$A:$C,3,0),"N/A")</f>
        <v>Packette</v>
      </c>
      <c r="H98" s="11">
        <f>IF(_xlfn.IFNA(MATCH(A98,[2]TopSKUs!B$2:B$23,0),TRUE)=TRUE,2,1)</f>
        <v>2</v>
      </c>
      <c r="I98" s="13">
        <v>250</v>
      </c>
      <c r="J98" s="14">
        <v>0</v>
      </c>
      <c r="K98" s="13" t="s">
        <v>56</v>
      </c>
      <c r="L98" s="22"/>
      <c r="M98" s="13">
        <v>0</v>
      </c>
      <c r="N98" s="16">
        <v>0</v>
      </c>
      <c r="O98" s="16">
        <v>0.25</v>
      </c>
      <c r="P98" s="17">
        <v>0.41633459517310206</v>
      </c>
      <c r="Q98" s="17">
        <v>0</v>
      </c>
      <c r="R98" s="18">
        <v>1.5</v>
      </c>
      <c r="S98" s="18">
        <v>1.0836654048268979</v>
      </c>
      <c r="T98" s="19">
        <v>2.6028713861175419</v>
      </c>
      <c r="U98" s="19">
        <v>0.72244360321793188</v>
      </c>
      <c r="V98" s="20">
        <v>36161</v>
      </c>
      <c r="W98" s="18"/>
      <c r="X98" s="21">
        <v>0</v>
      </c>
      <c r="Y98" s="21">
        <v>0</v>
      </c>
      <c r="Z98" s="21">
        <v>0</v>
      </c>
      <c r="AA98" s="21">
        <v>0</v>
      </c>
      <c r="AD98" t="e">
        <f>IF(COUNTIF([3]Sheet1!$A:$A, A98)&gt;=1, "Yes", "No")</f>
        <v>#VALUE!</v>
      </c>
    </row>
    <row r="99" spans="1:30" x14ac:dyDescent="0.4">
      <c r="A99" s="11">
        <v>3149</v>
      </c>
      <c r="B99" s="12">
        <v>0</v>
      </c>
      <c r="C99" s="11" t="s">
        <v>110</v>
      </c>
      <c r="D99" s="11" t="s">
        <v>110</v>
      </c>
      <c r="E99" s="11" t="s">
        <v>110</v>
      </c>
      <c r="F99" s="11" t="s">
        <v>68</v>
      </c>
      <c r="G99" s="11" t="str">
        <f>_xlfn.IFNA(VLOOKUP(A99,'[1]Unit Demand Forecast'!$A:$C,3,0),"N/A")</f>
        <v>Packette</v>
      </c>
      <c r="H99" s="11">
        <f>IF(_xlfn.IFNA(MATCH(A99,[2]TopSKUs!B$2:B$23,0),TRUE)=TRUE,2,1)</f>
        <v>2</v>
      </c>
      <c r="I99" s="13">
        <v>250</v>
      </c>
      <c r="J99" s="14">
        <v>0</v>
      </c>
      <c r="K99" s="13" t="s">
        <v>56</v>
      </c>
      <c r="L99" s="22"/>
      <c r="M99" s="13">
        <v>0</v>
      </c>
      <c r="N99" s="16">
        <v>0</v>
      </c>
      <c r="O99" s="16">
        <v>0.25</v>
      </c>
      <c r="P99" s="17">
        <v>0.41633459517310206</v>
      </c>
      <c r="Q99" s="17">
        <v>0</v>
      </c>
      <c r="R99" s="18">
        <v>1.5</v>
      </c>
      <c r="S99" s="18">
        <v>1.0836654048268979</v>
      </c>
      <c r="T99" s="19">
        <v>2.6028713861175419</v>
      </c>
      <c r="U99" s="19">
        <v>0.72244360321793188</v>
      </c>
      <c r="V99" s="20">
        <v>36161</v>
      </c>
      <c r="W99" s="18"/>
      <c r="X99" s="21">
        <v>25</v>
      </c>
      <c r="Y99" s="21">
        <v>5</v>
      </c>
      <c r="Z99" s="21">
        <v>25</v>
      </c>
      <c r="AA99" s="21">
        <v>5</v>
      </c>
      <c r="AD99" t="e">
        <f>IF(COUNTIF([3]Sheet1!$A:$A, A99)&gt;=1, "Yes", "No")</f>
        <v>#VALUE!</v>
      </c>
    </row>
    <row r="100" spans="1:30" x14ac:dyDescent="0.4">
      <c r="A100" s="11">
        <v>3259</v>
      </c>
      <c r="B100" s="12">
        <v>655439032599</v>
      </c>
      <c r="C100" s="11" t="s">
        <v>110</v>
      </c>
      <c r="D100" s="11" t="s">
        <v>110</v>
      </c>
      <c r="E100" s="11" t="s">
        <v>110</v>
      </c>
      <c r="F100" s="11" t="s">
        <v>123</v>
      </c>
      <c r="G100" s="11" t="str">
        <f>_xlfn.IFNA(VLOOKUP(A100,'[1]Unit Demand Forecast'!$A:$C,3,0),"N/A")</f>
        <v>Packette</v>
      </c>
      <c r="H100" s="11">
        <f>IF(_xlfn.IFNA(MATCH(A100,[2]TopSKUs!B$2:B$23,0),TRUE)=TRUE,2,1)</f>
        <v>2</v>
      </c>
      <c r="I100" s="13">
        <v>250</v>
      </c>
      <c r="J100" s="14">
        <v>0</v>
      </c>
      <c r="K100" s="13" t="s">
        <v>31</v>
      </c>
      <c r="L100" s="15"/>
      <c r="M100" s="13">
        <v>2.1</v>
      </c>
      <c r="N100" s="16">
        <v>0</v>
      </c>
      <c r="O100" s="16">
        <v>0.25</v>
      </c>
      <c r="P100" s="17">
        <v>0.41633459517310206</v>
      </c>
      <c r="Q100" s="17">
        <v>0</v>
      </c>
      <c r="R100" s="18">
        <v>1.5</v>
      </c>
      <c r="S100" s="18">
        <v>1.0836654048268979</v>
      </c>
      <c r="T100" s="19">
        <v>2.6028713861175419</v>
      </c>
      <c r="U100" s="19">
        <v>0.72244360321793188</v>
      </c>
      <c r="V100" s="20">
        <v>36161</v>
      </c>
      <c r="W100" s="18"/>
      <c r="X100" s="21">
        <v>25</v>
      </c>
      <c r="Y100" s="21">
        <v>5</v>
      </c>
      <c r="Z100" s="21">
        <v>25</v>
      </c>
      <c r="AA100" s="21">
        <v>5</v>
      </c>
      <c r="AD100" t="e">
        <f>IF(COUNTIF([3]Sheet1!$A:$A, A100)&gt;=1, "Yes", "No")</f>
        <v>#VALUE!</v>
      </c>
    </row>
    <row r="101" spans="1:30" x14ac:dyDescent="0.4">
      <c r="A101" s="11">
        <v>3409</v>
      </c>
      <c r="B101" s="12">
        <v>655439034098</v>
      </c>
      <c r="C101" s="11" t="s">
        <v>110</v>
      </c>
      <c r="D101" s="11" t="s">
        <v>110</v>
      </c>
      <c r="E101" s="11" t="s">
        <v>110</v>
      </c>
      <c r="F101" s="11" t="s">
        <v>94</v>
      </c>
      <c r="G101" s="11" t="str">
        <f>_xlfn.IFNA(VLOOKUP(A101,'[1]Unit Demand Forecast'!$A:$C,3,0),"N/A")</f>
        <v>Packette</v>
      </c>
      <c r="H101" s="11">
        <f>IF(_xlfn.IFNA(MATCH(A101,[2]TopSKUs!B$2:B$23,0),TRUE)=TRUE,2,1)</f>
        <v>2</v>
      </c>
      <c r="I101" s="13">
        <v>250</v>
      </c>
      <c r="J101" s="14">
        <v>0</v>
      </c>
      <c r="K101" s="13" t="s">
        <v>31</v>
      </c>
      <c r="L101" s="15"/>
      <c r="M101" s="13">
        <v>2.4</v>
      </c>
      <c r="N101" s="16">
        <v>0</v>
      </c>
      <c r="O101" s="16">
        <v>0.25</v>
      </c>
      <c r="P101" s="17">
        <v>0.41633459517310206</v>
      </c>
      <c r="Q101" s="17">
        <v>0</v>
      </c>
      <c r="R101" s="18">
        <v>1.5</v>
      </c>
      <c r="S101" s="18">
        <v>1.0836654048268979</v>
      </c>
      <c r="T101" s="19">
        <v>2.6028713861175419</v>
      </c>
      <c r="U101" s="19">
        <v>0.72244360321793188</v>
      </c>
      <c r="V101" s="20">
        <v>36161</v>
      </c>
      <c r="W101" s="18"/>
      <c r="X101" s="21">
        <v>0</v>
      </c>
      <c r="Y101" s="21">
        <v>0</v>
      </c>
      <c r="Z101" s="21">
        <v>0</v>
      </c>
      <c r="AA101" s="21">
        <v>0</v>
      </c>
      <c r="AD101" t="e">
        <f>IF(COUNTIF([3]Sheet1!$A:$A, A101)&gt;=1, "Yes", "No")</f>
        <v>#VALUE!</v>
      </c>
    </row>
    <row r="102" spans="1:30" x14ac:dyDescent="0.4">
      <c r="A102" s="11">
        <v>3509</v>
      </c>
      <c r="B102" s="12">
        <v>655439035095</v>
      </c>
      <c r="C102" s="11" t="s">
        <v>110</v>
      </c>
      <c r="D102" s="11" t="s">
        <v>110</v>
      </c>
      <c r="E102" s="11" t="s">
        <v>110</v>
      </c>
      <c r="F102" s="11" t="s">
        <v>95</v>
      </c>
      <c r="G102" s="11" t="str">
        <f>_xlfn.IFNA(VLOOKUP(A102,'[1]Unit Demand Forecast'!$A:$C,3,0),"N/A")</f>
        <v>Packette</v>
      </c>
      <c r="H102" s="11">
        <f>IF(_xlfn.IFNA(MATCH(A102,[2]TopSKUs!B$2:B$23,0),TRUE)=TRUE,2,1)</f>
        <v>2</v>
      </c>
      <c r="I102" s="13">
        <v>250</v>
      </c>
      <c r="J102" s="14">
        <v>0</v>
      </c>
      <c r="K102" s="13" t="s">
        <v>31</v>
      </c>
      <c r="L102" s="15"/>
      <c r="M102" s="13">
        <v>3</v>
      </c>
      <c r="N102" s="16">
        <v>0</v>
      </c>
      <c r="O102" s="16">
        <v>0.25</v>
      </c>
      <c r="P102" s="17">
        <v>0.41633459517310206</v>
      </c>
      <c r="Q102" s="17">
        <v>0</v>
      </c>
      <c r="R102" s="18">
        <v>1.5</v>
      </c>
      <c r="S102" s="18">
        <v>1.0836654048268979</v>
      </c>
      <c r="T102" s="19">
        <v>2.6028713861175419</v>
      </c>
      <c r="U102" s="19">
        <v>0.72244360321793188</v>
      </c>
      <c r="V102" s="20">
        <v>36161</v>
      </c>
      <c r="W102" s="18"/>
      <c r="X102" s="21">
        <v>25</v>
      </c>
      <c r="Y102" s="21">
        <v>5</v>
      </c>
      <c r="Z102" s="21">
        <v>25</v>
      </c>
      <c r="AA102" s="21">
        <v>5</v>
      </c>
      <c r="AD102" t="e">
        <f>IF(COUNTIF([3]Sheet1!$A:$A, A102)&gt;=1, "Yes", "No")</f>
        <v>#VALUE!</v>
      </c>
    </row>
    <row r="103" spans="1:30" x14ac:dyDescent="0.4">
      <c r="A103" s="11">
        <v>3609</v>
      </c>
      <c r="B103" s="12">
        <v>655439036092</v>
      </c>
      <c r="C103" s="11" t="s">
        <v>110</v>
      </c>
      <c r="D103" s="11" t="s">
        <v>110</v>
      </c>
      <c r="E103" s="11" t="s">
        <v>110</v>
      </c>
      <c r="F103" s="11" t="s">
        <v>124</v>
      </c>
      <c r="G103" s="11" t="str">
        <f>_xlfn.IFNA(VLOOKUP(A103,'[1]Unit Demand Forecast'!$A:$C,3,0),"N/A")</f>
        <v>Packette</v>
      </c>
      <c r="H103" s="11">
        <f>IF(_xlfn.IFNA(MATCH(A103,[2]TopSKUs!B$2:B$23,0),TRUE)=TRUE,2,1)</f>
        <v>2</v>
      </c>
      <c r="I103" s="13">
        <v>250</v>
      </c>
      <c r="J103" s="14">
        <v>0</v>
      </c>
      <c r="K103" s="13" t="s">
        <v>31</v>
      </c>
      <c r="L103" s="15"/>
      <c r="M103" s="13">
        <v>2.1</v>
      </c>
      <c r="N103" s="16">
        <v>0</v>
      </c>
      <c r="O103" s="16">
        <v>0.25</v>
      </c>
      <c r="P103" s="17">
        <v>0.41633459517310206</v>
      </c>
      <c r="Q103" s="17">
        <v>0</v>
      </c>
      <c r="R103" s="18">
        <v>1.5</v>
      </c>
      <c r="S103" s="18">
        <v>1.0836654048268979</v>
      </c>
      <c r="T103" s="19">
        <v>2.6028713861175419</v>
      </c>
      <c r="U103" s="19">
        <v>0.72244360321793188</v>
      </c>
      <c r="V103" s="20">
        <v>36161</v>
      </c>
      <c r="W103" s="18"/>
      <c r="X103" s="21">
        <v>25</v>
      </c>
      <c r="Y103" s="21">
        <v>5</v>
      </c>
      <c r="Z103" s="21">
        <v>25</v>
      </c>
      <c r="AA103" s="21">
        <v>5</v>
      </c>
      <c r="AD103" t="e">
        <f>IF(COUNTIF([3]Sheet1!$A:$A, A103)&gt;=1, "Yes", "No")</f>
        <v>#VALUE!</v>
      </c>
    </row>
    <row r="104" spans="1:30" x14ac:dyDescent="0.4">
      <c r="A104" s="11">
        <v>3709</v>
      </c>
      <c r="B104" s="12">
        <v>655439037099</v>
      </c>
      <c r="C104" s="11" t="s">
        <v>110</v>
      </c>
      <c r="D104" s="11" t="s">
        <v>110</v>
      </c>
      <c r="E104" s="11" t="s">
        <v>110</v>
      </c>
      <c r="F104" s="11" t="s">
        <v>125</v>
      </c>
      <c r="G104" s="11" t="str">
        <f>_xlfn.IFNA(VLOOKUP(A104,'[1]Unit Demand Forecast'!$A:$C,3,0),"N/A")</f>
        <v>Packette</v>
      </c>
      <c r="H104" s="11">
        <f>IF(_xlfn.IFNA(MATCH(A104,[2]TopSKUs!B$2:B$23,0),TRUE)=TRUE,2,1)</f>
        <v>2</v>
      </c>
      <c r="I104" s="13">
        <v>250</v>
      </c>
      <c r="J104" s="14">
        <v>0</v>
      </c>
      <c r="K104" s="13" t="s">
        <v>31</v>
      </c>
      <c r="L104" s="15"/>
      <c r="M104" s="13">
        <v>2</v>
      </c>
      <c r="N104" s="16">
        <v>0</v>
      </c>
      <c r="O104" s="16">
        <v>0.25</v>
      </c>
      <c r="P104" s="17">
        <v>0.41633459517310206</v>
      </c>
      <c r="Q104" s="17">
        <v>0</v>
      </c>
      <c r="R104" s="18">
        <v>1.5</v>
      </c>
      <c r="S104" s="18">
        <v>1.0836654048268979</v>
      </c>
      <c r="T104" s="19">
        <v>2.6028713861175419</v>
      </c>
      <c r="U104" s="19">
        <v>0.72244360321793188</v>
      </c>
      <c r="V104" s="20">
        <v>36161</v>
      </c>
      <c r="W104" s="18"/>
      <c r="X104" s="21">
        <v>25</v>
      </c>
      <c r="Y104" s="21">
        <v>5</v>
      </c>
      <c r="Z104" s="21">
        <v>25</v>
      </c>
      <c r="AA104" s="21">
        <v>5</v>
      </c>
      <c r="AD104" t="e">
        <f>IF(COUNTIF([3]Sheet1!$A:$A, A104)&gt;=1, "Yes", "No")</f>
        <v>#VALUE!</v>
      </c>
    </row>
    <row r="105" spans="1:30" x14ac:dyDescent="0.4">
      <c r="A105" s="11">
        <v>5009</v>
      </c>
      <c r="B105" s="12">
        <v>655439050098</v>
      </c>
      <c r="C105" s="11" t="s">
        <v>110</v>
      </c>
      <c r="D105" s="11" t="s">
        <v>110</v>
      </c>
      <c r="E105" s="11" t="s">
        <v>110</v>
      </c>
      <c r="F105" s="11" t="s">
        <v>126</v>
      </c>
      <c r="G105" s="11" t="str">
        <f>_xlfn.IFNA(VLOOKUP(A105,'[1]Unit Demand Forecast'!$A:$C,3,0),"N/A")</f>
        <v>Packette</v>
      </c>
      <c r="H105" s="11">
        <f>IF(_xlfn.IFNA(MATCH(A105,[2]TopSKUs!B$2:B$23,0),TRUE)=TRUE,2,1)</f>
        <v>2</v>
      </c>
      <c r="I105" s="13">
        <v>250</v>
      </c>
      <c r="J105" s="14">
        <v>0</v>
      </c>
      <c r="K105" s="13" t="s">
        <v>31</v>
      </c>
      <c r="L105" s="15"/>
      <c r="M105" s="13">
        <v>5.2</v>
      </c>
      <c r="N105" s="16">
        <v>0</v>
      </c>
      <c r="O105" s="16">
        <v>0.25</v>
      </c>
      <c r="P105" s="17">
        <v>0.41633459517310206</v>
      </c>
      <c r="Q105" s="17">
        <v>0</v>
      </c>
      <c r="R105" s="18">
        <v>1.5</v>
      </c>
      <c r="S105" s="18">
        <v>1.0836654048268979</v>
      </c>
      <c r="T105" s="19">
        <v>2.6028713861175419</v>
      </c>
      <c r="U105" s="19">
        <v>0.72244360321793188</v>
      </c>
      <c r="V105" s="20">
        <v>36161</v>
      </c>
      <c r="W105" s="18"/>
      <c r="X105" s="21">
        <v>25</v>
      </c>
      <c r="Y105" s="21">
        <v>5</v>
      </c>
      <c r="Z105" s="21">
        <v>25</v>
      </c>
      <c r="AA105" s="21">
        <v>5</v>
      </c>
      <c r="AD105" t="e">
        <f>IF(COUNTIF([3]Sheet1!$A:$A, A105)&gt;=1, "Yes", "No")</f>
        <v>#VALUE!</v>
      </c>
    </row>
    <row r="106" spans="1:30" x14ac:dyDescent="0.4">
      <c r="A106" s="11">
        <v>5209</v>
      </c>
      <c r="B106" s="12">
        <v>655439052092</v>
      </c>
      <c r="C106" s="11" t="s">
        <v>110</v>
      </c>
      <c r="D106" s="11" t="s">
        <v>110</v>
      </c>
      <c r="E106" s="11" t="s">
        <v>110</v>
      </c>
      <c r="F106" s="11" t="s">
        <v>127</v>
      </c>
      <c r="G106" s="11" t="str">
        <f>_xlfn.IFNA(VLOOKUP(A106,'[1]Unit Demand Forecast'!$A:$C,3,0),"N/A")</f>
        <v>Packette</v>
      </c>
      <c r="H106" s="11">
        <f>IF(_xlfn.IFNA(MATCH(A106,[2]TopSKUs!B$2:B$23,0),TRUE)=TRUE,2,1)</f>
        <v>2</v>
      </c>
      <c r="I106" s="13">
        <v>250</v>
      </c>
      <c r="J106" s="14">
        <v>0</v>
      </c>
      <c r="K106" s="13" t="s">
        <v>31</v>
      </c>
      <c r="L106" s="15"/>
      <c r="M106" s="13">
        <v>5.2</v>
      </c>
      <c r="N106" s="16">
        <v>0</v>
      </c>
      <c r="O106" s="16">
        <v>0.25</v>
      </c>
      <c r="P106" s="17">
        <v>0.41633459517310206</v>
      </c>
      <c r="Q106" s="17">
        <v>0</v>
      </c>
      <c r="R106" s="18">
        <v>1.5</v>
      </c>
      <c r="S106" s="18">
        <v>1.0836654048268979</v>
      </c>
      <c r="T106" s="19">
        <v>2.6028713861175419</v>
      </c>
      <c r="U106" s="19">
        <v>0.72244360321793188</v>
      </c>
      <c r="V106" s="20">
        <v>36161</v>
      </c>
      <c r="W106" s="18"/>
      <c r="X106" s="21">
        <v>25</v>
      </c>
      <c r="Y106" s="21">
        <v>5</v>
      </c>
      <c r="Z106" s="21">
        <v>25</v>
      </c>
      <c r="AA106" s="21">
        <v>5</v>
      </c>
      <c r="AD106" t="e">
        <f>IF(COUNTIF([3]Sheet1!$A:$A, A106)&gt;=1, "Yes", "No")</f>
        <v>#VALUE!</v>
      </c>
    </row>
    <row r="107" spans="1:30" x14ac:dyDescent="0.4">
      <c r="A107" s="11">
        <v>5569</v>
      </c>
      <c r="B107" s="12">
        <v>655439055697</v>
      </c>
      <c r="C107" s="11" t="s">
        <v>110</v>
      </c>
      <c r="D107" s="11" t="s">
        <v>110</v>
      </c>
      <c r="E107" s="11" t="s">
        <v>110</v>
      </c>
      <c r="F107" s="11" t="s">
        <v>107</v>
      </c>
      <c r="G107" s="11" t="str">
        <f>_xlfn.IFNA(VLOOKUP(A107,'[1]Unit Demand Forecast'!$A:$C,3,0),"N/A")</f>
        <v>Packette</v>
      </c>
      <c r="H107" s="11">
        <f>IF(_xlfn.IFNA(MATCH(A107,[2]TopSKUs!B$2:B$23,0),TRUE)=TRUE,2,1)</f>
        <v>2</v>
      </c>
      <c r="I107" s="13">
        <v>250</v>
      </c>
      <c r="J107" s="14">
        <v>0</v>
      </c>
      <c r="K107" s="13" t="s">
        <v>31</v>
      </c>
      <c r="L107" s="15"/>
      <c r="M107" s="13">
        <v>4.5</v>
      </c>
      <c r="N107" s="16">
        <v>0</v>
      </c>
      <c r="O107" s="16">
        <v>0.25</v>
      </c>
      <c r="P107" s="17">
        <v>0.41633459517310206</v>
      </c>
      <c r="Q107" s="17">
        <v>0</v>
      </c>
      <c r="R107" s="18">
        <v>1.5</v>
      </c>
      <c r="S107" s="18">
        <v>1.0836654048268979</v>
      </c>
      <c r="T107" s="19">
        <v>2.6028713861175419</v>
      </c>
      <c r="U107" s="19">
        <v>0.72244360321793188</v>
      </c>
      <c r="V107" s="20">
        <v>36161</v>
      </c>
      <c r="W107" s="18"/>
      <c r="X107" s="21">
        <v>25</v>
      </c>
      <c r="Y107" s="21">
        <v>5</v>
      </c>
      <c r="Z107" s="21">
        <v>25</v>
      </c>
      <c r="AA107" s="21">
        <v>5</v>
      </c>
      <c r="AD107" t="e">
        <f>IF(COUNTIF([3]Sheet1!$A:$A, A107)&gt;=1, "Yes", "No")</f>
        <v>#VALUE!</v>
      </c>
    </row>
    <row r="108" spans="1:30" x14ac:dyDescent="0.4">
      <c r="A108" s="11">
        <v>5579</v>
      </c>
      <c r="B108" s="12">
        <v>655439055796</v>
      </c>
      <c r="C108" s="11" t="s">
        <v>110</v>
      </c>
      <c r="D108" s="11" t="s">
        <v>110</v>
      </c>
      <c r="E108" s="11" t="s">
        <v>110</v>
      </c>
      <c r="F108" s="11" t="s">
        <v>128</v>
      </c>
      <c r="G108" s="11" t="str">
        <f>_xlfn.IFNA(VLOOKUP(A108,'[1]Unit Demand Forecast'!$A:$C,3,0),"N/A")</f>
        <v>Packette</v>
      </c>
      <c r="H108" s="11">
        <f>IF(_xlfn.IFNA(MATCH(A108,[2]TopSKUs!B$2:B$23,0),TRUE)=TRUE,2,1)</f>
        <v>2</v>
      </c>
      <c r="I108" s="13">
        <v>250</v>
      </c>
      <c r="J108" s="14">
        <v>0</v>
      </c>
      <c r="K108" s="13" t="s">
        <v>31</v>
      </c>
      <c r="L108" s="15"/>
      <c r="M108" s="13">
        <v>2.5</v>
      </c>
      <c r="N108" s="16">
        <v>0</v>
      </c>
      <c r="O108" s="16">
        <v>0.25</v>
      </c>
      <c r="P108" s="17">
        <v>0.41633459517310206</v>
      </c>
      <c r="Q108" s="17">
        <v>0</v>
      </c>
      <c r="R108" s="18">
        <v>1.5</v>
      </c>
      <c r="S108" s="18">
        <v>1.0836654048268979</v>
      </c>
      <c r="T108" s="19">
        <v>2.6028713861175419</v>
      </c>
      <c r="U108" s="19">
        <v>0.72244360321793188</v>
      </c>
      <c r="V108" s="20">
        <v>36161</v>
      </c>
      <c r="W108" s="18"/>
      <c r="X108" s="21">
        <v>25</v>
      </c>
      <c r="Y108" s="21">
        <v>5</v>
      </c>
      <c r="Z108" s="21">
        <v>25</v>
      </c>
      <c r="AA108" s="21">
        <v>5</v>
      </c>
      <c r="AD108" t="e">
        <f>IF(COUNTIF([3]Sheet1!$A:$A, A108)&gt;=1, "Yes", "No")</f>
        <v>#VALUE!</v>
      </c>
    </row>
    <row r="109" spans="1:30" x14ac:dyDescent="0.4">
      <c r="A109" s="11">
        <v>5709</v>
      </c>
      <c r="B109" s="12">
        <v>655439057097</v>
      </c>
      <c r="C109" s="11" t="s">
        <v>110</v>
      </c>
      <c r="D109" s="11" t="s">
        <v>110</v>
      </c>
      <c r="E109" s="11" t="s">
        <v>110</v>
      </c>
      <c r="F109" s="11" t="s">
        <v>42</v>
      </c>
      <c r="G109" s="11" t="str">
        <f>_xlfn.IFNA(VLOOKUP(A109,'[1]Unit Demand Forecast'!$A:$C,3,0),"N/A")</f>
        <v>Packette</v>
      </c>
      <c r="H109" s="11">
        <f>IF(_xlfn.IFNA(MATCH(A109,[2]TopSKUs!B$2:B$23,0),TRUE)=TRUE,2,1)</f>
        <v>2</v>
      </c>
      <c r="I109" s="13">
        <v>250</v>
      </c>
      <c r="J109" s="14">
        <v>0</v>
      </c>
      <c r="K109" s="13" t="s">
        <v>31</v>
      </c>
      <c r="L109" s="15"/>
      <c r="M109" s="13">
        <v>5.2</v>
      </c>
      <c r="N109" s="16">
        <v>0</v>
      </c>
      <c r="O109" s="16">
        <v>0.25</v>
      </c>
      <c r="P109" s="17">
        <v>0.41633459517310206</v>
      </c>
      <c r="Q109" s="17">
        <v>0</v>
      </c>
      <c r="R109" s="18">
        <v>2.5</v>
      </c>
      <c r="S109" s="18">
        <v>2.0836654048268981</v>
      </c>
      <c r="T109" s="19">
        <v>5.004785643529237</v>
      </c>
      <c r="U109" s="19">
        <v>0.83346616193075929</v>
      </c>
      <c r="V109" s="20">
        <v>36161</v>
      </c>
      <c r="W109" s="18"/>
      <c r="X109" s="21">
        <v>25</v>
      </c>
      <c r="Y109" s="21">
        <v>5</v>
      </c>
      <c r="Z109" s="21">
        <v>25</v>
      </c>
      <c r="AA109" s="21">
        <v>5</v>
      </c>
      <c r="AD109" t="e">
        <f>IF(COUNTIF([3]Sheet1!$A:$A, A109)&gt;=1, "Yes", "No")</f>
        <v>#VALUE!</v>
      </c>
    </row>
    <row r="110" spans="1:30" x14ac:dyDescent="0.4">
      <c r="A110" s="11">
        <v>5809</v>
      </c>
      <c r="B110" s="12">
        <v>655439058094</v>
      </c>
      <c r="C110" s="11" t="s">
        <v>110</v>
      </c>
      <c r="D110" s="11" t="s">
        <v>110</v>
      </c>
      <c r="E110" s="11" t="s">
        <v>110</v>
      </c>
      <c r="F110" s="11" t="s">
        <v>109</v>
      </c>
      <c r="G110" s="11" t="str">
        <f>_xlfn.IFNA(VLOOKUP(A110,'[1]Unit Demand Forecast'!$A:$C,3,0),"N/A")</f>
        <v>Packette</v>
      </c>
      <c r="H110" s="11">
        <f>IF(_xlfn.IFNA(MATCH(A110,[2]TopSKUs!B$2:B$23,0),TRUE)=TRUE,2,1)</f>
        <v>2</v>
      </c>
      <c r="I110" s="13">
        <v>250</v>
      </c>
      <c r="J110" s="14">
        <v>0</v>
      </c>
      <c r="K110" s="13" t="s">
        <v>31</v>
      </c>
      <c r="L110" s="15"/>
      <c r="M110" s="13">
        <v>5.2</v>
      </c>
      <c r="N110" s="16">
        <v>0</v>
      </c>
      <c r="O110" s="16">
        <v>0.25</v>
      </c>
      <c r="P110" s="17">
        <v>0.41633459517310206</v>
      </c>
      <c r="Q110" s="17">
        <v>0</v>
      </c>
      <c r="R110" s="18">
        <v>2.5</v>
      </c>
      <c r="S110" s="18">
        <v>2.0836654048268981</v>
      </c>
      <c r="T110" s="19">
        <v>5.004785643529237</v>
      </c>
      <c r="U110" s="19">
        <v>0.83346616193075929</v>
      </c>
      <c r="V110" s="20">
        <v>36161</v>
      </c>
      <c r="W110" s="18"/>
      <c r="X110" s="21">
        <v>25</v>
      </c>
      <c r="Y110" s="21">
        <v>5</v>
      </c>
      <c r="Z110" s="21">
        <v>25</v>
      </c>
      <c r="AA110" s="21">
        <v>5</v>
      </c>
      <c r="AD110" t="e">
        <f>IF(COUNTIF([3]Sheet1!$A:$A, A110)&gt;=1, "Yes", "No")</f>
        <v>#VALUE!</v>
      </c>
    </row>
    <row r="111" spans="1:30" x14ac:dyDescent="0.4">
      <c r="A111" s="11">
        <v>7609</v>
      </c>
      <c r="B111" s="12">
        <v>655439076098</v>
      </c>
      <c r="C111" s="11" t="s">
        <v>110</v>
      </c>
      <c r="D111" s="11" t="s">
        <v>110</v>
      </c>
      <c r="E111" s="11" t="s">
        <v>110</v>
      </c>
      <c r="F111" s="11" t="s">
        <v>63</v>
      </c>
      <c r="G111" s="11" t="str">
        <f>_xlfn.IFNA(VLOOKUP(A111,'[1]Unit Demand Forecast'!$A:$C,3,0),"N/A")</f>
        <v>Packette</v>
      </c>
      <c r="H111" s="11">
        <f>IF(_xlfn.IFNA(MATCH(A111,[2]TopSKUs!B$2:B$23,0),TRUE)=TRUE,2,1)</f>
        <v>2</v>
      </c>
      <c r="I111" s="13">
        <v>250</v>
      </c>
      <c r="J111" s="14">
        <v>0</v>
      </c>
      <c r="K111" s="13" t="s">
        <v>31</v>
      </c>
      <c r="L111" s="15"/>
      <c r="M111" s="13">
        <v>4.5999999999999996</v>
      </c>
      <c r="N111" s="16">
        <v>0</v>
      </c>
      <c r="O111" s="16">
        <v>0.25</v>
      </c>
      <c r="P111" s="17">
        <v>0.41633459517310206</v>
      </c>
      <c r="Q111" s="17">
        <v>0</v>
      </c>
      <c r="R111" s="18">
        <v>1.5</v>
      </c>
      <c r="S111" s="18">
        <v>1.0836654048268979</v>
      </c>
      <c r="T111" s="19">
        <v>2.6028713861175419</v>
      </c>
      <c r="U111" s="19">
        <v>0.72244360321793188</v>
      </c>
      <c r="V111" s="20">
        <v>36161</v>
      </c>
      <c r="W111" s="18"/>
      <c r="X111" s="21">
        <v>25</v>
      </c>
      <c r="Y111" s="21">
        <v>5</v>
      </c>
      <c r="Z111" s="21">
        <v>25</v>
      </c>
      <c r="AA111" s="21">
        <v>5</v>
      </c>
      <c r="AD111" t="e">
        <f>IF(COUNTIF([3]Sheet1!$A:$A, A111)&gt;=1, "Yes", "No")</f>
        <v>#VALUE!</v>
      </c>
    </row>
    <row r="112" spans="1:30" x14ac:dyDescent="0.4">
      <c r="A112" s="11">
        <v>7619</v>
      </c>
      <c r="B112" s="12">
        <v>655439076197</v>
      </c>
      <c r="C112" s="11" t="s">
        <v>110</v>
      </c>
      <c r="D112" s="11" t="s">
        <v>110</v>
      </c>
      <c r="E112" s="11" t="s">
        <v>110</v>
      </c>
      <c r="F112" s="11" t="s">
        <v>96</v>
      </c>
      <c r="G112" s="11" t="str">
        <f>_xlfn.IFNA(VLOOKUP(A112,'[1]Unit Demand Forecast'!$A:$C,3,0),"N/A")</f>
        <v>Packette</v>
      </c>
      <c r="H112" s="11">
        <f>IF(_xlfn.IFNA(MATCH(A112,[2]TopSKUs!B$2:B$23,0),TRUE)=TRUE,2,1)</f>
        <v>2</v>
      </c>
      <c r="I112" s="13">
        <v>250</v>
      </c>
      <c r="J112" s="14">
        <v>0</v>
      </c>
      <c r="K112" s="13" t="s">
        <v>31</v>
      </c>
      <c r="L112" s="15"/>
      <c r="M112" s="13">
        <v>2</v>
      </c>
      <c r="N112" s="16">
        <v>0</v>
      </c>
      <c r="O112" s="16">
        <v>0.25</v>
      </c>
      <c r="P112" s="17">
        <v>0.41633459517310206</v>
      </c>
      <c r="Q112" s="17">
        <v>0</v>
      </c>
      <c r="R112" s="18">
        <v>2</v>
      </c>
      <c r="S112" s="18">
        <v>1.5836654048268979</v>
      </c>
      <c r="T112" s="19">
        <v>3.8038285148233895</v>
      </c>
      <c r="U112" s="19">
        <v>0.79183270241344894</v>
      </c>
      <c r="V112" s="20">
        <v>36161</v>
      </c>
      <c r="W112" s="18"/>
      <c r="X112" s="21">
        <v>25</v>
      </c>
      <c r="Y112" s="21">
        <v>5</v>
      </c>
      <c r="Z112" s="21">
        <v>25</v>
      </c>
      <c r="AA112" s="21">
        <v>5</v>
      </c>
      <c r="AD112" t="e">
        <f>IF(COUNTIF([3]Sheet1!$A:$A, A112)&gt;=1, "Yes", "No")</f>
        <v>#VALUE!</v>
      </c>
    </row>
    <row r="113" spans="1:30" x14ac:dyDescent="0.4">
      <c r="A113" s="11">
        <v>7649</v>
      </c>
      <c r="B113" s="12">
        <v>655439076494</v>
      </c>
      <c r="C113" s="11" t="s">
        <v>110</v>
      </c>
      <c r="D113" s="11" t="s">
        <v>110</v>
      </c>
      <c r="E113" s="11" t="s">
        <v>110</v>
      </c>
      <c r="F113" s="11" t="s">
        <v>129</v>
      </c>
      <c r="G113" s="11" t="str">
        <f>_xlfn.IFNA(VLOOKUP(A113,'[1]Unit Demand Forecast'!$A:$C,3,0),"N/A")</f>
        <v>Packette</v>
      </c>
      <c r="H113" s="11">
        <f>IF(_xlfn.IFNA(MATCH(A113,[2]TopSKUs!B$2:B$23,0),TRUE)=TRUE,2,1)</f>
        <v>2</v>
      </c>
      <c r="I113" s="13">
        <v>250</v>
      </c>
      <c r="J113" s="14">
        <v>0</v>
      </c>
      <c r="K113" s="13" t="s">
        <v>31</v>
      </c>
      <c r="L113" s="15"/>
      <c r="M113" s="13">
        <v>1.9</v>
      </c>
      <c r="N113" s="16">
        <v>0</v>
      </c>
      <c r="O113" s="16">
        <v>0.25</v>
      </c>
      <c r="P113" s="17">
        <v>0.41633459517310206</v>
      </c>
      <c r="Q113" s="17">
        <v>0</v>
      </c>
      <c r="R113" s="18">
        <v>2.5</v>
      </c>
      <c r="S113" s="18">
        <v>2.0836654048268981</v>
      </c>
      <c r="T113" s="19">
        <v>5.004785643529237</v>
      </c>
      <c r="U113" s="19">
        <v>0.83346616193075929</v>
      </c>
      <c r="V113" s="20">
        <v>36161</v>
      </c>
      <c r="W113" s="18"/>
      <c r="X113" s="21">
        <v>25</v>
      </c>
      <c r="Y113" s="21">
        <v>5</v>
      </c>
      <c r="Z113" s="21">
        <v>25</v>
      </c>
      <c r="AA113" s="21">
        <v>5</v>
      </c>
      <c r="AD113" t="e">
        <f>IF(COUNTIF([3]Sheet1!$A:$A, A113)&gt;=1, "Yes", "No")</f>
        <v>#VALUE!</v>
      </c>
    </row>
    <row r="114" spans="1:30" x14ac:dyDescent="0.4">
      <c r="A114" s="11">
        <v>7659</v>
      </c>
      <c r="B114" s="12">
        <v>655439076593</v>
      </c>
      <c r="C114" s="11" t="s">
        <v>110</v>
      </c>
      <c r="D114" s="11" t="s">
        <v>110</v>
      </c>
      <c r="E114" s="11" t="s">
        <v>110</v>
      </c>
      <c r="F114" s="11" t="s">
        <v>51</v>
      </c>
      <c r="G114" s="11" t="str">
        <f>_xlfn.IFNA(VLOOKUP(A114,'[1]Unit Demand Forecast'!$A:$C,3,0),"N/A")</f>
        <v>Packette</v>
      </c>
      <c r="H114" s="11">
        <f>IF(_xlfn.IFNA(MATCH(A114,[2]TopSKUs!B$2:B$23,0),TRUE)=TRUE,2,1)</f>
        <v>2</v>
      </c>
      <c r="I114" s="13">
        <v>250</v>
      </c>
      <c r="J114" s="14">
        <v>0</v>
      </c>
      <c r="K114" s="13" t="s">
        <v>31</v>
      </c>
      <c r="L114" s="15"/>
      <c r="M114" s="13">
        <v>2.6</v>
      </c>
      <c r="N114" s="16">
        <v>0</v>
      </c>
      <c r="O114" s="16">
        <v>0.25</v>
      </c>
      <c r="P114" s="17">
        <v>0.41633459517310206</v>
      </c>
      <c r="Q114" s="17">
        <v>0</v>
      </c>
      <c r="R114" s="18">
        <v>1.5</v>
      </c>
      <c r="S114" s="18">
        <v>1.0836654048268979</v>
      </c>
      <c r="T114" s="19">
        <v>2.6028713861175419</v>
      </c>
      <c r="U114" s="19">
        <v>0.72244360321793188</v>
      </c>
      <c r="V114" s="20">
        <v>36161</v>
      </c>
      <c r="W114" s="18"/>
      <c r="X114" s="21">
        <v>25</v>
      </c>
      <c r="Y114" s="21">
        <v>5</v>
      </c>
      <c r="Z114" s="21">
        <v>25</v>
      </c>
      <c r="AA114" s="21">
        <v>5</v>
      </c>
      <c r="AD114" t="e">
        <f>IF(COUNTIF([3]Sheet1!$A:$A, A114)&gt;=1, "Yes", "No")</f>
        <v>#VALUE!</v>
      </c>
    </row>
    <row r="115" spans="1:30" x14ac:dyDescent="0.4">
      <c r="A115" s="11">
        <v>7669</v>
      </c>
      <c r="B115" s="12">
        <v>655439076692</v>
      </c>
      <c r="C115" s="11" t="s">
        <v>110</v>
      </c>
      <c r="D115" s="11" t="s">
        <v>110</v>
      </c>
      <c r="E115" s="11" t="s">
        <v>110</v>
      </c>
      <c r="F115" s="11" t="s">
        <v>47</v>
      </c>
      <c r="G115" s="11" t="str">
        <f>_xlfn.IFNA(VLOOKUP(A115,'[1]Unit Demand Forecast'!$A:$C,3,0),"N/A")</f>
        <v>Packette</v>
      </c>
      <c r="H115" s="11">
        <f>IF(_xlfn.IFNA(MATCH(A115,[2]TopSKUs!B$2:B$23,0),TRUE)=TRUE,2,1)</f>
        <v>2</v>
      </c>
      <c r="I115" s="13">
        <v>250</v>
      </c>
      <c r="J115" s="14">
        <v>0</v>
      </c>
      <c r="K115" s="13" t="s">
        <v>31</v>
      </c>
      <c r="L115" s="15"/>
      <c r="M115" s="13">
        <v>2</v>
      </c>
      <c r="N115" s="16">
        <v>0</v>
      </c>
      <c r="O115" s="16">
        <v>0.25</v>
      </c>
      <c r="P115" s="17">
        <v>0.41633459517310206</v>
      </c>
      <c r="Q115" s="17">
        <v>0</v>
      </c>
      <c r="R115" s="18">
        <v>1.5</v>
      </c>
      <c r="S115" s="18">
        <v>1.0836654048268979</v>
      </c>
      <c r="T115" s="19">
        <v>2.6028713861175419</v>
      </c>
      <c r="U115" s="19">
        <v>0.72244360321793188</v>
      </c>
      <c r="V115" s="20">
        <v>36161</v>
      </c>
      <c r="W115" s="18"/>
      <c r="X115" s="21">
        <v>25</v>
      </c>
      <c r="Y115" s="21">
        <v>5</v>
      </c>
      <c r="Z115" s="21">
        <v>25</v>
      </c>
      <c r="AA115" s="21">
        <v>5</v>
      </c>
      <c r="AD115" t="e">
        <f>IF(COUNTIF([3]Sheet1!$A:$A, A115)&gt;=1, "Yes", "No")</f>
        <v>#VALUE!</v>
      </c>
    </row>
    <row r="116" spans="1:30" x14ac:dyDescent="0.4">
      <c r="A116" s="11">
        <v>7679</v>
      </c>
      <c r="B116" s="12">
        <v>655439076791</v>
      </c>
      <c r="C116" s="11" t="s">
        <v>110</v>
      </c>
      <c r="D116" s="11" t="s">
        <v>110</v>
      </c>
      <c r="E116" s="11" t="s">
        <v>110</v>
      </c>
      <c r="F116" s="11" t="s">
        <v>130</v>
      </c>
      <c r="G116" s="11" t="str">
        <f>_xlfn.IFNA(VLOOKUP(A116,'[1]Unit Demand Forecast'!$A:$C,3,0),"N/A")</f>
        <v>Packette</v>
      </c>
      <c r="H116" s="11">
        <f>IF(_xlfn.IFNA(MATCH(A116,[2]TopSKUs!B$2:B$23,0),TRUE)=TRUE,2,1)</f>
        <v>2</v>
      </c>
      <c r="I116" s="13">
        <v>250</v>
      </c>
      <c r="J116" s="14">
        <v>0</v>
      </c>
      <c r="K116" s="13" t="s">
        <v>31</v>
      </c>
      <c r="L116" s="15"/>
      <c r="M116" s="13">
        <v>3.9</v>
      </c>
      <c r="N116" s="16">
        <v>0</v>
      </c>
      <c r="O116" s="16">
        <v>0.25</v>
      </c>
      <c r="P116" s="17">
        <v>0.41633459517310206</v>
      </c>
      <c r="Q116" s="17">
        <v>0</v>
      </c>
      <c r="R116" s="18">
        <v>1.5</v>
      </c>
      <c r="S116" s="18">
        <v>1.0836654048268979</v>
      </c>
      <c r="T116" s="19">
        <v>2.6028713861175419</v>
      </c>
      <c r="U116" s="19">
        <v>0.72244360321793188</v>
      </c>
      <c r="V116" s="20">
        <v>36161</v>
      </c>
      <c r="W116" s="18"/>
      <c r="X116" s="21">
        <v>25</v>
      </c>
      <c r="Y116" s="21">
        <v>5</v>
      </c>
      <c r="Z116" s="21">
        <v>25</v>
      </c>
      <c r="AA116" s="21">
        <v>5</v>
      </c>
      <c r="AD116" t="e">
        <f>IF(COUNTIF([3]Sheet1!$A:$A, A116)&gt;=1, "Yes", "No")</f>
        <v>#VALUE!</v>
      </c>
    </row>
    <row r="117" spans="1:30" x14ac:dyDescent="0.4">
      <c r="A117" s="11">
        <v>7719</v>
      </c>
      <c r="B117" s="12">
        <v>655439077194</v>
      </c>
      <c r="C117" s="11" t="s">
        <v>110</v>
      </c>
      <c r="D117" s="11" t="s">
        <v>110</v>
      </c>
      <c r="E117" s="11" t="s">
        <v>110</v>
      </c>
      <c r="F117" s="11" t="s">
        <v>131</v>
      </c>
      <c r="G117" s="11" t="str">
        <f>_xlfn.IFNA(VLOOKUP(A117,'[1]Unit Demand Forecast'!$A:$C,3,0),"N/A")</f>
        <v>Packette</v>
      </c>
      <c r="H117" s="11">
        <f>IF(_xlfn.IFNA(MATCH(A117,[2]TopSKUs!B$2:B$23,0),TRUE)=TRUE,2,1)</f>
        <v>2</v>
      </c>
      <c r="I117" s="13">
        <v>250</v>
      </c>
      <c r="J117" s="14">
        <v>0</v>
      </c>
      <c r="K117" s="13" t="s">
        <v>31</v>
      </c>
      <c r="L117" s="15"/>
      <c r="M117" s="13">
        <v>2</v>
      </c>
      <c r="N117" s="16">
        <v>0</v>
      </c>
      <c r="O117" s="16">
        <v>0.25</v>
      </c>
      <c r="P117" s="17">
        <v>0.41633459517310206</v>
      </c>
      <c r="Q117" s="17">
        <v>0</v>
      </c>
      <c r="R117" s="18">
        <v>2.5</v>
      </c>
      <c r="S117" s="18">
        <v>2.0836654048268981</v>
      </c>
      <c r="T117" s="19">
        <v>5.004785643529237</v>
      </c>
      <c r="U117" s="19">
        <v>0.83346616193075929</v>
      </c>
      <c r="V117" s="20">
        <v>36161</v>
      </c>
      <c r="W117" s="18"/>
      <c r="X117" s="21">
        <v>25</v>
      </c>
      <c r="Y117" s="21">
        <v>5</v>
      </c>
      <c r="Z117" s="21">
        <v>25</v>
      </c>
      <c r="AA117" s="21">
        <v>5</v>
      </c>
      <c r="AD117" t="e">
        <f>IF(COUNTIF([3]Sheet1!$A:$A, A117)&gt;=1, "Yes", "No")</f>
        <v>#VALUE!</v>
      </c>
    </row>
    <row r="118" spans="1:30" x14ac:dyDescent="0.4">
      <c r="A118" s="11">
        <v>7729</v>
      </c>
      <c r="B118" s="12">
        <v>655439077293</v>
      </c>
      <c r="C118" s="11" t="s">
        <v>110</v>
      </c>
      <c r="D118" s="11" t="s">
        <v>110</v>
      </c>
      <c r="E118" s="11" t="s">
        <v>110</v>
      </c>
      <c r="F118" s="11" t="s">
        <v>132</v>
      </c>
      <c r="G118" s="11" t="str">
        <f>_xlfn.IFNA(VLOOKUP(A118,'[1]Unit Demand Forecast'!$A:$C,3,0),"N/A")</f>
        <v>Packette</v>
      </c>
      <c r="H118" s="11">
        <f>IF(_xlfn.IFNA(MATCH(A118,[2]TopSKUs!B$2:B$23,0),TRUE)=TRUE,2,1)</f>
        <v>2</v>
      </c>
      <c r="I118" s="13">
        <v>250</v>
      </c>
      <c r="J118" s="14">
        <v>0</v>
      </c>
      <c r="K118" s="13" t="s">
        <v>31</v>
      </c>
      <c r="L118" s="15"/>
      <c r="M118" s="13">
        <v>2</v>
      </c>
      <c r="N118" s="16">
        <v>0</v>
      </c>
      <c r="O118" s="16">
        <v>0.25</v>
      </c>
      <c r="P118" s="17">
        <v>0.41633459517310206</v>
      </c>
      <c r="Q118" s="17">
        <v>0</v>
      </c>
      <c r="R118" s="18">
        <v>2.5</v>
      </c>
      <c r="S118" s="18">
        <v>2.0836654048268981</v>
      </c>
      <c r="T118" s="19">
        <v>5.004785643529237</v>
      </c>
      <c r="U118" s="19">
        <v>0.83346616193075929</v>
      </c>
      <c r="V118" s="20">
        <v>36161</v>
      </c>
      <c r="W118" s="18"/>
      <c r="X118" s="21">
        <v>25</v>
      </c>
      <c r="Y118" s="21">
        <v>5</v>
      </c>
      <c r="Z118" s="21">
        <v>25</v>
      </c>
      <c r="AA118" s="21">
        <v>5</v>
      </c>
      <c r="AD118" t="e">
        <f>IF(COUNTIF([3]Sheet1!$A:$A, A118)&gt;=1, "Yes", "No")</f>
        <v>#VALUE!</v>
      </c>
    </row>
    <row r="119" spans="1:30" x14ac:dyDescent="0.4">
      <c r="A119" s="11">
        <v>7789</v>
      </c>
      <c r="B119" s="12">
        <v>655439077897</v>
      </c>
      <c r="C119" s="11" t="s">
        <v>110</v>
      </c>
      <c r="D119" s="11" t="s">
        <v>110</v>
      </c>
      <c r="E119" s="11" t="s">
        <v>110</v>
      </c>
      <c r="F119" s="11" t="s">
        <v>133</v>
      </c>
      <c r="G119" s="11" t="str">
        <f>_xlfn.IFNA(VLOOKUP(A119,'[1]Unit Demand Forecast'!$A:$C,3,0),"N/A")</f>
        <v>Packette</v>
      </c>
      <c r="H119" s="11">
        <f>IF(_xlfn.IFNA(MATCH(A119,[2]TopSKUs!B$2:B$23,0),TRUE)=TRUE,2,1)</f>
        <v>2</v>
      </c>
      <c r="I119" s="13">
        <v>250</v>
      </c>
      <c r="J119" s="14">
        <v>0</v>
      </c>
      <c r="K119" s="13" t="s">
        <v>31</v>
      </c>
      <c r="L119" s="15"/>
      <c r="M119" s="13">
        <v>3.8</v>
      </c>
      <c r="N119" s="16">
        <v>0</v>
      </c>
      <c r="O119" s="16">
        <v>0.25</v>
      </c>
      <c r="P119" s="17">
        <v>0.41633459517310206</v>
      </c>
      <c r="Q119" s="17">
        <v>0</v>
      </c>
      <c r="R119" s="18">
        <v>2</v>
      </c>
      <c r="S119" s="18">
        <v>1.5836654048268979</v>
      </c>
      <c r="T119" s="19">
        <v>3.8038285148233895</v>
      </c>
      <c r="U119" s="19">
        <v>0.79183270241344894</v>
      </c>
      <c r="V119" s="20">
        <v>36161</v>
      </c>
      <c r="W119" s="18"/>
      <c r="X119" s="21">
        <v>25</v>
      </c>
      <c r="Y119" s="21">
        <v>5</v>
      </c>
      <c r="Z119" s="21">
        <v>25</v>
      </c>
      <c r="AA119" s="21">
        <v>5</v>
      </c>
      <c r="AD119" t="e">
        <f>IF(COUNTIF([3]Sheet1!$A:$A, A119)&gt;=1, "Yes", "No")</f>
        <v>#VALUE!</v>
      </c>
    </row>
    <row r="120" spans="1:30" x14ac:dyDescent="0.4">
      <c r="A120" s="11">
        <v>7819</v>
      </c>
      <c r="B120" s="12">
        <v>655439078191</v>
      </c>
      <c r="C120" s="11" t="s">
        <v>110</v>
      </c>
      <c r="D120" s="11" t="s">
        <v>110</v>
      </c>
      <c r="E120" s="11" t="s">
        <v>110</v>
      </c>
      <c r="F120" s="11" t="s">
        <v>102</v>
      </c>
      <c r="G120" s="11" t="str">
        <f>_xlfn.IFNA(VLOOKUP(A120,'[1]Unit Demand Forecast'!$A:$C,3,0),"N/A")</f>
        <v>Packette</v>
      </c>
      <c r="H120" s="11">
        <f>IF(_xlfn.IFNA(MATCH(A120,[2]TopSKUs!B$2:B$23,0),TRUE)=TRUE,2,1)</f>
        <v>2</v>
      </c>
      <c r="I120" s="13">
        <v>250</v>
      </c>
      <c r="J120" s="14">
        <v>0</v>
      </c>
      <c r="K120" s="13" t="s">
        <v>31</v>
      </c>
      <c r="L120" s="15"/>
      <c r="M120" s="13">
        <v>2.5</v>
      </c>
      <c r="N120" s="16">
        <v>0</v>
      </c>
      <c r="O120" s="16">
        <v>0.25</v>
      </c>
      <c r="P120" s="17">
        <v>0.41633459517310206</v>
      </c>
      <c r="Q120" s="17">
        <v>0</v>
      </c>
      <c r="R120" s="18">
        <v>2</v>
      </c>
      <c r="S120" s="18">
        <v>1.5836654048268979</v>
      </c>
      <c r="T120" s="19">
        <v>3.8038285148233895</v>
      </c>
      <c r="U120" s="19">
        <v>0.79183270241344894</v>
      </c>
      <c r="V120" s="20">
        <v>36161</v>
      </c>
      <c r="W120" s="18"/>
      <c r="X120" s="21">
        <v>25</v>
      </c>
      <c r="Y120" s="21">
        <v>5</v>
      </c>
      <c r="Z120" s="21">
        <v>25</v>
      </c>
      <c r="AA120" s="21">
        <v>5</v>
      </c>
      <c r="AD120" t="e">
        <f>IF(COUNTIF([3]Sheet1!$A:$A, A120)&gt;=1, "Yes", "No")</f>
        <v>#VALUE!</v>
      </c>
    </row>
    <row r="121" spans="1:30" x14ac:dyDescent="0.4">
      <c r="A121" s="11">
        <v>7839</v>
      </c>
      <c r="B121" s="12">
        <v>655439078399</v>
      </c>
      <c r="C121" s="11" t="s">
        <v>110</v>
      </c>
      <c r="D121" s="11" t="s">
        <v>110</v>
      </c>
      <c r="E121" s="11" t="s">
        <v>110</v>
      </c>
      <c r="F121" s="11" t="s">
        <v>64</v>
      </c>
      <c r="G121" s="11" t="str">
        <f>_xlfn.IFNA(VLOOKUP(A121,'[1]Unit Demand Forecast'!$A:$C,3,0),"N/A")</f>
        <v>Packette</v>
      </c>
      <c r="H121" s="11">
        <f>IF(_xlfn.IFNA(MATCH(A121,[2]TopSKUs!B$2:B$23,0),TRUE)=TRUE,2,1)</f>
        <v>2</v>
      </c>
      <c r="I121" s="13">
        <v>250</v>
      </c>
      <c r="J121" s="14">
        <v>0</v>
      </c>
      <c r="K121" s="13" t="s">
        <v>31</v>
      </c>
      <c r="L121" s="15"/>
      <c r="M121" s="13">
        <v>4.7</v>
      </c>
      <c r="N121" s="16">
        <v>0</v>
      </c>
      <c r="O121" s="16">
        <v>0.25</v>
      </c>
      <c r="P121" s="17">
        <v>0.41633459517310206</v>
      </c>
      <c r="Q121" s="17">
        <v>0</v>
      </c>
      <c r="R121" s="18">
        <v>2</v>
      </c>
      <c r="S121" s="18">
        <v>1.5836654048268979</v>
      </c>
      <c r="T121" s="19">
        <v>3.8038285148233895</v>
      </c>
      <c r="U121" s="19">
        <v>0.79183270241344894</v>
      </c>
      <c r="V121" s="20">
        <v>36161</v>
      </c>
      <c r="W121" s="18"/>
      <c r="X121" s="21">
        <v>0</v>
      </c>
      <c r="Y121" s="21">
        <v>0</v>
      </c>
      <c r="Z121" s="21">
        <v>0</v>
      </c>
      <c r="AA121" s="21">
        <v>0</v>
      </c>
      <c r="AD121" t="e">
        <f>IF(COUNTIF([3]Sheet1!$A:$A, A121)&gt;=1, "Yes", "No")</f>
        <v>#VALUE!</v>
      </c>
    </row>
    <row r="122" spans="1:30" x14ac:dyDescent="0.4">
      <c r="A122" s="11">
        <v>7979</v>
      </c>
      <c r="B122" s="12">
        <v>0</v>
      </c>
      <c r="C122" s="11" t="s">
        <v>110</v>
      </c>
      <c r="D122" s="11" t="s">
        <v>110</v>
      </c>
      <c r="E122" s="11" t="s">
        <v>110</v>
      </c>
      <c r="F122" s="11" t="s">
        <v>134</v>
      </c>
      <c r="G122" s="11" t="str">
        <f>_xlfn.IFNA(VLOOKUP(A122,'[1]Unit Demand Forecast'!$A:$C,3,0),"N/A")</f>
        <v>Packette</v>
      </c>
      <c r="H122" s="11">
        <f>IF(_xlfn.IFNA(MATCH(A122,[2]TopSKUs!B$2:B$23,0),TRUE)=TRUE,2,1)</f>
        <v>2</v>
      </c>
      <c r="I122" s="13">
        <v>250</v>
      </c>
      <c r="J122" s="14">
        <v>0</v>
      </c>
      <c r="K122" s="13" t="s">
        <v>56</v>
      </c>
      <c r="L122" s="22"/>
      <c r="M122" s="13">
        <v>0</v>
      </c>
      <c r="N122" s="16">
        <v>0</v>
      </c>
      <c r="O122" s="16">
        <v>0.25</v>
      </c>
      <c r="P122" s="17">
        <v>0.41633459517310206</v>
      </c>
      <c r="Q122" s="17">
        <v>0</v>
      </c>
      <c r="R122" s="18">
        <v>1.5</v>
      </c>
      <c r="S122" s="18">
        <v>1.0836654048268979</v>
      </c>
      <c r="T122" s="19">
        <v>2.6028713861175419</v>
      </c>
      <c r="U122" s="19">
        <v>0.72244360321793188</v>
      </c>
      <c r="V122" s="20">
        <v>36161</v>
      </c>
      <c r="W122" s="18"/>
      <c r="X122" s="21">
        <v>25</v>
      </c>
      <c r="Y122" s="21">
        <v>5</v>
      </c>
      <c r="Z122" s="21">
        <v>25</v>
      </c>
      <c r="AA122" s="21">
        <v>5</v>
      </c>
      <c r="AD122" t="e">
        <f>IF(COUNTIF([3]Sheet1!$A:$A, A122)&gt;=1, "Yes", "No")</f>
        <v>#VALUE!</v>
      </c>
    </row>
    <row r="123" spans="1:30" x14ac:dyDescent="0.4">
      <c r="A123" s="11">
        <v>8509</v>
      </c>
      <c r="B123" s="12">
        <v>655439085090</v>
      </c>
      <c r="C123" s="11" t="s">
        <v>110</v>
      </c>
      <c r="D123" s="11" t="s">
        <v>110</v>
      </c>
      <c r="E123" s="11" t="s">
        <v>110</v>
      </c>
      <c r="F123" s="11" t="s">
        <v>69</v>
      </c>
      <c r="G123" s="11" t="str">
        <f>_xlfn.IFNA(VLOOKUP(A123,'[1]Unit Demand Forecast'!$A:$C,3,0),"N/A")</f>
        <v>Packette</v>
      </c>
      <c r="H123" s="11">
        <f>IF(_xlfn.IFNA(MATCH(A123,[2]TopSKUs!B$2:B$23,0),TRUE)=TRUE,2,1)</f>
        <v>2</v>
      </c>
      <c r="I123" s="13">
        <v>250</v>
      </c>
      <c r="J123" s="14">
        <v>0</v>
      </c>
      <c r="K123" s="13" t="s">
        <v>31</v>
      </c>
      <c r="L123" s="15"/>
      <c r="M123" s="13">
        <v>5.2</v>
      </c>
      <c r="N123" s="16">
        <v>0</v>
      </c>
      <c r="O123" s="16">
        <v>0.25</v>
      </c>
      <c r="P123" s="17">
        <v>0.41633459517310206</v>
      </c>
      <c r="Q123" s="17">
        <v>0</v>
      </c>
      <c r="R123" s="18">
        <v>1.5</v>
      </c>
      <c r="S123" s="18">
        <v>1.0836654048268979</v>
      </c>
      <c r="T123" s="19">
        <v>2.6028713861175419</v>
      </c>
      <c r="U123" s="19">
        <v>0.72244360321793188</v>
      </c>
      <c r="V123" s="20">
        <v>36161</v>
      </c>
      <c r="W123" s="18"/>
      <c r="X123" s="21">
        <v>25</v>
      </c>
      <c r="Y123" s="21">
        <v>5</v>
      </c>
      <c r="Z123" s="21">
        <v>25</v>
      </c>
      <c r="AA123" s="21">
        <v>5</v>
      </c>
      <c r="AD123" t="e">
        <f>IF(COUNTIF([3]Sheet1!$A:$A, A123)&gt;=1, "Yes", "No")</f>
        <v>#VALUE!</v>
      </c>
    </row>
    <row r="124" spans="1:30" x14ac:dyDescent="0.4">
      <c r="A124" s="11">
        <v>8519</v>
      </c>
      <c r="B124" s="12">
        <v>655439085199</v>
      </c>
      <c r="C124" s="11" t="s">
        <v>110</v>
      </c>
      <c r="D124" s="11" t="s">
        <v>110</v>
      </c>
      <c r="E124" s="11" t="s">
        <v>110</v>
      </c>
      <c r="F124" s="11" t="s">
        <v>135</v>
      </c>
      <c r="G124" s="11" t="str">
        <f>_xlfn.IFNA(VLOOKUP(A124,'[1]Unit Demand Forecast'!$A:$C,3,0),"N/A")</f>
        <v>Packette</v>
      </c>
      <c r="H124" s="11">
        <f>IF(_xlfn.IFNA(MATCH(A124,[2]TopSKUs!B$2:B$23,0),TRUE)=TRUE,2,1)</f>
        <v>2</v>
      </c>
      <c r="I124" s="13">
        <v>250</v>
      </c>
      <c r="J124" s="14">
        <v>0</v>
      </c>
      <c r="K124" s="13" t="s">
        <v>31</v>
      </c>
      <c r="L124" s="15"/>
      <c r="M124" s="13">
        <v>3.9</v>
      </c>
      <c r="N124" s="16">
        <v>0</v>
      </c>
      <c r="O124" s="16">
        <v>0.25</v>
      </c>
      <c r="P124" s="17">
        <v>0.41633459517310206</v>
      </c>
      <c r="Q124" s="17">
        <v>0</v>
      </c>
      <c r="R124" s="18">
        <v>1.5</v>
      </c>
      <c r="S124" s="18">
        <v>1.0836654048268979</v>
      </c>
      <c r="T124" s="19">
        <v>2.6028713861175419</v>
      </c>
      <c r="U124" s="19">
        <v>0.72244360321793188</v>
      </c>
      <c r="V124" s="20">
        <v>36161</v>
      </c>
      <c r="W124" s="18"/>
      <c r="X124" s="21">
        <v>25</v>
      </c>
      <c r="Y124" s="21">
        <v>5</v>
      </c>
      <c r="Z124" s="21">
        <v>25</v>
      </c>
      <c r="AA124" s="21">
        <v>5</v>
      </c>
      <c r="AD124" t="e">
        <f>IF(COUNTIF([3]Sheet1!$A:$A, A124)&gt;=1, "Yes", "No")</f>
        <v>#VALUE!</v>
      </c>
    </row>
    <row r="125" spans="1:30" x14ac:dyDescent="0.4">
      <c r="A125" s="11">
        <v>8529</v>
      </c>
      <c r="B125" s="12">
        <v>655439085298</v>
      </c>
      <c r="C125" s="11" t="s">
        <v>110</v>
      </c>
      <c r="D125" s="11" t="s">
        <v>110</v>
      </c>
      <c r="E125" s="11" t="s">
        <v>110</v>
      </c>
      <c r="F125" s="11" t="s">
        <v>103</v>
      </c>
      <c r="G125" s="11" t="str">
        <f>_xlfn.IFNA(VLOOKUP(A125,'[1]Unit Demand Forecast'!$A:$C,3,0),"N/A")</f>
        <v>Packette</v>
      </c>
      <c r="H125" s="11">
        <f>IF(_xlfn.IFNA(MATCH(A125,[2]TopSKUs!B$2:B$23,0),TRUE)=TRUE,2,1)</f>
        <v>2</v>
      </c>
      <c r="I125" s="13">
        <v>250</v>
      </c>
      <c r="J125" s="14">
        <v>0</v>
      </c>
      <c r="K125" s="13" t="s">
        <v>31</v>
      </c>
      <c r="L125" s="15"/>
      <c r="M125" s="13">
        <v>2.4</v>
      </c>
      <c r="N125" s="16">
        <v>0</v>
      </c>
      <c r="O125" s="16">
        <v>0.25</v>
      </c>
      <c r="P125" s="17">
        <v>0.41633459517310206</v>
      </c>
      <c r="Q125" s="17">
        <v>0</v>
      </c>
      <c r="R125" s="18">
        <v>1.5</v>
      </c>
      <c r="S125" s="18">
        <v>1.0836654048268979</v>
      </c>
      <c r="T125" s="19">
        <v>2.6028713861175419</v>
      </c>
      <c r="U125" s="19">
        <v>0.72244360321793188</v>
      </c>
      <c r="V125" s="20">
        <v>36161</v>
      </c>
      <c r="W125" s="18"/>
      <c r="X125" s="21">
        <v>25</v>
      </c>
      <c r="Y125" s="21">
        <v>5</v>
      </c>
      <c r="Z125" s="21">
        <v>25</v>
      </c>
      <c r="AA125" s="21">
        <v>5</v>
      </c>
      <c r="AD125" t="e">
        <f>IF(COUNTIF([3]Sheet1!$A:$A, A125)&gt;=1, "Yes", "No")</f>
        <v>#VALUE!</v>
      </c>
    </row>
    <row r="126" spans="1:30" x14ac:dyDescent="0.4">
      <c r="A126" s="11">
        <v>8709</v>
      </c>
      <c r="B126" s="12">
        <v>655439087094</v>
      </c>
      <c r="C126" s="11" t="s">
        <v>110</v>
      </c>
      <c r="D126" s="11" t="s">
        <v>110</v>
      </c>
      <c r="E126" s="11" t="s">
        <v>110</v>
      </c>
      <c r="F126" s="11" t="s">
        <v>70</v>
      </c>
      <c r="G126" s="11" t="str">
        <f>_xlfn.IFNA(VLOOKUP(A126,'[1]Unit Demand Forecast'!$A:$C,3,0),"N/A")</f>
        <v>Packette</v>
      </c>
      <c r="H126" s="11">
        <f>IF(_xlfn.IFNA(MATCH(A126,[2]TopSKUs!B$2:B$23,0),TRUE)=TRUE,2,1)</f>
        <v>2</v>
      </c>
      <c r="I126" s="13">
        <v>250</v>
      </c>
      <c r="J126" s="14">
        <v>0</v>
      </c>
      <c r="K126" s="13" t="s">
        <v>31</v>
      </c>
      <c r="L126" s="15"/>
      <c r="M126" s="13">
        <v>4.5</v>
      </c>
      <c r="N126" s="16">
        <v>0</v>
      </c>
      <c r="O126" s="16">
        <v>0.25</v>
      </c>
      <c r="P126" s="17">
        <v>0.41633459517310206</v>
      </c>
      <c r="Q126" s="17">
        <v>0</v>
      </c>
      <c r="R126" s="18">
        <v>1.5</v>
      </c>
      <c r="S126" s="18">
        <v>1.0836654048268979</v>
      </c>
      <c r="T126" s="19">
        <v>2.6028713861175419</v>
      </c>
      <c r="U126" s="19">
        <v>0.72244360321793188</v>
      </c>
      <c r="V126" s="20">
        <v>36161</v>
      </c>
      <c r="W126" s="18"/>
      <c r="X126" s="21">
        <v>25</v>
      </c>
      <c r="Y126" s="21">
        <v>5</v>
      </c>
      <c r="Z126" s="21">
        <v>25</v>
      </c>
      <c r="AA126" s="21">
        <v>5</v>
      </c>
      <c r="AD126" t="e">
        <f>IF(COUNTIF([3]Sheet1!$A:$A, A126)&gt;=1, "Yes", "No")</f>
        <v>#VALUE!</v>
      </c>
    </row>
    <row r="127" spans="1:30" x14ac:dyDescent="0.4">
      <c r="A127" s="11">
        <v>8719</v>
      </c>
      <c r="B127" s="12">
        <v>655439087193</v>
      </c>
      <c r="C127" s="11" t="s">
        <v>110</v>
      </c>
      <c r="D127" s="11" t="s">
        <v>110</v>
      </c>
      <c r="E127" s="11" t="s">
        <v>110</v>
      </c>
      <c r="F127" s="11" t="s">
        <v>71</v>
      </c>
      <c r="G127" s="11" t="str">
        <f>_xlfn.IFNA(VLOOKUP(A127,'[1]Unit Demand Forecast'!$A:$C,3,0),"N/A")</f>
        <v>Packette</v>
      </c>
      <c r="H127" s="11">
        <f>IF(_xlfn.IFNA(MATCH(A127,[2]TopSKUs!B$2:B$23,0),TRUE)=TRUE,2,1)</f>
        <v>2</v>
      </c>
      <c r="I127" s="13">
        <v>250</v>
      </c>
      <c r="J127" s="14">
        <v>0</v>
      </c>
      <c r="K127" s="13" t="s">
        <v>31</v>
      </c>
      <c r="L127" s="15"/>
      <c r="M127" s="13">
        <v>5.4</v>
      </c>
      <c r="N127" s="16">
        <v>0</v>
      </c>
      <c r="O127" s="16">
        <v>0.25</v>
      </c>
      <c r="P127" s="17">
        <v>0.41633459517310206</v>
      </c>
      <c r="Q127" s="17">
        <v>0</v>
      </c>
      <c r="R127" s="18">
        <v>1.5</v>
      </c>
      <c r="S127" s="18">
        <v>1.0836654048268979</v>
      </c>
      <c r="T127" s="19">
        <v>2.6028713861175419</v>
      </c>
      <c r="U127" s="19">
        <v>0.72244360321793188</v>
      </c>
      <c r="V127" s="20">
        <v>36161</v>
      </c>
      <c r="W127" s="18"/>
      <c r="X127" s="21">
        <v>25</v>
      </c>
      <c r="Y127" s="21">
        <v>5</v>
      </c>
      <c r="Z127" s="21">
        <v>25</v>
      </c>
      <c r="AA127" s="21">
        <v>5</v>
      </c>
      <c r="AD127" t="e">
        <f>IF(COUNTIF([3]Sheet1!$A:$A, A127)&gt;=1, "Yes", "No")</f>
        <v>#VALUE!</v>
      </c>
    </row>
    <row r="128" spans="1:30" x14ac:dyDescent="0.4">
      <c r="A128" s="11">
        <v>8729</v>
      </c>
      <c r="B128" s="12">
        <v>655439087292</v>
      </c>
      <c r="C128" s="11" t="s">
        <v>110</v>
      </c>
      <c r="D128" s="11" t="s">
        <v>110</v>
      </c>
      <c r="E128" s="11" t="s">
        <v>110</v>
      </c>
      <c r="F128" s="11" t="s">
        <v>54</v>
      </c>
      <c r="G128" s="11" t="str">
        <f>_xlfn.IFNA(VLOOKUP(A128,'[1]Unit Demand Forecast'!$A:$C,3,0),"N/A")</f>
        <v>Packette</v>
      </c>
      <c r="H128" s="11">
        <f>IF(_xlfn.IFNA(MATCH(A128,[2]TopSKUs!B$2:B$23,0),TRUE)=TRUE,2,1)</f>
        <v>2</v>
      </c>
      <c r="I128" s="13">
        <v>250</v>
      </c>
      <c r="J128" s="14">
        <v>0</v>
      </c>
      <c r="K128" s="13" t="s">
        <v>31</v>
      </c>
      <c r="L128" s="15"/>
      <c r="M128" s="13">
        <v>2.4</v>
      </c>
      <c r="N128" s="16">
        <v>0</v>
      </c>
      <c r="O128" s="16">
        <v>0.25</v>
      </c>
      <c r="P128" s="17">
        <v>0.41633459517310206</v>
      </c>
      <c r="Q128" s="17">
        <v>0</v>
      </c>
      <c r="R128" s="18">
        <v>1.5</v>
      </c>
      <c r="S128" s="18">
        <v>1.0836654048268979</v>
      </c>
      <c r="T128" s="19">
        <v>2.6028713861175419</v>
      </c>
      <c r="U128" s="19">
        <v>0.72244360321793188</v>
      </c>
      <c r="V128" s="20">
        <v>36161</v>
      </c>
      <c r="W128" s="18"/>
      <c r="X128" s="21">
        <v>25</v>
      </c>
      <c r="Y128" s="21">
        <v>5</v>
      </c>
      <c r="Z128" s="21">
        <v>25</v>
      </c>
      <c r="AA128" s="21">
        <v>5</v>
      </c>
      <c r="AD128" t="e">
        <f>IF(COUNTIF([3]Sheet1!$A:$A, A128)&gt;=1, "Yes", "No")</f>
        <v>#VALUE!</v>
      </c>
    </row>
    <row r="129" spans="1:30" x14ac:dyDescent="0.4">
      <c r="A129" s="11">
        <v>8749</v>
      </c>
      <c r="B129" s="12">
        <v>655439087490</v>
      </c>
      <c r="C129" s="11" t="s">
        <v>110</v>
      </c>
      <c r="D129" s="11" t="s">
        <v>110</v>
      </c>
      <c r="E129" s="11" t="s">
        <v>110</v>
      </c>
      <c r="F129" s="11" t="s">
        <v>104</v>
      </c>
      <c r="G129" s="11" t="str">
        <f>_xlfn.IFNA(VLOOKUP(A129,'[1]Unit Demand Forecast'!$A:$C,3,0),"N/A")</f>
        <v>Packette</v>
      </c>
      <c r="H129" s="11">
        <f>IF(_xlfn.IFNA(MATCH(A129,[2]TopSKUs!B$2:B$23,0),TRUE)=TRUE,2,1)</f>
        <v>2</v>
      </c>
      <c r="I129" s="13">
        <v>250</v>
      </c>
      <c r="J129" s="14">
        <v>0</v>
      </c>
      <c r="K129" s="13" t="s">
        <v>31</v>
      </c>
      <c r="L129" s="15"/>
      <c r="M129" s="13">
        <v>2.5</v>
      </c>
      <c r="N129" s="16">
        <v>0</v>
      </c>
      <c r="O129" s="16">
        <v>0.25</v>
      </c>
      <c r="P129" s="17">
        <v>0.41633459517310206</v>
      </c>
      <c r="Q129" s="17">
        <v>0</v>
      </c>
      <c r="R129" s="18">
        <v>1.5</v>
      </c>
      <c r="S129" s="18">
        <v>1.0836654048268979</v>
      </c>
      <c r="T129" s="19">
        <v>2.6028713861175419</v>
      </c>
      <c r="U129" s="19">
        <v>0.72244360321793188</v>
      </c>
      <c r="V129" s="20">
        <v>36161</v>
      </c>
      <c r="W129" s="18"/>
      <c r="X129" s="21">
        <v>25</v>
      </c>
      <c r="Y129" s="21">
        <v>5</v>
      </c>
      <c r="Z129" s="21">
        <v>25</v>
      </c>
      <c r="AA129" s="21">
        <v>5</v>
      </c>
      <c r="AD129" t="e">
        <f>IF(COUNTIF([3]Sheet1!$A:$A, A129)&gt;=1, "Yes", "No")</f>
        <v>#VALUE!</v>
      </c>
    </row>
    <row r="130" spans="1:30" x14ac:dyDescent="0.4">
      <c r="A130" s="11">
        <v>9109</v>
      </c>
      <c r="B130" s="12">
        <v>655439091091</v>
      </c>
      <c r="C130" s="11" t="s">
        <v>110</v>
      </c>
      <c r="D130" s="11" t="s">
        <v>110</v>
      </c>
      <c r="E130" s="11" t="s">
        <v>110</v>
      </c>
      <c r="F130" s="11" t="s">
        <v>136</v>
      </c>
      <c r="G130" s="11" t="str">
        <f>_xlfn.IFNA(VLOOKUP(A130,'[1]Unit Demand Forecast'!$A:$C,3,0),"N/A")</f>
        <v>Packette</v>
      </c>
      <c r="H130" s="11">
        <f>IF(_xlfn.IFNA(MATCH(A130,[2]TopSKUs!B$2:B$23,0),TRUE)=TRUE,2,1)</f>
        <v>2</v>
      </c>
      <c r="I130" s="13">
        <v>250</v>
      </c>
      <c r="J130" s="14">
        <v>0</v>
      </c>
      <c r="K130" s="13" t="s">
        <v>31</v>
      </c>
      <c r="L130" s="15"/>
      <c r="M130" s="13">
        <v>2.5</v>
      </c>
      <c r="N130" s="16">
        <v>0</v>
      </c>
      <c r="O130" s="16">
        <v>0.25</v>
      </c>
      <c r="P130" s="17">
        <v>0.41633459517310206</v>
      </c>
      <c r="Q130" s="17">
        <v>0</v>
      </c>
      <c r="R130" s="18">
        <v>1.5</v>
      </c>
      <c r="S130" s="18">
        <v>1.0836654048268979</v>
      </c>
      <c r="T130" s="19">
        <v>2.6028713861175419</v>
      </c>
      <c r="U130" s="19">
        <v>0.72244360321793188</v>
      </c>
      <c r="V130" s="20">
        <v>36161</v>
      </c>
      <c r="W130" s="18"/>
      <c r="X130" s="21">
        <v>25</v>
      </c>
      <c r="Y130" s="21">
        <v>5</v>
      </c>
      <c r="Z130" s="21">
        <v>25</v>
      </c>
      <c r="AA130" s="21">
        <v>5</v>
      </c>
      <c r="AD130" t="e">
        <f>IF(COUNTIF([3]Sheet1!$A:$A, A130)&gt;=1, "Yes", "No")</f>
        <v>#VALUE!</v>
      </c>
    </row>
    <row r="131" spans="1:30" x14ac:dyDescent="0.4">
      <c r="A131" s="11">
        <v>9119</v>
      </c>
      <c r="B131" s="12">
        <v>655439091190</v>
      </c>
      <c r="C131" s="11" t="s">
        <v>110</v>
      </c>
      <c r="D131" s="11" t="s">
        <v>110</v>
      </c>
      <c r="E131" s="11" t="s">
        <v>110</v>
      </c>
      <c r="F131" s="11" t="s">
        <v>72</v>
      </c>
      <c r="G131" s="11" t="str">
        <f>_xlfn.IFNA(VLOOKUP(A131,'[1]Unit Demand Forecast'!$A:$C,3,0),"N/A")</f>
        <v>Packette</v>
      </c>
      <c r="H131" s="11">
        <f>IF(_xlfn.IFNA(MATCH(A131,[2]TopSKUs!B$2:B$23,0),TRUE)=TRUE,2,1)</f>
        <v>2</v>
      </c>
      <c r="I131" s="13">
        <v>250</v>
      </c>
      <c r="J131" s="14">
        <v>0</v>
      </c>
      <c r="K131" s="13" t="s">
        <v>31</v>
      </c>
      <c r="L131" s="15"/>
      <c r="M131" s="13">
        <v>4.5</v>
      </c>
      <c r="N131" s="16">
        <v>0</v>
      </c>
      <c r="O131" s="16">
        <v>0.25</v>
      </c>
      <c r="P131" s="17">
        <v>0.41633459517310206</v>
      </c>
      <c r="Q131" s="17">
        <v>0</v>
      </c>
      <c r="R131" s="18">
        <v>1.5</v>
      </c>
      <c r="S131" s="18">
        <v>1.0836654048268979</v>
      </c>
      <c r="T131" s="19">
        <v>2.6028713861175419</v>
      </c>
      <c r="U131" s="19">
        <v>0.72244360321793188</v>
      </c>
      <c r="V131" s="20">
        <v>36161</v>
      </c>
      <c r="W131" s="18"/>
      <c r="X131" s="21">
        <v>25</v>
      </c>
      <c r="Y131" s="21">
        <v>5</v>
      </c>
      <c r="Z131" s="21">
        <v>25</v>
      </c>
      <c r="AA131" s="21">
        <v>5</v>
      </c>
      <c r="AD131" t="e">
        <f>IF(COUNTIF([3]Sheet1!$A:$A, A131)&gt;=1, "Yes", "No")</f>
        <v>#VALUE!</v>
      </c>
    </row>
    <row r="132" spans="1:30" x14ac:dyDescent="0.4">
      <c r="A132" s="11">
        <v>9139</v>
      </c>
      <c r="B132" s="12">
        <v>655439091398</v>
      </c>
      <c r="C132" s="11" t="s">
        <v>110</v>
      </c>
      <c r="D132" s="11" t="s">
        <v>110</v>
      </c>
      <c r="E132" s="11" t="s">
        <v>110</v>
      </c>
      <c r="F132" s="11" t="s">
        <v>137</v>
      </c>
      <c r="G132" s="11" t="str">
        <f>_xlfn.IFNA(VLOOKUP(A132,'[1]Unit Demand Forecast'!$A:$C,3,0),"N/A")</f>
        <v>Packette</v>
      </c>
      <c r="H132" s="11">
        <f>IF(_xlfn.IFNA(MATCH(A132,[2]TopSKUs!B$2:B$23,0),TRUE)=TRUE,2,1)</f>
        <v>2</v>
      </c>
      <c r="I132" s="13">
        <v>250</v>
      </c>
      <c r="J132" s="14">
        <v>0</v>
      </c>
      <c r="K132" s="13" t="s">
        <v>31</v>
      </c>
      <c r="L132" s="15"/>
      <c r="M132" s="13">
        <v>2.2999999999999998</v>
      </c>
      <c r="N132" s="16">
        <v>0</v>
      </c>
      <c r="O132" s="16">
        <v>0.25</v>
      </c>
      <c r="P132" s="17">
        <v>0.41633459517310206</v>
      </c>
      <c r="Q132" s="17">
        <v>0</v>
      </c>
      <c r="R132" s="18">
        <v>1.5</v>
      </c>
      <c r="S132" s="18">
        <v>1.0836654048268979</v>
      </c>
      <c r="T132" s="19">
        <v>2.6028713861175419</v>
      </c>
      <c r="U132" s="19">
        <v>0.72244360321793188</v>
      </c>
      <c r="V132" s="20">
        <v>36161</v>
      </c>
      <c r="W132" s="18"/>
      <c r="X132" s="21">
        <v>25</v>
      </c>
      <c r="Y132" s="21">
        <v>5</v>
      </c>
      <c r="Z132" s="21">
        <v>25</v>
      </c>
      <c r="AA132" s="21">
        <v>5</v>
      </c>
      <c r="AD132" t="e">
        <f>IF(COUNTIF([3]Sheet1!$A:$A, A132)&gt;=1, "Yes", "No")</f>
        <v>#VALUE!</v>
      </c>
    </row>
    <row r="133" spans="1:30" x14ac:dyDescent="0.4">
      <c r="A133" s="11">
        <v>9149</v>
      </c>
      <c r="B133" s="12">
        <v>655439091497</v>
      </c>
      <c r="C133" s="11" t="s">
        <v>110</v>
      </c>
      <c r="D133" s="11" t="s">
        <v>110</v>
      </c>
      <c r="E133" s="11" t="s">
        <v>110</v>
      </c>
      <c r="F133" s="11" t="s">
        <v>105</v>
      </c>
      <c r="G133" s="11" t="str">
        <f>_xlfn.IFNA(VLOOKUP(A133,'[1]Unit Demand Forecast'!$A:$C,3,0),"N/A")</f>
        <v>Packette</v>
      </c>
      <c r="H133" s="11">
        <f>IF(_xlfn.IFNA(MATCH(A133,[2]TopSKUs!B$2:B$23,0),TRUE)=TRUE,2,1)</f>
        <v>2</v>
      </c>
      <c r="I133" s="13">
        <v>250</v>
      </c>
      <c r="J133" s="14">
        <v>0</v>
      </c>
      <c r="K133" s="13" t="s">
        <v>31</v>
      </c>
      <c r="L133" s="15"/>
      <c r="M133" s="13">
        <v>2.4</v>
      </c>
      <c r="N133" s="16">
        <v>0</v>
      </c>
      <c r="O133" s="16">
        <v>0.25</v>
      </c>
      <c r="P133" s="17">
        <v>0.41633459517310206</v>
      </c>
      <c r="Q133" s="17">
        <v>0</v>
      </c>
      <c r="R133" s="18">
        <v>1.5</v>
      </c>
      <c r="S133" s="18">
        <v>1.0836654048268979</v>
      </c>
      <c r="T133" s="19">
        <v>2.6028713861175419</v>
      </c>
      <c r="U133" s="19">
        <v>0.72244360321793188</v>
      </c>
      <c r="V133" s="20">
        <v>36161</v>
      </c>
      <c r="W133" s="18"/>
      <c r="X133" s="21">
        <v>25</v>
      </c>
      <c r="Y133" s="21">
        <v>5</v>
      </c>
      <c r="Z133" s="21">
        <v>25</v>
      </c>
      <c r="AA133" s="21">
        <v>5</v>
      </c>
      <c r="AD133" t="e">
        <f>IF(COUNTIF([3]Sheet1!$A:$A, A133)&gt;=1, "Yes", "No")</f>
        <v>#VALUE!</v>
      </c>
    </row>
    <row r="134" spans="1:30" x14ac:dyDescent="0.4">
      <c r="A134" s="11">
        <v>9159</v>
      </c>
      <c r="B134" s="12">
        <v>655439091596</v>
      </c>
      <c r="C134" s="11" t="s">
        <v>110</v>
      </c>
      <c r="D134" s="11" t="s">
        <v>110</v>
      </c>
      <c r="E134" s="11" t="s">
        <v>110</v>
      </c>
      <c r="F134" s="11" t="s">
        <v>73</v>
      </c>
      <c r="G134" s="11" t="str">
        <f>_xlfn.IFNA(VLOOKUP(A134,'[1]Unit Demand Forecast'!$A:$C,3,0),"N/A")</f>
        <v>Packette</v>
      </c>
      <c r="H134" s="11">
        <f>IF(_xlfn.IFNA(MATCH(A134,[2]TopSKUs!B$2:B$23,0),TRUE)=TRUE,2,1)</f>
        <v>2</v>
      </c>
      <c r="I134" s="13">
        <v>250</v>
      </c>
      <c r="J134" s="14">
        <v>0</v>
      </c>
      <c r="K134" s="13" t="s">
        <v>31</v>
      </c>
      <c r="L134" s="15"/>
      <c r="M134" s="13">
        <v>4.5999999999999996</v>
      </c>
      <c r="N134" s="16">
        <v>0</v>
      </c>
      <c r="O134" s="16">
        <v>0.25</v>
      </c>
      <c r="P134" s="17">
        <v>0.41633459517310206</v>
      </c>
      <c r="Q134" s="17">
        <v>0</v>
      </c>
      <c r="R134" s="18">
        <v>1.5</v>
      </c>
      <c r="S134" s="18">
        <v>1.0836654048268979</v>
      </c>
      <c r="T134" s="19">
        <v>2.6028713861175419</v>
      </c>
      <c r="U134" s="19">
        <v>0.72244360321793188</v>
      </c>
      <c r="V134" s="20">
        <v>36161</v>
      </c>
      <c r="W134" s="18"/>
      <c r="X134" s="21">
        <v>25</v>
      </c>
      <c r="Y134" s="21">
        <v>5</v>
      </c>
      <c r="Z134" s="21">
        <v>25</v>
      </c>
      <c r="AA134" s="21">
        <v>5</v>
      </c>
      <c r="AD134" t="e">
        <f>IF(COUNTIF([3]Sheet1!$A:$A, A134)&gt;=1, "Yes", "No")</f>
        <v>#VALUE!</v>
      </c>
    </row>
    <row r="135" spans="1:30" x14ac:dyDescent="0.4">
      <c r="A135" s="11">
        <v>9169</v>
      </c>
      <c r="B135" s="12">
        <v>655439091695</v>
      </c>
      <c r="C135" s="11" t="s">
        <v>110</v>
      </c>
      <c r="D135" s="11" t="s">
        <v>110</v>
      </c>
      <c r="E135" s="11" t="s">
        <v>110</v>
      </c>
      <c r="F135" s="11" t="s">
        <v>138</v>
      </c>
      <c r="G135" s="11" t="str">
        <f>_xlfn.IFNA(VLOOKUP(A135,'[1]Unit Demand Forecast'!$A:$C,3,0),"N/A")</f>
        <v>Packette</v>
      </c>
      <c r="H135" s="11">
        <f>IF(_xlfn.IFNA(MATCH(A135,[2]TopSKUs!B$2:B$23,0),TRUE)=TRUE,2,1)</f>
        <v>2</v>
      </c>
      <c r="I135" s="13">
        <v>250</v>
      </c>
      <c r="J135" s="14">
        <v>0</v>
      </c>
      <c r="K135" s="13" t="s">
        <v>31</v>
      </c>
      <c r="L135" s="15"/>
      <c r="M135" s="13">
        <v>3.7</v>
      </c>
      <c r="N135" s="16">
        <v>0</v>
      </c>
      <c r="O135" s="16">
        <v>0.25</v>
      </c>
      <c r="P135" s="17">
        <v>0.41633459517310206</v>
      </c>
      <c r="Q135" s="17">
        <v>0</v>
      </c>
      <c r="R135" s="18">
        <v>1.5</v>
      </c>
      <c r="S135" s="18">
        <v>1.0836654048268979</v>
      </c>
      <c r="T135" s="19">
        <v>2.6028713861175419</v>
      </c>
      <c r="U135" s="19">
        <v>0.72244360321793188</v>
      </c>
      <c r="V135" s="20">
        <v>36161</v>
      </c>
      <c r="W135" s="18"/>
      <c r="X135" s="21">
        <v>25</v>
      </c>
      <c r="Y135" s="21">
        <v>5</v>
      </c>
      <c r="Z135" s="21">
        <v>25</v>
      </c>
      <c r="AA135" s="21">
        <v>5</v>
      </c>
      <c r="AD135" t="e">
        <f>IF(COUNTIF([3]Sheet1!$A:$A, A135)&gt;=1, "Yes", "No")</f>
        <v>#VALUE!</v>
      </c>
    </row>
    <row r="136" spans="1:30" x14ac:dyDescent="0.4">
      <c r="A136" s="11">
        <v>9179</v>
      </c>
      <c r="B136" s="12">
        <v>655439091794</v>
      </c>
      <c r="C136" s="11" t="s">
        <v>110</v>
      </c>
      <c r="D136" s="11" t="s">
        <v>110</v>
      </c>
      <c r="E136" s="11" t="s">
        <v>110</v>
      </c>
      <c r="F136" s="11" t="s">
        <v>139</v>
      </c>
      <c r="G136" s="11" t="str">
        <f>_xlfn.IFNA(VLOOKUP(A136,'[1]Unit Demand Forecast'!$A:$C,3,0),"N/A")</f>
        <v>Packette</v>
      </c>
      <c r="H136" s="11">
        <f>IF(_xlfn.IFNA(MATCH(A136,[2]TopSKUs!B$2:B$23,0),TRUE)=TRUE,2,1)</f>
        <v>2</v>
      </c>
      <c r="I136" s="13">
        <v>250</v>
      </c>
      <c r="J136" s="14">
        <v>0</v>
      </c>
      <c r="K136" s="13" t="s">
        <v>31</v>
      </c>
      <c r="L136" s="15"/>
      <c r="M136" s="13">
        <v>2.5</v>
      </c>
      <c r="N136" s="16">
        <v>0</v>
      </c>
      <c r="O136" s="16">
        <v>0.25</v>
      </c>
      <c r="P136" s="17">
        <v>0.41633459517310206</v>
      </c>
      <c r="Q136" s="17">
        <v>0</v>
      </c>
      <c r="R136" s="18">
        <v>1.5</v>
      </c>
      <c r="S136" s="18">
        <v>1.0836654048268979</v>
      </c>
      <c r="T136" s="19">
        <v>2.6028713861175419</v>
      </c>
      <c r="U136" s="19">
        <v>0.72244360321793188</v>
      </c>
      <c r="V136" s="20">
        <v>36161</v>
      </c>
      <c r="W136" s="18"/>
      <c r="X136" s="21">
        <v>25</v>
      </c>
      <c r="Y136" s="21">
        <v>5</v>
      </c>
      <c r="Z136" s="21">
        <v>25</v>
      </c>
      <c r="AA136" s="21">
        <v>5</v>
      </c>
      <c r="AD136" t="e">
        <f>IF(COUNTIF([3]Sheet1!$A:$A, A136)&gt;=1, "Yes", "No")</f>
        <v>#VALUE!</v>
      </c>
    </row>
    <row r="137" spans="1:30" x14ac:dyDescent="0.4">
      <c r="A137" s="11">
        <v>9189</v>
      </c>
      <c r="B137" s="12">
        <v>655439091893</v>
      </c>
      <c r="C137" s="11" t="s">
        <v>110</v>
      </c>
      <c r="D137" s="11" t="s">
        <v>110</v>
      </c>
      <c r="E137" s="11" t="s">
        <v>110</v>
      </c>
      <c r="F137" s="11" t="s">
        <v>106</v>
      </c>
      <c r="G137" s="11" t="str">
        <f>_xlfn.IFNA(VLOOKUP(A137,'[1]Unit Demand Forecast'!$A:$C,3,0),"N/A")</f>
        <v>Packette</v>
      </c>
      <c r="H137" s="11">
        <f>IF(_xlfn.IFNA(MATCH(A137,[2]TopSKUs!B$2:B$23,0),TRUE)=TRUE,2,1)</f>
        <v>2</v>
      </c>
      <c r="I137" s="13">
        <v>250</v>
      </c>
      <c r="J137" s="14">
        <v>0</v>
      </c>
      <c r="K137" s="13" t="s">
        <v>31</v>
      </c>
      <c r="L137" s="15"/>
      <c r="M137" s="13">
        <v>2.4</v>
      </c>
      <c r="N137" s="16">
        <v>0</v>
      </c>
      <c r="O137" s="16">
        <v>0.25</v>
      </c>
      <c r="P137" s="17">
        <v>0.41633459517310206</v>
      </c>
      <c r="Q137" s="17">
        <v>0</v>
      </c>
      <c r="R137" s="18">
        <v>1.5</v>
      </c>
      <c r="S137" s="18">
        <v>1.0836654048268979</v>
      </c>
      <c r="T137" s="19">
        <v>2.6028713861175419</v>
      </c>
      <c r="U137" s="19">
        <v>0.72244360321793188</v>
      </c>
      <c r="V137" s="20">
        <v>36161</v>
      </c>
      <c r="W137" s="18"/>
      <c r="X137" s="21">
        <v>29</v>
      </c>
      <c r="Y137" s="21">
        <v>6</v>
      </c>
      <c r="Z137" s="21">
        <v>8</v>
      </c>
      <c r="AA137" s="21">
        <v>2</v>
      </c>
      <c r="AD137" t="e">
        <f>IF(COUNTIF([3]Sheet1!$A:$A, A137)&gt;=1, "Yes", "No")</f>
        <v>#VALUE!</v>
      </c>
    </row>
    <row r="138" spans="1:30" x14ac:dyDescent="0.4">
      <c r="A138" s="11">
        <v>7770</v>
      </c>
      <c r="B138" s="12">
        <v>655439077705</v>
      </c>
      <c r="C138" s="11" t="s">
        <v>34</v>
      </c>
      <c r="D138" s="11" t="s">
        <v>35</v>
      </c>
      <c r="E138" s="11" t="s">
        <v>140</v>
      </c>
      <c r="F138" s="11" t="s">
        <v>141</v>
      </c>
      <c r="G138" s="11" t="str">
        <f>_xlfn.IFNA(VLOOKUP(A138,'[1]Unit Demand Forecast'!$A:$C,3,0),"N/A")</f>
        <v>Full Size</v>
      </c>
      <c r="H138" s="11">
        <f>IF(_xlfn.IFNA(MATCH(A138,[2]TopSKUs!B$2:B$23,0),TRUE)=TRUE,2,1)</f>
        <v>1</v>
      </c>
      <c r="I138" s="13">
        <v>36</v>
      </c>
      <c r="J138" s="14">
        <v>0.67</v>
      </c>
      <c r="K138" s="13" t="s">
        <v>31</v>
      </c>
      <c r="L138" s="15"/>
      <c r="M138" s="13">
        <v>88</v>
      </c>
      <c r="N138" s="16">
        <v>49</v>
      </c>
      <c r="O138" s="16">
        <v>19.600000000000001</v>
      </c>
      <c r="P138" s="17">
        <v>32.640632261571206</v>
      </c>
      <c r="Q138" s="17">
        <v>76</v>
      </c>
      <c r="R138" s="18">
        <v>68</v>
      </c>
      <c r="S138" s="18">
        <v>35.359367738428794</v>
      </c>
      <c r="T138" s="19">
        <v>1.083292978367286</v>
      </c>
      <c r="U138" s="19">
        <v>0.51999070203571751</v>
      </c>
      <c r="V138" s="20">
        <v>36161</v>
      </c>
      <c r="W138" s="18"/>
      <c r="X138" s="21">
        <v>23</v>
      </c>
      <c r="Y138" s="21">
        <v>5</v>
      </c>
      <c r="Z138" s="21">
        <v>5</v>
      </c>
      <c r="AA138" s="21">
        <v>1</v>
      </c>
      <c r="AD138" t="e">
        <f>IF(COUNTIF([3]Sheet1!$A:$A, A138)&gt;=1, "Yes", "No")</f>
        <v>#VALUE!</v>
      </c>
    </row>
    <row r="139" spans="1:30" x14ac:dyDescent="0.4">
      <c r="A139" s="11">
        <v>7980</v>
      </c>
      <c r="B139" s="12">
        <v>655439079808</v>
      </c>
      <c r="C139" s="11" t="s">
        <v>34</v>
      </c>
      <c r="D139" s="11" t="s">
        <v>35</v>
      </c>
      <c r="E139" s="11" t="s">
        <v>140</v>
      </c>
      <c r="F139" s="11" t="s">
        <v>142</v>
      </c>
      <c r="G139" s="11" t="str">
        <f>_xlfn.IFNA(VLOOKUP(A139,'[1]Unit Demand Forecast'!$A:$C,3,0),"N/A")</f>
        <v>Full Size</v>
      </c>
      <c r="H139" s="11">
        <f>IF(_xlfn.IFNA(MATCH(A139,[2]TopSKUs!B$2:B$23,0),TRUE)=TRUE,2,1)</f>
        <v>1</v>
      </c>
      <c r="I139" s="13">
        <v>36</v>
      </c>
      <c r="J139" s="14">
        <v>0.67</v>
      </c>
      <c r="K139" s="13" t="s">
        <v>31</v>
      </c>
      <c r="L139" s="15"/>
      <c r="M139" s="13">
        <v>88</v>
      </c>
      <c r="N139" s="16">
        <v>42</v>
      </c>
      <c r="O139" s="16">
        <v>16.8</v>
      </c>
      <c r="P139" s="17">
        <v>27.977684795632463</v>
      </c>
      <c r="Q139" s="17">
        <v>65</v>
      </c>
      <c r="R139" s="18">
        <v>61</v>
      </c>
      <c r="S139" s="18">
        <v>33.022315204367537</v>
      </c>
      <c r="T139" s="19">
        <v>1.1803090729481154</v>
      </c>
      <c r="U139" s="19">
        <v>0.5413494295797957</v>
      </c>
      <c r="V139" s="20">
        <v>36161</v>
      </c>
      <c r="W139" s="18"/>
      <c r="X139" s="21">
        <v>20</v>
      </c>
      <c r="Y139" s="21">
        <v>4</v>
      </c>
      <c r="Z139" s="21">
        <v>5</v>
      </c>
      <c r="AA139" s="21">
        <v>1</v>
      </c>
      <c r="AD139" t="e">
        <f>IF(COUNTIF([3]Sheet1!$A:$A, A139)&gt;=1, "Yes", "No")</f>
        <v>#VALUE!</v>
      </c>
    </row>
    <row r="140" spans="1:30" x14ac:dyDescent="0.4">
      <c r="A140" s="11">
        <v>7740</v>
      </c>
      <c r="B140" s="12">
        <v>655439077408</v>
      </c>
      <c r="C140" s="11" t="s">
        <v>34</v>
      </c>
      <c r="D140" s="11" t="s">
        <v>35</v>
      </c>
      <c r="E140" s="11" t="s">
        <v>140</v>
      </c>
      <c r="F140" s="11" t="s">
        <v>113</v>
      </c>
      <c r="G140" s="11" t="str">
        <f>_xlfn.IFNA(VLOOKUP(A140,'[1]Unit Demand Forecast'!$A:$C,3,0),"N/A")</f>
        <v>Full Size</v>
      </c>
      <c r="H140" s="11">
        <f>IF(_xlfn.IFNA(MATCH(A140,[2]TopSKUs!B$2:B$23,0),TRUE)=TRUE,2,1)</f>
        <v>1</v>
      </c>
      <c r="I140" s="13">
        <v>130</v>
      </c>
      <c r="J140" s="14">
        <v>1</v>
      </c>
      <c r="K140" s="13" t="s">
        <v>31</v>
      </c>
      <c r="L140" s="15"/>
      <c r="M140" s="13">
        <v>39</v>
      </c>
      <c r="N140" s="16">
        <v>38</v>
      </c>
      <c r="O140" s="16">
        <v>15.200000000000001</v>
      </c>
      <c r="P140" s="17">
        <v>25.313143386524612</v>
      </c>
      <c r="Q140" s="17">
        <v>59</v>
      </c>
      <c r="R140" s="18">
        <v>55</v>
      </c>
      <c r="S140" s="18">
        <v>29.686856613475388</v>
      </c>
      <c r="T140" s="19">
        <v>1.1727842789086049</v>
      </c>
      <c r="U140" s="19">
        <v>0.53976102933591619</v>
      </c>
      <c r="V140" s="20">
        <v>36161</v>
      </c>
      <c r="W140" s="18"/>
      <c r="X140" s="21">
        <v>11</v>
      </c>
      <c r="Y140" s="21">
        <v>3</v>
      </c>
      <c r="Z140" s="21">
        <v>5</v>
      </c>
      <c r="AA140" s="21">
        <v>1</v>
      </c>
      <c r="AD140" t="e">
        <f>IF(COUNTIF([3]Sheet1!$A:$A, A140)&gt;=1, "Yes", "No")</f>
        <v>#VALUE!</v>
      </c>
    </row>
    <row r="141" spans="1:30" x14ac:dyDescent="0.4">
      <c r="A141" s="11">
        <v>8010</v>
      </c>
      <c r="B141" s="12">
        <v>655439080101</v>
      </c>
      <c r="C141" s="11" t="s">
        <v>34</v>
      </c>
      <c r="D141" s="11" t="s">
        <v>35</v>
      </c>
      <c r="E141" s="11" t="s">
        <v>140</v>
      </c>
      <c r="F141" s="11" t="s">
        <v>143</v>
      </c>
      <c r="G141" s="11" t="str">
        <f>_xlfn.IFNA(VLOOKUP(A141,'[1]Unit Demand Forecast'!$A:$C,3,0),"N/A")</f>
        <v>Full Size</v>
      </c>
      <c r="H141" s="11">
        <f>IF(_xlfn.IFNA(MATCH(A141,[2]TopSKUs!B$2:B$23,0),TRUE)=TRUE,2,1)</f>
        <v>2</v>
      </c>
      <c r="I141" s="13">
        <v>24</v>
      </c>
      <c r="J141" s="14">
        <v>1</v>
      </c>
      <c r="K141" s="13" t="s">
        <v>31</v>
      </c>
      <c r="L141" s="15"/>
      <c r="M141" s="13">
        <v>131</v>
      </c>
      <c r="N141" s="16">
        <v>56</v>
      </c>
      <c r="O141" s="16">
        <v>22.400000000000002</v>
      </c>
      <c r="P141" s="17">
        <v>37.303579727509955</v>
      </c>
      <c r="Q141" s="17">
        <v>87</v>
      </c>
      <c r="R141" s="18">
        <v>88</v>
      </c>
      <c r="S141" s="18">
        <v>50.696420272490045</v>
      </c>
      <c r="T141" s="19">
        <v>1.3590229313864852</v>
      </c>
      <c r="U141" s="19">
        <v>0.57609568491465957</v>
      </c>
      <c r="V141" s="20">
        <v>36161</v>
      </c>
      <c r="W141" s="18"/>
      <c r="X141" s="21">
        <v>5</v>
      </c>
      <c r="Y141" s="21">
        <v>1</v>
      </c>
      <c r="Z141" s="21">
        <v>5</v>
      </c>
      <c r="AA141" s="21">
        <v>1</v>
      </c>
      <c r="AD141" t="e">
        <f>IF(COUNTIF([3]Sheet1!$A:$A, A141)&gt;=1, "Yes", "No")</f>
        <v>#VALUE!</v>
      </c>
    </row>
    <row r="142" spans="1:30" x14ac:dyDescent="0.4">
      <c r="A142" s="11">
        <v>3350</v>
      </c>
      <c r="B142" s="12">
        <v>655439033503</v>
      </c>
      <c r="C142" s="11" t="s">
        <v>34</v>
      </c>
      <c r="D142" s="11" t="s">
        <v>35</v>
      </c>
      <c r="E142" s="11" t="s">
        <v>140</v>
      </c>
      <c r="F142" s="11" t="s">
        <v>112</v>
      </c>
      <c r="G142" s="11" t="str">
        <f>_xlfn.IFNA(VLOOKUP(A142,'[1]Unit Demand Forecast'!$A:$C,3,0),"N/A")</f>
        <v>Full Size</v>
      </c>
      <c r="H142" s="11">
        <f>IF(_xlfn.IFNA(MATCH(A142,[2]TopSKUs!B$2:B$23,0),TRUE)=TRUE,2,1)</f>
        <v>2</v>
      </c>
      <c r="I142" s="13">
        <v>130</v>
      </c>
      <c r="J142" s="14">
        <v>1</v>
      </c>
      <c r="K142" s="13" t="s">
        <v>31</v>
      </c>
      <c r="L142" s="15"/>
      <c r="M142" s="13">
        <v>35</v>
      </c>
      <c r="N142" s="16">
        <v>34</v>
      </c>
      <c r="O142" s="16">
        <v>13.600000000000001</v>
      </c>
      <c r="P142" s="17">
        <v>22.648601977416757</v>
      </c>
      <c r="Q142" s="17">
        <v>53</v>
      </c>
      <c r="R142" s="18">
        <v>51</v>
      </c>
      <c r="S142" s="18">
        <v>28.351398022583243</v>
      </c>
      <c r="T142" s="19">
        <v>1.2517946163234634</v>
      </c>
      <c r="U142" s="19">
        <v>0.55590976514869106</v>
      </c>
      <c r="V142" s="20">
        <v>36161</v>
      </c>
      <c r="W142" s="18"/>
      <c r="X142" s="21">
        <v>10</v>
      </c>
      <c r="Y142" s="21">
        <v>2</v>
      </c>
      <c r="Z142" s="21">
        <v>5</v>
      </c>
      <c r="AA142" s="21">
        <v>1</v>
      </c>
      <c r="AD142" t="e">
        <f>IF(COUNTIF([3]Sheet1!$A:$A, A142)&gt;=1, "Yes", "No")</f>
        <v>#VALUE!</v>
      </c>
    </row>
    <row r="143" spans="1:30" x14ac:dyDescent="0.4">
      <c r="A143" s="11">
        <v>7860</v>
      </c>
      <c r="B143" s="12">
        <v>655439078603</v>
      </c>
      <c r="C143" s="11" t="s">
        <v>34</v>
      </c>
      <c r="D143" s="11" t="s">
        <v>35</v>
      </c>
      <c r="E143" s="11" t="s">
        <v>140</v>
      </c>
      <c r="F143" s="11" t="s">
        <v>144</v>
      </c>
      <c r="G143" s="11" t="str">
        <f>_xlfn.IFNA(VLOOKUP(A143,'[1]Unit Demand Forecast'!$A:$C,3,0),"N/A")</f>
        <v>Full Size</v>
      </c>
      <c r="H143" s="11">
        <f>IF(_xlfn.IFNA(MATCH(A143,[2]TopSKUs!B$2:B$23,0),TRUE)=TRUE,2,1)</f>
        <v>2</v>
      </c>
      <c r="I143" s="13">
        <v>36</v>
      </c>
      <c r="J143" s="14">
        <v>0.67</v>
      </c>
      <c r="K143" s="13" t="s">
        <v>31</v>
      </c>
      <c r="L143" s="15"/>
      <c r="M143" s="13">
        <v>89</v>
      </c>
      <c r="N143" s="16">
        <v>46</v>
      </c>
      <c r="O143" s="16">
        <v>18.400000000000002</v>
      </c>
      <c r="P143" s="17">
        <v>30.642226204740318</v>
      </c>
      <c r="Q143" s="17">
        <v>71</v>
      </c>
      <c r="R143" s="18">
        <v>74</v>
      </c>
      <c r="S143" s="18">
        <v>43.357773795259682</v>
      </c>
      <c r="T143" s="19">
        <v>1.4149681392454534</v>
      </c>
      <c r="U143" s="19">
        <v>0.58591586209810376</v>
      </c>
      <c r="V143" s="20">
        <v>36161</v>
      </c>
      <c r="W143" s="18"/>
      <c r="X143" s="21">
        <v>0</v>
      </c>
      <c r="Y143" s="21">
        <v>0</v>
      </c>
      <c r="Z143" s="21">
        <v>0</v>
      </c>
      <c r="AA143" s="21">
        <v>0</v>
      </c>
      <c r="AD143" t="e">
        <f>IF(COUNTIF([3]Sheet1!$A:$A, A143)&gt;=1, "Yes", "No")</f>
        <v>#VALUE!</v>
      </c>
    </row>
    <row r="144" spans="1:30" x14ac:dyDescent="0.4">
      <c r="A144" s="11">
        <v>2130</v>
      </c>
      <c r="B144" s="12">
        <v>655439021302</v>
      </c>
      <c r="C144" s="11" t="s">
        <v>34</v>
      </c>
      <c r="D144" s="11" t="s">
        <v>35</v>
      </c>
      <c r="E144" s="11" t="s">
        <v>140</v>
      </c>
      <c r="F144" s="11" t="s">
        <v>145</v>
      </c>
      <c r="G144" s="11" t="str">
        <f>_xlfn.IFNA(VLOOKUP(A144,'[1]Unit Demand Forecast'!$A:$C,3,0),"N/A")</f>
        <v>Full Size</v>
      </c>
      <c r="H144" s="11">
        <f>IF(_xlfn.IFNA(MATCH(A144,[2]TopSKUs!B$2:B$23,0),TRUE)=TRUE,2,1)</f>
        <v>2</v>
      </c>
      <c r="I144" s="13">
        <v>48</v>
      </c>
      <c r="J144" s="14">
        <v>1</v>
      </c>
      <c r="K144" s="13" t="s">
        <v>31</v>
      </c>
      <c r="L144" s="15"/>
      <c r="M144" s="13">
        <v>127</v>
      </c>
      <c r="N144" s="16">
        <v>36</v>
      </c>
      <c r="O144" s="16">
        <v>14.4</v>
      </c>
      <c r="P144" s="17">
        <v>23.980872681970681</v>
      </c>
      <c r="Q144" s="17">
        <v>56</v>
      </c>
      <c r="R144" s="18">
        <v>59</v>
      </c>
      <c r="S144" s="18">
        <v>35.019127318029319</v>
      </c>
      <c r="T144" s="19">
        <v>1.4602941178348956</v>
      </c>
      <c r="U144" s="19">
        <v>0.59354453081405623</v>
      </c>
      <c r="V144" s="20">
        <v>36161</v>
      </c>
      <c r="W144" s="18"/>
      <c r="X144" s="21">
        <v>0</v>
      </c>
      <c r="Y144" s="21">
        <v>0</v>
      </c>
      <c r="Z144" s="21">
        <v>0</v>
      </c>
      <c r="AA144" s="21">
        <v>0</v>
      </c>
      <c r="AD144" t="e">
        <f>IF(COUNTIF([3]Sheet1!$A:$A, A144)&gt;=1, "Yes", "No")</f>
        <v>#VALUE!</v>
      </c>
    </row>
    <row r="145" spans="1:30" x14ac:dyDescent="0.4">
      <c r="A145" s="11">
        <v>2140</v>
      </c>
      <c r="B145" s="12">
        <v>655439021401</v>
      </c>
      <c r="C145" s="11" t="s">
        <v>34</v>
      </c>
      <c r="D145" s="11" t="s">
        <v>146</v>
      </c>
      <c r="E145" s="11" t="s">
        <v>140</v>
      </c>
      <c r="F145" s="11" t="s">
        <v>147</v>
      </c>
      <c r="G145" s="11" t="str">
        <f>_xlfn.IFNA(VLOOKUP(A145,'[1]Unit Demand Forecast'!$A:$C,3,0),"N/A")</f>
        <v>Full Size</v>
      </c>
      <c r="H145" s="11">
        <f>IF(_xlfn.IFNA(MATCH(A145,[2]TopSKUs!B$2:B$23,0),TRUE)=TRUE,2,1)</f>
        <v>2</v>
      </c>
      <c r="I145" s="13">
        <v>48</v>
      </c>
      <c r="J145" s="14">
        <v>0.5</v>
      </c>
      <c r="K145" s="13" t="s">
        <v>31</v>
      </c>
      <c r="L145" s="15"/>
      <c r="M145" s="13">
        <v>0</v>
      </c>
      <c r="N145" s="16">
        <v>33</v>
      </c>
      <c r="O145" s="16">
        <v>13.200000000000001</v>
      </c>
      <c r="P145" s="17">
        <v>21.982466625139793</v>
      </c>
      <c r="Q145" s="17">
        <v>51</v>
      </c>
      <c r="R145" s="18">
        <v>48</v>
      </c>
      <c r="S145" s="18">
        <v>26.017533374860207</v>
      </c>
      <c r="T145" s="19">
        <v>1.183558415828813</v>
      </c>
      <c r="U145" s="19">
        <v>0.54203194530958765</v>
      </c>
      <c r="V145" s="20">
        <v>36161</v>
      </c>
      <c r="W145" s="18"/>
      <c r="X145" s="21">
        <v>6</v>
      </c>
      <c r="Y145" s="21">
        <v>2</v>
      </c>
      <c r="Z145" s="21">
        <v>5</v>
      </c>
      <c r="AA145" s="21">
        <v>1</v>
      </c>
      <c r="AD145" t="e">
        <f>IF(COUNTIF([3]Sheet1!$A:$A, A145)&gt;=1, "Yes", "No")</f>
        <v>#VALUE!</v>
      </c>
    </row>
    <row r="146" spans="1:30" x14ac:dyDescent="0.4">
      <c r="A146" s="11">
        <v>7640</v>
      </c>
      <c r="B146" s="12">
        <v>655439076401</v>
      </c>
      <c r="C146" s="11" t="s">
        <v>34</v>
      </c>
      <c r="D146" s="11" t="s">
        <v>35</v>
      </c>
      <c r="E146" s="11" t="s">
        <v>140</v>
      </c>
      <c r="F146" s="11" t="s">
        <v>129</v>
      </c>
      <c r="G146" s="11" t="str">
        <f>_xlfn.IFNA(VLOOKUP(A146,'[1]Unit Demand Forecast'!$A:$C,3,0),"N/A")</f>
        <v>Full Size</v>
      </c>
      <c r="H146" s="11">
        <f>IF(_xlfn.IFNA(MATCH(A146,[2]TopSKUs!B$2:B$23,0),TRUE)=TRUE,2,1)</f>
        <v>2</v>
      </c>
      <c r="I146" s="13">
        <v>130</v>
      </c>
      <c r="J146" s="14">
        <v>1</v>
      </c>
      <c r="K146" s="13" t="s">
        <v>31</v>
      </c>
      <c r="L146" s="15"/>
      <c r="M146" s="13">
        <v>35</v>
      </c>
      <c r="N146" s="16">
        <v>38</v>
      </c>
      <c r="O146" s="16">
        <v>15.200000000000001</v>
      </c>
      <c r="P146" s="17">
        <v>25.313143386524612</v>
      </c>
      <c r="Q146" s="17">
        <v>59</v>
      </c>
      <c r="R146" s="18">
        <v>55</v>
      </c>
      <c r="S146" s="18">
        <v>29.686856613475388</v>
      </c>
      <c r="T146" s="19">
        <v>1.1727842789086049</v>
      </c>
      <c r="U146" s="19">
        <v>0.53976102933591619</v>
      </c>
      <c r="V146" s="20">
        <v>36161</v>
      </c>
      <c r="W146" s="18"/>
      <c r="X146" s="21">
        <v>12</v>
      </c>
      <c r="Y146" s="21">
        <v>2</v>
      </c>
      <c r="Z146" s="21">
        <v>5</v>
      </c>
      <c r="AA146" s="21">
        <v>1</v>
      </c>
      <c r="AD146" t="e">
        <f>IF(COUNTIF([3]Sheet1!$A:$A, A146)&gt;=1, "Yes", "No")</f>
        <v>#VALUE!</v>
      </c>
    </row>
    <row r="147" spans="1:30" x14ac:dyDescent="0.4">
      <c r="A147" s="11">
        <v>6110</v>
      </c>
      <c r="B147" s="12">
        <v>655439061100</v>
      </c>
      <c r="C147" s="11" t="s">
        <v>34</v>
      </c>
      <c r="D147" s="11" t="s">
        <v>35</v>
      </c>
      <c r="E147" s="11" t="s">
        <v>140</v>
      </c>
      <c r="F147" s="11" t="s">
        <v>148</v>
      </c>
      <c r="G147" s="11" t="str">
        <f>_xlfn.IFNA(VLOOKUP(A147,'[1]Unit Demand Forecast'!$A:$C,3,0),"N/A")</f>
        <v>Full Size</v>
      </c>
      <c r="H147" s="11">
        <f>IF(_xlfn.IFNA(MATCH(A147,[2]TopSKUs!B$2:B$23,0),TRUE)=TRUE,2,1)</f>
        <v>2</v>
      </c>
      <c r="I147" s="13">
        <v>63</v>
      </c>
      <c r="J147" s="14">
        <v>2.25</v>
      </c>
      <c r="K147" s="13" t="s">
        <v>31</v>
      </c>
      <c r="L147" s="15"/>
      <c r="M147" s="13">
        <v>78</v>
      </c>
      <c r="N147" s="16">
        <v>19</v>
      </c>
      <c r="O147" s="16">
        <v>7.6000000000000005</v>
      </c>
      <c r="P147" s="17">
        <v>12.656571693262306</v>
      </c>
      <c r="Q147" s="17">
        <v>30</v>
      </c>
      <c r="R147" s="18">
        <v>30</v>
      </c>
      <c r="S147" s="18">
        <v>17.343428306737692</v>
      </c>
      <c r="T147" s="19">
        <v>1.3703101224457508</v>
      </c>
      <c r="U147" s="19">
        <v>0.57811427689125638</v>
      </c>
      <c r="V147" s="20">
        <v>36161</v>
      </c>
      <c r="W147" s="18"/>
      <c r="X147" s="21">
        <v>10</v>
      </c>
      <c r="Y147" s="21">
        <v>2</v>
      </c>
      <c r="Z147" s="21">
        <v>10</v>
      </c>
      <c r="AA147" s="21">
        <v>2</v>
      </c>
      <c r="AD147" t="e">
        <f>IF(COUNTIF([3]Sheet1!$A:$A, A147)&gt;=1, "Yes", "No")</f>
        <v>#VALUE!</v>
      </c>
    </row>
    <row r="148" spans="1:30" x14ac:dyDescent="0.4">
      <c r="A148" s="11">
        <v>7960</v>
      </c>
      <c r="B148" s="12">
        <v>655439079600</v>
      </c>
      <c r="C148" s="11" t="s">
        <v>34</v>
      </c>
      <c r="D148" s="11" t="s">
        <v>35</v>
      </c>
      <c r="E148" s="11" t="s">
        <v>140</v>
      </c>
      <c r="F148" s="11" t="s">
        <v>116</v>
      </c>
      <c r="G148" s="11" t="str">
        <f>_xlfn.IFNA(VLOOKUP(A148,'[1]Unit Demand Forecast'!$A:$C,3,0),"N/A")</f>
        <v>Full Size</v>
      </c>
      <c r="H148" s="11">
        <f>IF(_xlfn.IFNA(MATCH(A148,[2]TopSKUs!B$2:B$23,0),TRUE)=TRUE,2,1)</f>
        <v>2</v>
      </c>
      <c r="I148" s="13">
        <v>36</v>
      </c>
      <c r="J148" s="14">
        <v>1</v>
      </c>
      <c r="K148" s="13" t="s">
        <v>31</v>
      </c>
      <c r="L148" s="15"/>
      <c r="M148" s="13">
        <v>141</v>
      </c>
      <c r="N148" s="16">
        <v>42</v>
      </c>
      <c r="O148" s="16">
        <v>16.8</v>
      </c>
      <c r="P148" s="17">
        <v>27.977684795632463</v>
      </c>
      <c r="Q148" s="17">
        <v>65</v>
      </c>
      <c r="R148" s="18">
        <v>68</v>
      </c>
      <c r="S148" s="18">
        <v>40.022315204367537</v>
      </c>
      <c r="T148" s="19">
        <v>1.4305084747618335</v>
      </c>
      <c r="U148" s="19">
        <v>0.58856345888775785</v>
      </c>
      <c r="V148" s="20">
        <v>36161</v>
      </c>
      <c r="W148" s="18"/>
      <c r="X148" s="21">
        <v>11</v>
      </c>
      <c r="Y148" s="21">
        <v>3</v>
      </c>
      <c r="Z148" s="21">
        <v>5</v>
      </c>
      <c r="AA148" s="21">
        <v>1</v>
      </c>
      <c r="AD148" t="e">
        <f>IF(COUNTIF([3]Sheet1!$A:$A, A148)&gt;=1, "Yes", "No")</f>
        <v>#VALUE!</v>
      </c>
    </row>
    <row r="149" spans="1:30" x14ac:dyDescent="0.4">
      <c r="A149" s="11">
        <v>7900</v>
      </c>
      <c r="B149" s="12">
        <v>655439079006</v>
      </c>
      <c r="C149" s="11" t="s">
        <v>34</v>
      </c>
      <c r="D149" s="11" t="s">
        <v>146</v>
      </c>
      <c r="E149" s="11" t="s">
        <v>140</v>
      </c>
      <c r="F149" s="11" t="s">
        <v>149</v>
      </c>
      <c r="G149" s="11" t="str">
        <f>_xlfn.IFNA(VLOOKUP(A149,'[1]Unit Demand Forecast'!$A:$C,3,0),"N/A")</f>
        <v>Full Size</v>
      </c>
      <c r="H149" s="11">
        <f>IF(_xlfn.IFNA(MATCH(A149,[2]TopSKUs!B$2:B$23,0),TRUE)=TRUE,2,1)</f>
        <v>2</v>
      </c>
      <c r="I149" s="13">
        <v>99</v>
      </c>
      <c r="J149" s="14">
        <v>0.5</v>
      </c>
      <c r="K149" s="13" t="s">
        <v>31</v>
      </c>
      <c r="L149" s="15"/>
      <c r="M149" s="13">
        <v>28</v>
      </c>
      <c r="N149" s="16">
        <v>33</v>
      </c>
      <c r="O149" s="16">
        <v>13.200000000000001</v>
      </c>
      <c r="P149" s="17">
        <v>21.982466625139793</v>
      </c>
      <c r="Q149" s="17">
        <v>51</v>
      </c>
      <c r="R149" s="18">
        <v>48</v>
      </c>
      <c r="S149" s="18">
        <v>26.017533374860207</v>
      </c>
      <c r="T149" s="19">
        <v>1.183558415828813</v>
      </c>
      <c r="U149" s="19">
        <v>0.54203194530958765</v>
      </c>
      <c r="V149" s="20">
        <v>36161</v>
      </c>
      <c r="W149" s="18"/>
      <c r="X149" s="21">
        <v>5</v>
      </c>
      <c r="Y149" s="21">
        <v>1</v>
      </c>
      <c r="Z149" s="21">
        <v>5</v>
      </c>
      <c r="AA149" s="21">
        <v>1</v>
      </c>
      <c r="AD149" t="e">
        <f>IF(COUNTIF([3]Sheet1!$A:$A, A149)&gt;=1, "Yes", "No")</f>
        <v>#VALUE!</v>
      </c>
    </row>
    <row r="150" spans="1:30" x14ac:dyDescent="0.4">
      <c r="A150" s="11">
        <v>3700</v>
      </c>
      <c r="B150" s="12">
        <v>655439037006</v>
      </c>
      <c r="C150" s="11" t="s">
        <v>34</v>
      </c>
      <c r="D150" s="11" t="s">
        <v>35</v>
      </c>
      <c r="E150" s="11" t="s">
        <v>140</v>
      </c>
      <c r="F150" s="11" t="s">
        <v>125</v>
      </c>
      <c r="G150" s="11" t="str">
        <f>_xlfn.IFNA(VLOOKUP(A150,'[1]Unit Demand Forecast'!$A:$C,3,0),"N/A")</f>
        <v>Full Size</v>
      </c>
      <c r="H150" s="11">
        <f>IF(_xlfn.IFNA(MATCH(A150,[2]TopSKUs!B$2:B$23,0),TRUE)=TRUE,2,1)</f>
        <v>2</v>
      </c>
      <c r="I150" s="13">
        <v>48</v>
      </c>
      <c r="J150" s="14">
        <v>1</v>
      </c>
      <c r="K150" s="13" t="s">
        <v>31</v>
      </c>
      <c r="L150" s="15"/>
      <c r="M150" s="13">
        <v>66</v>
      </c>
      <c r="N150" s="16">
        <v>34</v>
      </c>
      <c r="O150" s="16">
        <v>13.600000000000001</v>
      </c>
      <c r="P150" s="17">
        <v>22.648601977416757</v>
      </c>
      <c r="Q150" s="17">
        <v>53</v>
      </c>
      <c r="R150" s="18">
        <v>51</v>
      </c>
      <c r="S150" s="18">
        <v>28.351398022583243</v>
      </c>
      <c r="T150" s="19">
        <v>1.2517946163234634</v>
      </c>
      <c r="U150" s="19">
        <v>0.55590976514869106</v>
      </c>
      <c r="V150" s="20">
        <v>36161</v>
      </c>
      <c r="W150" s="18"/>
      <c r="X150" s="21">
        <v>7</v>
      </c>
      <c r="Y150" s="21">
        <v>1</v>
      </c>
      <c r="Z150" s="21">
        <v>5</v>
      </c>
      <c r="AA150" s="21">
        <v>1</v>
      </c>
      <c r="AD150" t="e">
        <f>IF(COUNTIF([3]Sheet1!$A:$A, A150)&gt;=1, "Yes", "No")</f>
        <v>#VALUE!</v>
      </c>
    </row>
    <row r="151" spans="1:30" x14ac:dyDescent="0.4">
      <c r="A151" s="11">
        <v>6100</v>
      </c>
      <c r="B151" s="12">
        <v>655439061001</v>
      </c>
      <c r="C151" s="11" t="s">
        <v>34</v>
      </c>
      <c r="D151" s="11" t="s">
        <v>35</v>
      </c>
      <c r="E151" s="11" t="s">
        <v>140</v>
      </c>
      <c r="F151" s="11" t="s">
        <v>150</v>
      </c>
      <c r="G151" s="11" t="str">
        <f>_xlfn.IFNA(VLOOKUP(A151,'[1]Unit Demand Forecast'!$A:$C,3,0),"N/A")</f>
        <v>Full Size</v>
      </c>
      <c r="H151" s="11">
        <f>IF(_xlfn.IFNA(MATCH(A151,[2]TopSKUs!B$2:B$23,0),TRUE)=TRUE,2,1)</f>
        <v>2</v>
      </c>
      <c r="I151" s="13">
        <v>63</v>
      </c>
      <c r="J151" s="14">
        <v>2.25</v>
      </c>
      <c r="K151" s="13" t="s">
        <v>31</v>
      </c>
      <c r="L151" s="15"/>
      <c r="M151" s="13">
        <v>77</v>
      </c>
      <c r="N151" s="16">
        <v>18</v>
      </c>
      <c r="O151" s="16">
        <v>7.2</v>
      </c>
      <c r="P151" s="17">
        <v>11.99043634098534</v>
      </c>
      <c r="Q151" s="17">
        <v>28</v>
      </c>
      <c r="R151" s="18">
        <v>29</v>
      </c>
      <c r="S151" s="18">
        <v>17.00956365901466</v>
      </c>
      <c r="T151" s="19">
        <v>1.4185942175326092</v>
      </c>
      <c r="U151" s="19">
        <v>0.58653667789705721</v>
      </c>
      <c r="V151" s="20">
        <v>36161</v>
      </c>
      <c r="W151" s="18"/>
      <c r="X151" s="21">
        <v>10</v>
      </c>
      <c r="Y151" s="21">
        <v>2</v>
      </c>
      <c r="Z151" s="21">
        <v>10</v>
      </c>
      <c r="AA151" s="21">
        <v>2</v>
      </c>
      <c r="AD151" t="e">
        <f>IF(COUNTIF([3]Sheet1!$A:$A, A151)&gt;=1, "Yes", "No")</f>
        <v>#VALUE!</v>
      </c>
    </row>
    <row r="152" spans="1:30" x14ac:dyDescent="0.4">
      <c r="A152" s="11">
        <v>7870</v>
      </c>
      <c r="B152" s="12">
        <v>655439078702</v>
      </c>
      <c r="C152" s="11" t="s">
        <v>34</v>
      </c>
      <c r="D152" s="11" t="s">
        <v>35</v>
      </c>
      <c r="E152" s="11" t="s">
        <v>140</v>
      </c>
      <c r="F152" s="11" t="s">
        <v>151</v>
      </c>
      <c r="G152" s="11" t="str">
        <f>_xlfn.IFNA(VLOOKUP(A152,'[1]Unit Demand Forecast'!$A:$C,3,0),"N/A")</f>
        <v>Full Size</v>
      </c>
      <c r="H152" s="11">
        <f>IF(_xlfn.IFNA(MATCH(A152,[2]TopSKUs!B$2:B$23,0),TRUE)=TRUE,2,1)</f>
        <v>2</v>
      </c>
      <c r="I152" s="13">
        <v>36</v>
      </c>
      <c r="J152" s="14">
        <v>0.5</v>
      </c>
      <c r="K152" s="13" t="s">
        <v>31</v>
      </c>
      <c r="L152" s="15"/>
      <c r="M152" s="13">
        <v>55</v>
      </c>
      <c r="N152" s="16">
        <v>52</v>
      </c>
      <c r="O152" s="16">
        <v>20.8</v>
      </c>
      <c r="P152" s="17">
        <v>34.6390383184021</v>
      </c>
      <c r="Q152" s="17">
        <v>81</v>
      </c>
      <c r="R152" s="18">
        <v>76</v>
      </c>
      <c r="S152" s="18">
        <v>41.3609616815979</v>
      </c>
      <c r="T152" s="19">
        <v>1.1940562928279899</v>
      </c>
      <c r="U152" s="19">
        <v>0.54422318002102499</v>
      </c>
      <c r="V152" s="20">
        <v>36161</v>
      </c>
      <c r="W152" s="18"/>
      <c r="X152" s="21">
        <v>7</v>
      </c>
      <c r="Y152" s="21">
        <v>2</v>
      </c>
      <c r="Z152" s="21">
        <v>5</v>
      </c>
      <c r="AA152" s="21">
        <v>1</v>
      </c>
      <c r="AD152" t="e">
        <f>IF(COUNTIF([3]Sheet1!$A:$A, A152)&gt;=1, "Yes", "No")</f>
        <v>#VALUE!</v>
      </c>
    </row>
    <row r="153" spans="1:30" x14ac:dyDescent="0.4">
      <c r="A153" s="11">
        <v>7710</v>
      </c>
      <c r="B153" s="12">
        <v>655439077101</v>
      </c>
      <c r="C153" s="11" t="s">
        <v>34</v>
      </c>
      <c r="D153" s="11" t="s">
        <v>35</v>
      </c>
      <c r="E153" s="11" t="s">
        <v>140</v>
      </c>
      <c r="F153" s="11" t="s">
        <v>131</v>
      </c>
      <c r="G153" s="11" t="str">
        <f>_xlfn.IFNA(VLOOKUP(A153,'[1]Unit Demand Forecast'!$A:$C,3,0),"N/A")</f>
        <v>Full Size</v>
      </c>
      <c r="H153" s="11">
        <f>IF(_xlfn.IFNA(MATCH(A153,[2]TopSKUs!B$2:B$23,0),TRUE)=TRUE,2,1)</f>
        <v>2</v>
      </c>
      <c r="I153" s="13">
        <v>24</v>
      </c>
      <c r="J153" s="14">
        <v>1</v>
      </c>
      <c r="K153" s="13" t="s">
        <v>31</v>
      </c>
      <c r="L153" s="15"/>
      <c r="M153" s="13">
        <v>92</v>
      </c>
      <c r="N153" s="16">
        <v>42</v>
      </c>
      <c r="O153" s="16">
        <v>16.8</v>
      </c>
      <c r="P153" s="17">
        <v>27.977684795632463</v>
      </c>
      <c r="Q153" s="17">
        <v>65</v>
      </c>
      <c r="R153" s="18">
        <v>60</v>
      </c>
      <c r="S153" s="18">
        <v>32.022315204367537</v>
      </c>
      <c r="T153" s="19">
        <v>1.1445663012604415</v>
      </c>
      <c r="U153" s="19">
        <v>0.53370525340612562</v>
      </c>
      <c r="V153" s="20">
        <v>36161</v>
      </c>
      <c r="W153" s="18"/>
      <c r="X153" s="21">
        <v>7</v>
      </c>
      <c r="Y153" s="21">
        <v>2</v>
      </c>
      <c r="Z153" s="21">
        <v>5</v>
      </c>
      <c r="AA153" s="21">
        <v>1</v>
      </c>
      <c r="AD153" t="e">
        <f>IF(COUNTIF([3]Sheet1!$A:$A, A153)&gt;=1, "Yes", "No")</f>
        <v>#VALUE!</v>
      </c>
    </row>
    <row r="154" spans="1:30" x14ac:dyDescent="0.4">
      <c r="A154" s="11">
        <v>7850</v>
      </c>
      <c r="B154" s="12">
        <v>655439078504</v>
      </c>
      <c r="C154" s="11" t="s">
        <v>34</v>
      </c>
      <c r="D154" s="11" t="s">
        <v>35</v>
      </c>
      <c r="E154" s="11" t="s">
        <v>140</v>
      </c>
      <c r="F154" s="11" t="s">
        <v>152</v>
      </c>
      <c r="G154" s="11" t="str">
        <f>_xlfn.IFNA(VLOOKUP(A154,'[1]Unit Demand Forecast'!$A:$C,3,0),"N/A")</f>
        <v>Full Size</v>
      </c>
      <c r="H154" s="11">
        <f>IF(_xlfn.IFNA(MATCH(A154,[2]TopSKUs!B$2:B$23,0),TRUE)=TRUE,2,1)</f>
        <v>2</v>
      </c>
      <c r="I154" s="13">
        <v>99</v>
      </c>
      <c r="J154" s="14">
        <v>0.5</v>
      </c>
      <c r="K154" s="13" t="s">
        <v>31</v>
      </c>
      <c r="L154" s="15"/>
      <c r="M154" s="13">
        <v>28</v>
      </c>
      <c r="N154" s="16">
        <v>55</v>
      </c>
      <c r="O154" s="16">
        <v>22</v>
      </c>
      <c r="P154" s="17">
        <v>36.637444375232988</v>
      </c>
      <c r="Q154" s="17">
        <v>85</v>
      </c>
      <c r="R154" s="18">
        <v>88</v>
      </c>
      <c r="S154" s="18">
        <v>51.362555624767012</v>
      </c>
      <c r="T154" s="19">
        <v>1.4019142574116943</v>
      </c>
      <c r="U154" s="19">
        <v>0.58366540482689788</v>
      </c>
      <c r="V154" s="20">
        <v>36161</v>
      </c>
      <c r="W154" s="18"/>
      <c r="X154" s="21">
        <v>6</v>
      </c>
      <c r="Y154" s="21">
        <v>2</v>
      </c>
      <c r="Z154" s="21">
        <v>5</v>
      </c>
      <c r="AA154" s="21">
        <v>1</v>
      </c>
      <c r="AD154" t="e">
        <f>IF(COUNTIF([3]Sheet1!$A:$A, A154)&gt;=1, "Yes", "No")</f>
        <v>#VALUE!</v>
      </c>
    </row>
    <row r="155" spans="1:30" x14ac:dyDescent="0.4">
      <c r="A155" s="11">
        <v>7720</v>
      </c>
      <c r="B155" s="12">
        <v>655439077200</v>
      </c>
      <c r="C155" s="11" t="s">
        <v>34</v>
      </c>
      <c r="D155" s="11" t="s">
        <v>35</v>
      </c>
      <c r="E155" s="11" t="s">
        <v>140</v>
      </c>
      <c r="F155" s="11" t="s">
        <v>132</v>
      </c>
      <c r="G155" s="11" t="str">
        <f>_xlfn.IFNA(VLOOKUP(A155,'[1]Unit Demand Forecast'!$A:$C,3,0),"N/A")</f>
        <v>Full Size</v>
      </c>
      <c r="H155" s="11">
        <f>IF(_xlfn.IFNA(MATCH(A155,[2]TopSKUs!B$2:B$23,0),TRUE)=TRUE,2,1)</f>
        <v>2</v>
      </c>
      <c r="I155" s="13">
        <v>100</v>
      </c>
      <c r="J155" s="14">
        <v>1</v>
      </c>
      <c r="K155" s="13" t="s">
        <v>31</v>
      </c>
      <c r="L155" s="15"/>
      <c r="M155" s="13">
        <v>38</v>
      </c>
      <c r="N155" s="16">
        <v>34</v>
      </c>
      <c r="O155" s="16">
        <v>13.600000000000001</v>
      </c>
      <c r="P155" s="17">
        <v>22.648601977416757</v>
      </c>
      <c r="Q155" s="17">
        <v>53</v>
      </c>
      <c r="R155" s="18">
        <v>53</v>
      </c>
      <c r="S155" s="18">
        <v>30.351398022583243</v>
      </c>
      <c r="T155" s="19">
        <v>1.3401002875518344</v>
      </c>
      <c r="U155" s="19">
        <v>0.57266788721855177</v>
      </c>
      <c r="V155" s="20">
        <v>36161</v>
      </c>
      <c r="W155" s="18"/>
      <c r="X155" s="21">
        <v>5</v>
      </c>
      <c r="Y155" s="21">
        <v>1</v>
      </c>
      <c r="Z155" s="21">
        <v>5</v>
      </c>
      <c r="AA155" s="21">
        <v>1</v>
      </c>
      <c r="AD155" t="e">
        <f>IF(COUNTIF([3]Sheet1!$A:$A, A155)&gt;=1, "Yes", "No")</f>
        <v>#VALUE!</v>
      </c>
    </row>
    <row r="156" spans="1:30" x14ac:dyDescent="0.4">
      <c r="A156" s="11">
        <v>3250</v>
      </c>
      <c r="B156" s="12">
        <v>655439032506</v>
      </c>
      <c r="C156" s="11" t="s">
        <v>34</v>
      </c>
      <c r="D156" s="11" t="s">
        <v>35</v>
      </c>
      <c r="E156" s="11" t="s">
        <v>140</v>
      </c>
      <c r="F156" s="11" t="s">
        <v>123</v>
      </c>
      <c r="G156" s="11" t="str">
        <f>_xlfn.IFNA(VLOOKUP(A156,'[1]Unit Demand Forecast'!$A:$C,3,0),"N/A")</f>
        <v>Full Size</v>
      </c>
      <c r="H156" s="11">
        <f>IF(_xlfn.IFNA(MATCH(A156,[2]TopSKUs!B$2:B$23,0),TRUE)=TRUE,2,1)</f>
        <v>2</v>
      </c>
      <c r="I156" s="13">
        <v>130</v>
      </c>
      <c r="J156" s="14">
        <v>1</v>
      </c>
      <c r="K156" s="13" t="s">
        <v>31</v>
      </c>
      <c r="L156" s="15"/>
      <c r="M156" s="13">
        <v>35</v>
      </c>
      <c r="N156" s="16">
        <v>34</v>
      </c>
      <c r="O156" s="16">
        <v>13.600000000000001</v>
      </c>
      <c r="P156" s="17">
        <v>22.648601977416757</v>
      </c>
      <c r="Q156" s="17">
        <v>53</v>
      </c>
      <c r="R156" s="18">
        <v>51</v>
      </c>
      <c r="S156" s="18">
        <v>28.351398022583243</v>
      </c>
      <c r="T156" s="19">
        <v>1.2517946163234634</v>
      </c>
      <c r="U156" s="19">
        <v>0.55590976514869106</v>
      </c>
      <c r="V156" s="20">
        <v>36161</v>
      </c>
      <c r="W156" s="18"/>
      <c r="X156" s="21">
        <v>7</v>
      </c>
      <c r="Y156" s="21">
        <v>2</v>
      </c>
      <c r="Z156" s="21">
        <v>5</v>
      </c>
      <c r="AA156" s="21">
        <v>1</v>
      </c>
      <c r="AD156" t="e">
        <f>IF(COUNTIF([3]Sheet1!$A:$A, A156)&gt;=1, "Yes", "No")</f>
        <v>#VALUE!</v>
      </c>
    </row>
    <row r="157" spans="1:30" x14ac:dyDescent="0.4">
      <c r="A157" s="11">
        <v>3600</v>
      </c>
      <c r="B157" s="12">
        <v>655439036009</v>
      </c>
      <c r="C157" s="11" t="s">
        <v>28</v>
      </c>
      <c r="D157" s="11" t="s">
        <v>153</v>
      </c>
      <c r="E157" s="11" t="s">
        <v>140</v>
      </c>
      <c r="F157" s="11" t="s">
        <v>124</v>
      </c>
      <c r="G157" s="11" t="str">
        <f>_xlfn.IFNA(VLOOKUP(A157,'[1]Unit Demand Forecast'!$A:$C,3,0),"N/A")</f>
        <v>Full Size</v>
      </c>
      <c r="H157" s="11">
        <f>IF(_xlfn.IFNA(MATCH(A157,[2]TopSKUs!B$2:B$23,0),TRUE)=TRUE,2,1)</f>
        <v>2</v>
      </c>
      <c r="I157" s="13">
        <v>100</v>
      </c>
      <c r="J157" s="14">
        <v>1</v>
      </c>
      <c r="K157" s="13" t="s">
        <v>31</v>
      </c>
      <c r="L157" s="15"/>
      <c r="M157" s="13">
        <v>38</v>
      </c>
      <c r="N157" s="16">
        <v>24</v>
      </c>
      <c r="O157" s="16">
        <v>9.6000000000000014</v>
      </c>
      <c r="P157" s="17">
        <v>15.987248454647125</v>
      </c>
      <c r="Q157" s="17">
        <v>37</v>
      </c>
      <c r="R157" s="18">
        <v>36</v>
      </c>
      <c r="S157" s="18">
        <v>20.012751545352877</v>
      </c>
      <c r="T157" s="19">
        <v>1.2517946163234632</v>
      </c>
      <c r="U157" s="19">
        <v>0.55590976514869106</v>
      </c>
      <c r="V157" s="20">
        <v>36161</v>
      </c>
      <c r="W157" s="18"/>
      <c r="X157" s="21">
        <v>5</v>
      </c>
      <c r="Y157" s="21">
        <v>1</v>
      </c>
      <c r="Z157" s="21">
        <v>5</v>
      </c>
      <c r="AA157" s="21">
        <v>1</v>
      </c>
      <c r="AD157" t="e">
        <f>IF(COUNTIF([3]Sheet1!$A:$A, A157)&gt;=1, "Yes", "No")</f>
        <v>#VALUE!</v>
      </c>
    </row>
    <row r="158" spans="1:30" x14ac:dyDescent="0.4">
      <c r="A158" s="11">
        <v>7840</v>
      </c>
      <c r="B158" s="12">
        <v>655439078405</v>
      </c>
      <c r="C158" s="11" t="s">
        <v>34</v>
      </c>
      <c r="D158" s="11" t="s">
        <v>35</v>
      </c>
      <c r="E158" s="11" t="s">
        <v>140</v>
      </c>
      <c r="F158" s="11" t="s">
        <v>154</v>
      </c>
      <c r="G158" s="11" t="str">
        <f>_xlfn.IFNA(VLOOKUP(A158,'[1]Unit Demand Forecast'!$A:$C,3,0),"N/A")</f>
        <v>Full Size</v>
      </c>
      <c r="H158" s="11">
        <f>IF(_xlfn.IFNA(MATCH(A158,[2]TopSKUs!B$2:B$23,0),TRUE)=TRUE,2,1)</f>
        <v>2</v>
      </c>
      <c r="I158" s="13">
        <v>36</v>
      </c>
      <c r="J158" s="14">
        <v>0.67</v>
      </c>
      <c r="K158" s="13" t="s">
        <v>31</v>
      </c>
      <c r="L158" s="15"/>
      <c r="M158" s="13">
        <v>85</v>
      </c>
      <c r="N158" s="16">
        <v>36</v>
      </c>
      <c r="O158" s="16">
        <v>14.4</v>
      </c>
      <c r="P158" s="17">
        <v>23.980872681970681</v>
      </c>
      <c r="Q158" s="17">
        <v>56</v>
      </c>
      <c r="R158" s="18">
        <v>56</v>
      </c>
      <c r="S158" s="18">
        <v>32.019127318029319</v>
      </c>
      <c r="T158" s="19">
        <v>1.3351944169280363</v>
      </c>
      <c r="U158" s="19">
        <v>0.57177013067909499</v>
      </c>
      <c r="V158" s="20">
        <v>36161</v>
      </c>
      <c r="W158" s="18"/>
      <c r="X158" s="21">
        <v>0</v>
      </c>
      <c r="Y158" s="21">
        <v>0</v>
      </c>
      <c r="Z158" s="21">
        <v>0</v>
      </c>
      <c r="AA158" s="21">
        <v>0</v>
      </c>
      <c r="AD158" t="e">
        <f>IF(COUNTIF([3]Sheet1!$A:$A, A158)&gt;=1, "Yes", "No")</f>
        <v>#VALUE!</v>
      </c>
    </row>
    <row r="159" spans="1:30" x14ac:dyDescent="0.4">
      <c r="A159" s="11">
        <v>91580</v>
      </c>
      <c r="B159" s="12">
        <v>655439915809</v>
      </c>
      <c r="C159" s="11" t="s">
        <v>28</v>
      </c>
      <c r="D159" s="11" t="s">
        <v>153</v>
      </c>
      <c r="E159" s="11" t="s">
        <v>140</v>
      </c>
      <c r="F159" s="11" t="s">
        <v>155</v>
      </c>
      <c r="G159" s="11" t="str">
        <f>_xlfn.IFNA(VLOOKUP(A159,'[1]Unit Demand Forecast'!$A:$C,3,0),"N/A")</f>
        <v>Full Size</v>
      </c>
      <c r="H159" s="11">
        <f>IF(_xlfn.IFNA(MATCH(A159,[2]TopSKUs!B$2:B$23,0),TRUE)=TRUE,2,1)</f>
        <v>2</v>
      </c>
      <c r="I159" s="13">
        <v>48</v>
      </c>
      <c r="J159" s="14">
        <v>0</v>
      </c>
      <c r="K159" s="13" t="s">
        <v>31</v>
      </c>
      <c r="L159" s="15"/>
      <c r="M159" s="13">
        <v>51</v>
      </c>
      <c r="N159" s="16">
        <v>30</v>
      </c>
      <c r="O159" s="16">
        <v>12</v>
      </c>
      <c r="P159" s="17">
        <v>19.984060568308902</v>
      </c>
      <c r="Q159" s="17">
        <v>47</v>
      </c>
      <c r="R159" s="18">
        <v>43</v>
      </c>
      <c r="S159" s="18">
        <v>23.015939431691098</v>
      </c>
      <c r="T159" s="19">
        <v>1.1517148555979764</v>
      </c>
      <c r="U159" s="19">
        <v>0.53525440538816504</v>
      </c>
      <c r="V159" s="20">
        <v>36161</v>
      </c>
      <c r="W159" s="18"/>
      <c r="X159" s="21">
        <v>5</v>
      </c>
      <c r="Y159" s="21">
        <v>1</v>
      </c>
      <c r="Z159" s="21">
        <v>5</v>
      </c>
      <c r="AA159" s="21">
        <v>1</v>
      </c>
      <c r="AD159" t="e">
        <f>IF(COUNTIF([3]Sheet1!$A:$A, A159)&gt;=1, "Yes", "No")</f>
        <v>#VALUE!</v>
      </c>
    </row>
    <row r="160" spans="1:30" x14ac:dyDescent="0.4">
      <c r="A160" s="11">
        <v>7910</v>
      </c>
      <c r="B160" s="12">
        <v>655439079105</v>
      </c>
      <c r="C160" s="11" t="s">
        <v>34</v>
      </c>
      <c r="D160" s="11" t="s">
        <v>35</v>
      </c>
      <c r="E160" s="11" t="s">
        <v>140</v>
      </c>
      <c r="F160" s="11" t="s">
        <v>156</v>
      </c>
      <c r="G160" s="11" t="str">
        <f>_xlfn.IFNA(VLOOKUP(A160,'[1]Unit Demand Forecast'!$A:$C,3,0),"N/A")</f>
        <v>Full Size</v>
      </c>
      <c r="H160" s="11">
        <f>IF(_xlfn.IFNA(MATCH(A160,[2]TopSKUs!B$2:B$23,0),TRUE)=TRUE,2,1)</f>
        <v>2</v>
      </c>
      <c r="I160" s="13">
        <v>24</v>
      </c>
      <c r="J160" s="14">
        <v>0.5</v>
      </c>
      <c r="K160" s="13" t="s">
        <v>31</v>
      </c>
      <c r="L160" s="15"/>
      <c r="M160" s="13">
        <v>68</v>
      </c>
      <c r="N160" s="16">
        <v>50</v>
      </c>
      <c r="O160" s="16">
        <v>20</v>
      </c>
      <c r="P160" s="17">
        <v>33.306767613848173</v>
      </c>
      <c r="Q160" s="17">
        <v>78</v>
      </c>
      <c r="R160" s="18">
        <v>76</v>
      </c>
      <c r="S160" s="18">
        <v>42.693232386151827</v>
      </c>
      <c r="T160" s="19">
        <v>1.2818185445411094</v>
      </c>
      <c r="U160" s="19">
        <v>0.56175305771252404</v>
      </c>
      <c r="V160" s="20">
        <v>36161</v>
      </c>
      <c r="W160" s="18"/>
      <c r="X160" s="21">
        <v>5</v>
      </c>
      <c r="Y160" s="21">
        <v>1</v>
      </c>
      <c r="Z160" s="21">
        <v>5</v>
      </c>
      <c r="AA160" s="21">
        <v>1</v>
      </c>
      <c r="AD160" t="e">
        <f>IF(COUNTIF([3]Sheet1!$A:$A, A160)&gt;=1, "Yes", "No")</f>
        <v>#VALUE!</v>
      </c>
    </row>
    <row r="161" spans="1:30" x14ac:dyDescent="0.4">
      <c r="A161" s="11">
        <v>5500</v>
      </c>
      <c r="B161" s="12">
        <v>655439055000</v>
      </c>
      <c r="C161" s="11" t="s">
        <v>34</v>
      </c>
      <c r="D161" s="11" t="s">
        <v>157</v>
      </c>
      <c r="E161" s="11" t="s">
        <v>140</v>
      </c>
      <c r="F161" s="11" t="s">
        <v>158</v>
      </c>
      <c r="G161" s="11" t="str">
        <f>_xlfn.IFNA(VLOOKUP(A161,'[1]Unit Demand Forecast'!$A:$C,3,0),"N/A")</f>
        <v>Full Size</v>
      </c>
      <c r="H161" s="11">
        <f>IF(_xlfn.IFNA(MATCH(A161,[2]TopSKUs!B$2:B$23,0),TRUE)=TRUE,2,1)</f>
        <v>2</v>
      </c>
      <c r="I161" s="13">
        <v>10</v>
      </c>
      <c r="J161" s="14">
        <v>0.5</v>
      </c>
      <c r="K161" s="13" t="s">
        <v>31</v>
      </c>
      <c r="L161" s="15"/>
      <c r="M161" s="13">
        <v>41</v>
      </c>
      <c r="N161" s="16">
        <v>15</v>
      </c>
      <c r="O161" s="16">
        <v>6</v>
      </c>
      <c r="P161" s="17">
        <v>9.9920302841544508</v>
      </c>
      <c r="Q161" s="17">
        <v>24</v>
      </c>
      <c r="R161" s="18">
        <v>21</v>
      </c>
      <c r="S161" s="18">
        <v>11.007969715845549</v>
      </c>
      <c r="T161" s="19">
        <v>1.1016749752352326</v>
      </c>
      <c r="U161" s="19">
        <v>0.52418903408788331</v>
      </c>
      <c r="V161" s="20">
        <v>36161</v>
      </c>
      <c r="W161" s="18"/>
      <c r="X161" s="21">
        <v>5</v>
      </c>
      <c r="Y161" s="21">
        <v>1</v>
      </c>
      <c r="Z161" s="21">
        <v>5</v>
      </c>
      <c r="AA161" s="21">
        <v>1</v>
      </c>
      <c r="AD161" t="e">
        <f>IF(COUNTIF([3]Sheet1!$A:$A, A161)&gt;=1, "Yes", "No")</f>
        <v>#VALUE!</v>
      </c>
    </row>
    <row r="162" spans="1:30" x14ac:dyDescent="0.4">
      <c r="A162" s="11">
        <v>7630</v>
      </c>
      <c r="B162" s="12">
        <v>655439076302</v>
      </c>
      <c r="C162" s="11" t="s">
        <v>34</v>
      </c>
      <c r="D162" s="11" t="s">
        <v>35</v>
      </c>
      <c r="E162" s="11" t="s">
        <v>140</v>
      </c>
      <c r="F162" s="11" t="s">
        <v>159</v>
      </c>
      <c r="G162" s="11" t="str">
        <f>_xlfn.IFNA(VLOOKUP(A162,'[1]Unit Demand Forecast'!$A:$C,3,0),"N/A")</f>
        <v>Full Size</v>
      </c>
      <c r="H162" s="11">
        <f>IF(_xlfn.IFNA(MATCH(A162,[2]TopSKUs!B$2:B$23,0),TRUE)=TRUE,2,1)</f>
        <v>2</v>
      </c>
      <c r="I162" s="13">
        <v>1</v>
      </c>
      <c r="J162" s="14">
        <v>1</v>
      </c>
      <c r="K162" s="13" t="s">
        <v>58</v>
      </c>
      <c r="L162" s="15"/>
      <c r="M162" s="13">
        <v>49</v>
      </c>
      <c r="N162" s="16">
        <v>27</v>
      </c>
      <c r="O162" s="16">
        <v>10.8</v>
      </c>
      <c r="P162" s="17">
        <v>17.98565451147801</v>
      </c>
      <c r="Q162" s="17">
        <v>42</v>
      </c>
      <c r="R162" s="18">
        <v>41</v>
      </c>
      <c r="S162" s="18">
        <v>23.01434548852199</v>
      </c>
      <c r="T162" s="19">
        <v>1.2795945498583212</v>
      </c>
      <c r="U162" s="19">
        <v>0.56132549972004853</v>
      </c>
      <c r="V162" s="20">
        <v>36161</v>
      </c>
      <c r="W162" s="18"/>
      <c r="X162" s="21">
        <v>5</v>
      </c>
      <c r="Y162" s="21">
        <v>1</v>
      </c>
      <c r="Z162" s="21">
        <v>5</v>
      </c>
      <c r="AA162" s="21">
        <v>1</v>
      </c>
      <c r="AD162" t="e">
        <f>IF(COUNTIF([3]Sheet1!$A:$A, A162)&gt;=1, "Yes", "No")</f>
        <v>#VALUE!</v>
      </c>
    </row>
    <row r="163" spans="1:30" x14ac:dyDescent="0.4">
      <c r="A163" s="11">
        <v>7620</v>
      </c>
      <c r="B163" s="12">
        <v>655439076203</v>
      </c>
      <c r="C163" s="11" t="s">
        <v>34</v>
      </c>
      <c r="D163" s="11" t="s">
        <v>35</v>
      </c>
      <c r="E163" s="11" t="s">
        <v>140</v>
      </c>
      <c r="F163" s="11" t="s">
        <v>160</v>
      </c>
      <c r="G163" s="11" t="str">
        <f>_xlfn.IFNA(VLOOKUP(A163,'[1]Unit Demand Forecast'!$A:$C,3,0),"N/A")</f>
        <v>Full Size</v>
      </c>
      <c r="H163" s="11">
        <f>IF(_xlfn.IFNA(MATCH(A163,[2]TopSKUs!B$2:B$23,0),TRUE)=TRUE,2,1)</f>
        <v>2</v>
      </c>
      <c r="I163" s="13">
        <v>1</v>
      </c>
      <c r="J163" s="14">
        <v>1</v>
      </c>
      <c r="K163" s="13" t="s">
        <v>58</v>
      </c>
      <c r="L163" s="15"/>
      <c r="M163" s="13">
        <v>49</v>
      </c>
      <c r="N163" s="16">
        <v>27</v>
      </c>
      <c r="O163" s="16">
        <v>10.8</v>
      </c>
      <c r="P163" s="17">
        <v>17.98565451147801</v>
      </c>
      <c r="Q163" s="17">
        <v>42</v>
      </c>
      <c r="R163" s="18">
        <v>41</v>
      </c>
      <c r="S163" s="18">
        <v>23.01434548852199</v>
      </c>
      <c r="T163" s="19">
        <v>1.2795945498583212</v>
      </c>
      <c r="U163" s="19">
        <v>0.56132549972004853</v>
      </c>
      <c r="V163" s="20">
        <v>36161</v>
      </c>
      <c r="W163" s="18"/>
      <c r="X163" s="21">
        <v>0</v>
      </c>
      <c r="Y163" s="21">
        <v>0</v>
      </c>
      <c r="Z163" s="21">
        <v>0</v>
      </c>
      <c r="AA163" s="21">
        <v>0</v>
      </c>
      <c r="AD163" t="e">
        <f>IF(COUNTIF([3]Sheet1!$A:$A, A163)&gt;=1, "Yes", "No")</f>
        <v>#VALUE!</v>
      </c>
    </row>
    <row r="164" spans="1:30" x14ac:dyDescent="0.4">
      <c r="A164" s="11">
        <v>2160</v>
      </c>
      <c r="B164" s="12">
        <v>0</v>
      </c>
      <c r="C164" s="11" t="s">
        <v>34</v>
      </c>
      <c r="D164" s="11" t="s">
        <v>146</v>
      </c>
      <c r="E164" s="11" t="s">
        <v>140</v>
      </c>
      <c r="F164" s="11" t="s">
        <v>161</v>
      </c>
      <c r="G164" s="11" t="str">
        <f>_xlfn.IFNA(VLOOKUP(A164,'[1]Unit Demand Forecast'!$A:$C,3,0),"N/A")</f>
        <v>Full Size</v>
      </c>
      <c r="H164" s="11">
        <f>IF(_xlfn.IFNA(MATCH(A164,[2]TopSKUs!B$2:B$23,0),TRUE)=TRUE,2,1)</f>
        <v>2</v>
      </c>
      <c r="I164" s="13">
        <v>1</v>
      </c>
      <c r="J164" s="14">
        <v>0.5</v>
      </c>
      <c r="K164" s="13" t="s">
        <v>56</v>
      </c>
      <c r="L164" s="22"/>
      <c r="M164" s="13">
        <v>0</v>
      </c>
      <c r="N164" s="16">
        <v>55</v>
      </c>
      <c r="O164" s="16">
        <v>22</v>
      </c>
      <c r="P164" s="17">
        <v>36.637444375232988</v>
      </c>
      <c r="Q164" s="17">
        <v>85</v>
      </c>
      <c r="R164" s="18">
        <v>80</v>
      </c>
      <c r="S164" s="18">
        <v>43.362555624767012</v>
      </c>
      <c r="T164" s="19">
        <v>1.183558415828813</v>
      </c>
      <c r="U164" s="19">
        <v>0.54203194530958765</v>
      </c>
      <c r="V164" s="20">
        <v>36161</v>
      </c>
      <c r="W164" s="18"/>
      <c r="X164" s="21">
        <v>5</v>
      </c>
      <c r="Y164" s="21">
        <v>1</v>
      </c>
      <c r="Z164" s="21">
        <v>5</v>
      </c>
      <c r="AA164" s="21">
        <v>1</v>
      </c>
      <c r="AD164" t="e">
        <f>IF(COUNTIF([3]Sheet1!$A:$A, A164)&gt;=1, "Yes", "No")</f>
        <v>#VALUE!</v>
      </c>
    </row>
    <row r="165" spans="1:30" x14ac:dyDescent="0.4">
      <c r="A165" s="11">
        <v>5000</v>
      </c>
      <c r="B165" s="12">
        <v>655439050005</v>
      </c>
      <c r="C165" s="11" t="s">
        <v>40</v>
      </c>
      <c r="D165" s="11" t="s">
        <v>162</v>
      </c>
      <c r="E165" s="11" t="s">
        <v>163</v>
      </c>
      <c r="F165" s="11" t="s">
        <v>126</v>
      </c>
      <c r="G165" s="11" t="str">
        <f>_xlfn.IFNA(VLOOKUP(A165,'[1]Unit Demand Forecast'!$A:$C,3,0),"N/A")</f>
        <v>Full Size</v>
      </c>
      <c r="H165" s="11">
        <f>IF(_xlfn.IFNA(MATCH(A165,[2]TopSKUs!B$2:B$23,0),TRUE)=TRUE,2,1)</f>
        <v>2</v>
      </c>
      <c r="I165" s="13">
        <v>45</v>
      </c>
      <c r="J165" s="14">
        <v>14.5</v>
      </c>
      <c r="K165" s="13" t="s">
        <v>31</v>
      </c>
      <c r="L165" s="15"/>
      <c r="M165" s="13">
        <v>487</v>
      </c>
      <c r="N165" s="16">
        <v>17</v>
      </c>
      <c r="O165" s="16">
        <v>6.8000000000000007</v>
      </c>
      <c r="P165" s="17">
        <v>11.324300988708378</v>
      </c>
      <c r="Q165" s="17">
        <v>27</v>
      </c>
      <c r="R165" s="18">
        <v>29</v>
      </c>
      <c r="S165" s="18">
        <v>17.67569901129162</v>
      </c>
      <c r="T165" s="19">
        <v>1.5608644656227622</v>
      </c>
      <c r="U165" s="19">
        <v>0.60950686245833174</v>
      </c>
      <c r="V165" s="20">
        <v>36161</v>
      </c>
      <c r="W165" s="18"/>
      <c r="X165" s="21">
        <v>5</v>
      </c>
      <c r="Y165" s="21">
        <v>1</v>
      </c>
      <c r="Z165" s="21">
        <v>5</v>
      </c>
      <c r="AA165" s="21">
        <v>1</v>
      </c>
      <c r="AD165" t="e">
        <f>IF(COUNTIF([3]Sheet1!$A:$A, A165)&gt;=1, "Yes", "No")</f>
        <v>#VALUE!</v>
      </c>
    </row>
    <row r="166" spans="1:30" x14ac:dyDescent="0.4">
      <c r="A166" s="11">
        <v>5200</v>
      </c>
      <c r="B166" s="12">
        <v>655439052009</v>
      </c>
      <c r="C166" s="11" t="s">
        <v>40</v>
      </c>
      <c r="D166" s="11" t="s">
        <v>162</v>
      </c>
      <c r="E166" s="11" t="s">
        <v>163</v>
      </c>
      <c r="F166" s="11" t="s">
        <v>127</v>
      </c>
      <c r="G166" s="11" t="str">
        <f>_xlfn.IFNA(VLOOKUP(A166,'[1]Unit Demand Forecast'!$A:$C,3,0),"N/A")</f>
        <v>Full Size</v>
      </c>
      <c r="H166" s="11">
        <f>IF(_xlfn.IFNA(MATCH(A166,[2]TopSKUs!B$2:B$23,0),TRUE)=TRUE,2,1)</f>
        <v>2</v>
      </c>
      <c r="I166" s="13">
        <v>45</v>
      </c>
      <c r="J166" s="14">
        <v>14.5</v>
      </c>
      <c r="K166" s="13" t="s">
        <v>31</v>
      </c>
      <c r="L166" s="15"/>
      <c r="M166" s="13">
        <v>476</v>
      </c>
      <c r="N166" s="16">
        <v>17</v>
      </c>
      <c r="O166" s="16">
        <v>6.8000000000000007</v>
      </c>
      <c r="P166" s="17">
        <v>11.324300988708378</v>
      </c>
      <c r="Q166" s="17">
        <v>27</v>
      </c>
      <c r="R166" s="18">
        <v>29</v>
      </c>
      <c r="S166" s="18">
        <v>17.67569901129162</v>
      </c>
      <c r="T166" s="19">
        <v>1.5608644656227622</v>
      </c>
      <c r="U166" s="19">
        <v>0.60950686245833174</v>
      </c>
      <c r="V166" s="20">
        <v>36161</v>
      </c>
      <c r="W166" s="18"/>
      <c r="X166" s="21">
        <v>5</v>
      </c>
      <c r="Y166" s="21">
        <v>1</v>
      </c>
      <c r="Z166" s="21">
        <v>5</v>
      </c>
      <c r="AA166" s="21">
        <v>1</v>
      </c>
      <c r="AD166" t="e">
        <f>IF(COUNTIF([3]Sheet1!$A:$A, A166)&gt;=1, "Yes", "No")</f>
        <v>#VALUE!</v>
      </c>
    </row>
    <row r="167" spans="1:30" x14ac:dyDescent="0.4">
      <c r="A167" s="11">
        <v>8760</v>
      </c>
      <c r="B167" s="12">
        <v>655439087605</v>
      </c>
      <c r="C167" s="11" t="s">
        <v>40</v>
      </c>
      <c r="D167" s="11" t="s">
        <v>162</v>
      </c>
      <c r="E167" s="11" t="s">
        <v>163</v>
      </c>
      <c r="F167" s="11" t="s">
        <v>164</v>
      </c>
      <c r="G167" s="11" t="str">
        <f>_xlfn.IFNA(VLOOKUP(A167,'[1]Unit Demand Forecast'!$A:$C,3,0),"N/A")</f>
        <v>Full Size</v>
      </c>
      <c r="H167" s="11">
        <f>IF(_xlfn.IFNA(MATCH(A167,[2]TopSKUs!B$2:B$23,0),TRUE)=TRUE,2,1)</f>
        <v>2</v>
      </c>
      <c r="I167" s="13">
        <v>36</v>
      </c>
      <c r="J167" s="14">
        <v>12</v>
      </c>
      <c r="K167" s="13" t="s">
        <v>31</v>
      </c>
      <c r="L167" s="15"/>
      <c r="M167" s="13">
        <v>409</v>
      </c>
      <c r="N167" s="16">
        <v>13</v>
      </c>
      <c r="O167" s="16">
        <v>5.2</v>
      </c>
      <c r="P167" s="17">
        <v>8.6597595796005251</v>
      </c>
      <c r="Q167" s="17">
        <v>21</v>
      </c>
      <c r="R167" s="18">
        <v>29</v>
      </c>
      <c r="S167" s="18">
        <v>20.340240420399475</v>
      </c>
      <c r="T167" s="19">
        <v>2.3488227627374583</v>
      </c>
      <c r="U167" s="19">
        <v>0.7013876007034302</v>
      </c>
      <c r="V167" s="20">
        <v>36161</v>
      </c>
      <c r="W167" s="18"/>
      <c r="X167" s="21">
        <v>8</v>
      </c>
      <c r="Y167" s="21">
        <v>2</v>
      </c>
      <c r="Z167" s="21">
        <v>5</v>
      </c>
      <c r="AA167" s="21">
        <v>1</v>
      </c>
      <c r="AD167" t="e">
        <f>IF(COUNTIF([3]Sheet1!$A:$A, A167)&gt;=1, "Yes", "No")</f>
        <v>#VALUE!</v>
      </c>
    </row>
    <row r="168" spans="1:30" x14ac:dyDescent="0.4">
      <c r="A168" s="11">
        <v>1560</v>
      </c>
      <c r="B168" s="12">
        <v>655439015608</v>
      </c>
      <c r="C168" s="11" t="s">
        <v>34</v>
      </c>
      <c r="D168" s="11" t="s">
        <v>35</v>
      </c>
      <c r="E168" s="11" t="s">
        <v>165</v>
      </c>
      <c r="F168" s="11" t="s">
        <v>120</v>
      </c>
      <c r="G168" s="11" t="str">
        <f>_xlfn.IFNA(VLOOKUP(A168,'[1]Unit Demand Forecast'!$A:$C,3,0),"N/A")</f>
        <v>Full Size</v>
      </c>
      <c r="H168" s="11">
        <f>IF(_xlfn.IFNA(MATCH(A168,[2]TopSKUs!B$2:B$23,0),TRUE)=TRUE,2,1)</f>
        <v>1</v>
      </c>
      <c r="I168" s="13">
        <v>48</v>
      </c>
      <c r="J168" s="14">
        <v>2</v>
      </c>
      <c r="K168" s="13" t="s">
        <v>31</v>
      </c>
      <c r="L168" s="15"/>
      <c r="M168" s="13">
        <v>71</v>
      </c>
      <c r="N168" s="16">
        <v>29</v>
      </c>
      <c r="O168" s="16">
        <v>11.600000000000001</v>
      </c>
      <c r="P168" s="17">
        <v>19.317925216031941</v>
      </c>
      <c r="Q168" s="17">
        <v>45</v>
      </c>
      <c r="R168" s="18">
        <v>42</v>
      </c>
      <c r="S168" s="18">
        <v>22.682074783968059</v>
      </c>
      <c r="T168" s="19">
        <v>1.1741465261054127</v>
      </c>
      <c r="U168" s="19">
        <v>0.54004939961828713</v>
      </c>
      <c r="V168" s="20">
        <v>36161</v>
      </c>
      <c r="W168" s="18"/>
      <c r="X168" s="21">
        <v>19</v>
      </c>
      <c r="Y168" s="21">
        <v>4</v>
      </c>
      <c r="Z168" s="21">
        <v>5</v>
      </c>
      <c r="AA168" s="21">
        <v>1</v>
      </c>
      <c r="AD168" t="e">
        <f>IF(COUNTIF([3]Sheet1!$A:$A, A168)&gt;=1, "Yes", "No")</f>
        <v>#VALUE!</v>
      </c>
    </row>
    <row r="169" spans="1:30" x14ac:dyDescent="0.4">
      <c r="A169" s="11">
        <v>7760</v>
      </c>
      <c r="B169" s="12">
        <v>655439077606</v>
      </c>
      <c r="C169" s="11" t="s">
        <v>34</v>
      </c>
      <c r="D169" s="11" t="s">
        <v>35</v>
      </c>
      <c r="E169" s="11" t="s">
        <v>165</v>
      </c>
      <c r="F169" s="11" t="s">
        <v>114</v>
      </c>
      <c r="G169" s="11" t="str">
        <f>_xlfn.IFNA(VLOOKUP(A169,'[1]Unit Demand Forecast'!$A:$C,3,0),"N/A")</f>
        <v>Full Size</v>
      </c>
      <c r="H169" s="11">
        <f>IF(_xlfn.IFNA(MATCH(A169,[2]TopSKUs!B$2:B$23,0),TRUE)=TRUE,2,1)</f>
        <v>1</v>
      </c>
      <c r="I169" s="13">
        <v>24</v>
      </c>
      <c r="J169" s="14">
        <v>2</v>
      </c>
      <c r="K169" s="13" t="s">
        <v>31</v>
      </c>
      <c r="L169" s="15"/>
      <c r="M169" s="13">
        <v>80</v>
      </c>
      <c r="N169" s="16">
        <v>33</v>
      </c>
      <c r="O169" s="16">
        <v>13.200000000000001</v>
      </c>
      <c r="P169" s="17">
        <v>21.982466625139793</v>
      </c>
      <c r="Q169" s="17">
        <v>51</v>
      </c>
      <c r="R169" s="18">
        <v>48</v>
      </c>
      <c r="S169" s="18">
        <v>26.017533374860207</v>
      </c>
      <c r="T169" s="19">
        <v>1.183558415828813</v>
      </c>
      <c r="U169" s="19">
        <v>0.54203194530958765</v>
      </c>
      <c r="V169" s="20">
        <v>36161</v>
      </c>
      <c r="W169" s="18"/>
      <c r="X169" s="21">
        <v>15</v>
      </c>
      <c r="Y169" s="21">
        <v>3</v>
      </c>
      <c r="Z169" s="21">
        <v>5</v>
      </c>
      <c r="AA169" s="21">
        <v>1</v>
      </c>
      <c r="AD169" t="e">
        <f>IF(COUNTIF([3]Sheet1!$A:$A, A169)&gt;=1, "Yes", "No")</f>
        <v>#VALUE!</v>
      </c>
    </row>
    <row r="170" spans="1:30" x14ac:dyDescent="0.4">
      <c r="A170" s="11">
        <v>7800</v>
      </c>
      <c r="B170" s="12">
        <v>655439078009</v>
      </c>
      <c r="C170" s="11" t="s">
        <v>34</v>
      </c>
      <c r="D170" s="11" t="s">
        <v>35</v>
      </c>
      <c r="E170" s="11" t="s">
        <v>165</v>
      </c>
      <c r="F170" s="11" t="s">
        <v>166</v>
      </c>
      <c r="G170" s="11" t="str">
        <f>_xlfn.IFNA(VLOOKUP(A170,'[1]Unit Demand Forecast'!$A:$C,3,0),"N/A")</f>
        <v>Full Size</v>
      </c>
      <c r="H170" s="11">
        <f>IF(_xlfn.IFNA(MATCH(A170,[2]TopSKUs!B$2:B$23,0),TRUE)=TRUE,2,1)</f>
        <v>1</v>
      </c>
      <c r="I170" s="13">
        <v>48</v>
      </c>
      <c r="J170" s="14">
        <v>2</v>
      </c>
      <c r="K170" s="13" t="s">
        <v>31</v>
      </c>
      <c r="L170" s="15"/>
      <c r="M170" s="13">
        <v>73</v>
      </c>
      <c r="N170" s="16">
        <v>33</v>
      </c>
      <c r="O170" s="16">
        <v>13.200000000000001</v>
      </c>
      <c r="P170" s="17">
        <v>21.982466625139793</v>
      </c>
      <c r="Q170" s="17">
        <v>51</v>
      </c>
      <c r="R170" s="18">
        <v>48</v>
      </c>
      <c r="S170" s="18">
        <v>26.017533374860207</v>
      </c>
      <c r="T170" s="19">
        <v>1.183558415828813</v>
      </c>
      <c r="U170" s="19">
        <v>0.54203194530958765</v>
      </c>
      <c r="V170" s="20">
        <v>36161</v>
      </c>
      <c r="W170" s="18"/>
      <c r="X170" s="21">
        <v>0</v>
      </c>
      <c r="Y170" s="21">
        <v>0</v>
      </c>
      <c r="Z170" s="21">
        <v>0</v>
      </c>
      <c r="AA170" s="21">
        <v>0</v>
      </c>
      <c r="AD170" t="e">
        <f>IF(COUNTIF([3]Sheet1!$A:$A, A170)&gt;=1, "Yes", "No")</f>
        <v>#VALUE!</v>
      </c>
    </row>
    <row r="171" spans="1:30" x14ac:dyDescent="0.4">
      <c r="A171" s="11">
        <v>7970</v>
      </c>
      <c r="B171" s="12">
        <v>655439079709</v>
      </c>
      <c r="C171" s="11" t="s">
        <v>34</v>
      </c>
      <c r="D171" s="11" t="s">
        <v>35</v>
      </c>
      <c r="E171" s="11" t="s">
        <v>165</v>
      </c>
      <c r="F171" s="11" t="s">
        <v>134</v>
      </c>
      <c r="G171" s="11" t="str">
        <f>_xlfn.IFNA(VLOOKUP(A171,'[1]Unit Demand Forecast'!$A:$C,3,0),"N/A")</f>
        <v>Full Size</v>
      </c>
      <c r="H171" s="11">
        <f>IF(_xlfn.IFNA(MATCH(A171,[2]TopSKUs!B$2:B$23,0),TRUE)=TRUE,2,1)</f>
        <v>1</v>
      </c>
      <c r="I171" s="13">
        <v>48</v>
      </c>
      <c r="J171" s="14">
        <v>2</v>
      </c>
      <c r="K171" s="13" t="s">
        <v>31</v>
      </c>
      <c r="L171" s="15"/>
      <c r="M171" s="13">
        <v>103</v>
      </c>
      <c r="N171" s="16">
        <v>33</v>
      </c>
      <c r="O171" s="16">
        <v>13.200000000000001</v>
      </c>
      <c r="P171" s="17">
        <v>21.982466625139793</v>
      </c>
      <c r="Q171" s="17">
        <v>51</v>
      </c>
      <c r="R171" s="18">
        <v>48</v>
      </c>
      <c r="S171" s="18">
        <v>26.017533374860207</v>
      </c>
      <c r="T171" s="19">
        <v>1.183558415828813</v>
      </c>
      <c r="U171" s="19">
        <v>0.54203194530958765</v>
      </c>
      <c r="V171" s="20">
        <v>36161</v>
      </c>
      <c r="W171" s="18"/>
      <c r="X171" s="21">
        <v>5</v>
      </c>
      <c r="Y171" s="21">
        <v>1</v>
      </c>
      <c r="Z171" s="21">
        <v>5</v>
      </c>
      <c r="AA171" s="21">
        <v>1</v>
      </c>
      <c r="AD171" t="e">
        <f>IF(COUNTIF([3]Sheet1!$A:$A, A171)&gt;=1, "Yes", "No")</f>
        <v>#VALUE!</v>
      </c>
    </row>
    <row r="172" spans="1:30" x14ac:dyDescent="0.4">
      <c r="A172" s="11">
        <v>1460</v>
      </c>
      <c r="B172" s="12">
        <v>655439014601</v>
      </c>
      <c r="C172" s="11" t="s">
        <v>34</v>
      </c>
      <c r="D172" s="11" t="s">
        <v>35</v>
      </c>
      <c r="E172" s="11" t="s">
        <v>165</v>
      </c>
      <c r="F172" s="11" t="s">
        <v>167</v>
      </c>
      <c r="G172" s="11" t="str">
        <f>_xlfn.IFNA(VLOOKUP(A172,'[1]Unit Demand Forecast'!$A:$C,3,0),"N/A")</f>
        <v>Full Size</v>
      </c>
      <c r="H172" s="11">
        <f>IF(_xlfn.IFNA(MATCH(A172,[2]TopSKUs!B$2:B$23,0),TRUE)=TRUE,2,1)</f>
        <v>2</v>
      </c>
      <c r="I172" s="13">
        <v>48</v>
      </c>
      <c r="J172" s="14">
        <v>2</v>
      </c>
      <c r="K172" s="13" t="s">
        <v>31</v>
      </c>
      <c r="L172" s="15"/>
      <c r="M172" s="13">
        <v>74</v>
      </c>
      <c r="N172" s="16">
        <v>29</v>
      </c>
      <c r="O172" s="16">
        <v>11.600000000000001</v>
      </c>
      <c r="P172" s="17">
        <v>19.317925216031941</v>
      </c>
      <c r="Q172" s="17">
        <v>45</v>
      </c>
      <c r="R172" s="18">
        <v>42</v>
      </c>
      <c r="S172" s="18">
        <v>22.682074783968059</v>
      </c>
      <c r="T172" s="19">
        <v>1.1741465261054127</v>
      </c>
      <c r="U172" s="19">
        <v>0.54004939961828713</v>
      </c>
      <c r="V172" s="20">
        <v>36161</v>
      </c>
      <c r="W172" s="18"/>
      <c r="X172" s="21">
        <v>0</v>
      </c>
      <c r="Y172" s="21">
        <v>0</v>
      </c>
      <c r="Z172" s="21">
        <v>0</v>
      </c>
      <c r="AA172" s="21">
        <v>0</v>
      </c>
      <c r="AD172" t="e">
        <f>IF(COUNTIF([3]Sheet1!$A:$A, A172)&gt;=1, "Yes", "No")</f>
        <v>#VALUE!</v>
      </c>
    </row>
    <row r="173" spans="1:30" x14ac:dyDescent="0.4">
      <c r="A173" s="11">
        <v>1620</v>
      </c>
      <c r="B173" s="12">
        <v>655439016209</v>
      </c>
      <c r="C173" s="11" t="s">
        <v>34</v>
      </c>
      <c r="D173" s="11" t="s">
        <v>35</v>
      </c>
      <c r="E173" s="11" t="s">
        <v>165</v>
      </c>
      <c r="F173" s="11" t="s">
        <v>168</v>
      </c>
      <c r="G173" s="11" t="str">
        <f>_xlfn.IFNA(VLOOKUP(A173,'[1]Unit Demand Forecast'!$A:$C,3,0),"N/A")</f>
        <v>Full Size</v>
      </c>
      <c r="H173" s="11">
        <f>IF(_xlfn.IFNA(MATCH(A173,[2]TopSKUs!B$2:B$23,0),TRUE)=TRUE,2,1)</f>
        <v>2</v>
      </c>
      <c r="I173" s="13">
        <v>48</v>
      </c>
      <c r="J173" s="14">
        <v>2</v>
      </c>
      <c r="K173" s="13" t="s">
        <v>31</v>
      </c>
      <c r="L173" s="15"/>
      <c r="M173" s="13">
        <v>0</v>
      </c>
      <c r="N173" s="16">
        <v>29</v>
      </c>
      <c r="O173" s="16">
        <v>11.600000000000001</v>
      </c>
      <c r="P173" s="17">
        <v>19.317925216031941</v>
      </c>
      <c r="Q173" s="17">
        <v>45</v>
      </c>
      <c r="R173" s="18">
        <v>42</v>
      </c>
      <c r="S173" s="18">
        <v>22.682074783968059</v>
      </c>
      <c r="T173" s="19">
        <v>1.1741465261054127</v>
      </c>
      <c r="U173" s="19">
        <v>0.54004939961828713</v>
      </c>
      <c r="V173" s="20">
        <v>36161</v>
      </c>
      <c r="W173" s="18"/>
      <c r="X173" s="21">
        <v>0</v>
      </c>
      <c r="Y173" s="21">
        <v>0</v>
      </c>
      <c r="Z173" s="21">
        <v>0</v>
      </c>
      <c r="AA173" s="21">
        <v>0</v>
      </c>
      <c r="AD173" t="e">
        <f>IF(COUNTIF([3]Sheet1!$A:$A, A173)&gt;=1, "Yes", "No")</f>
        <v>#VALUE!</v>
      </c>
    </row>
    <row r="174" spans="1:30" x14ac:dyDescent="0.4">
      <c r="A174" s="11">
        <v>1720</v>
      </c>
      <c r="B174" s="12">
        <v>655439017206</v>
      </c>
      <c r="C174" s="11" t="s">
        <v>34</v>
      </c>
      <c r="D174" s="11" t="s">
        <v>35</v>
      </c>
      <c r="E174" s="11" t="s">
        <v>165</v>
      </c>
      <c r="F174" s="11" t="s">
        <v>169</v>
      </c>
      <c r="G174" s="11" t="str">
        <f>_xlfn.IFNA(VLOOKUP(A174,'[1]Unit Demand Forecast'!$A:$C,3,0),"N/A")</f>
        <v>Full Size</v>
      </c>
      <c r="H174" s="11">
        <f>IF(_xlfn.IFNA(MATCH(A174,[2]TopSKUs!B$2:B$23,0),TRUE)=TRUE,2,1)</f>
        <v>2</v>
      </c>
      <c r="I174" s="13">
        <v>48</v>
      </c>
      <c r="J174" s="14">
        <v>2</v>
      </c>
      <c r="K174" s="13" t="s">
        <v>31</v>
      </c>
      <c r="L174" s="15"/>
      <c r="M174" s="13">
        <v>75</v>
      </c>
      <c r="N174" s="16">
        <v>29</v>
      </c>
      <c r="O174" s="16">
        <v>11.600000000000001</v>
      </c>
      <c r="P174" s="17">
        <v>19.317925216031941</v>
      </c>
      <c r="Q174" s="17">
        <v>45</v>
      </c>
      <c r="R174" s="18">
        <v>42</v>
      </c>
      <c r="S174" s="18">
        <v>22.682074783968059</v>
      </c>
      <c r="T174" s="19">
        <v>1.1741465261054127</v>
      </c>
      <c r="U174" s="19">
        <v>0.54004939961828713</v>
      </c>
      <c r="V174" s="20">
        <v>36161</v>
      </c>
      <c r="W174" s="18"/>
      <c r="X174" s="21">
        <v>8</v>
      </c>
      <c r="Y174" s="21">
        <v>2</v>
      </c>
      <c r="Z174" s="21">
        <v>5</v>
      </c>
      <c r="AA174" s="21">
        <v>1</v>
      </c>
      <c r="AD174" t="e">
        <f>IF(COUNTIF([3]Sheet1!$A:$A, A174)&gt;=1, "Yes", "No")</f>
        <v>#VALUE!</v>
      </c>
    </row>
    <row r="175" spans="1:30" x14ac:dyDescent="0.4">
      <c r="A175" s="11">
        <v>6130</v>
      </c>
      <c r="B175" s="12">
        <v>655439061308</v>
      </c>
      <c r="C175" s="11" t="s">
        <v>34</v>
      </c>
      <c r="D175" s="11" t="s">
        <v>35</v>
      </c>
      <c r="E175" s="11" t="s">
        <v>165</v>
      </c>
      <c r="F175" s="11" t="s">
        <v>170</v>
      </c>
      <c r="G175" s="11" t="str">
        <f>_xlfn.IFNA(VLOOKUP(A175,'[1]Unit Demand Forecast'!$A:$C,3,0),"N/A")</f>
        <v>Full Size</v>
      </c>
      <c r="H175" s="11">
        <f>IF(_xlfn.IFNA(MATCH(A175,[2]TopSKUs!B$2:B$23,0),TRUE)=TRUE,2,1)</f>
        <v>2</v>
      </c>
      <c r="I175" s="13">
        <v>48</v>
      </c>
      <c r="J175" s="14">
        <v>2</v>
      </c>
      <c r="K175" s="13" t="s">
        <v>31</v>
      </c>
      <c r="L175" s="15"/>
      <c r="M175" s="13">
        <v>74</v>
      </c>
      <c r="N175" s="16">
        <v>33</v>
      </c>
      <c r="O175" s="16">
        <v>13.200000000000001</v>
      </c>
      <c r="P175" s="17">
        <v>21.982466625139793</v>
      </c>
      <c r="Q175" s="17">
        <v>51</v>
      </c>
      <c r="R175" s="18">
        <v>48</v>
      </c>
      <c r="S175" s="18">
        <v>26.017533374860207</v>
      </c>
      <c r="T175" s="19">
        <v>1.183558415828813</v>
      </c>
      <c r="U175" s="19">
        <v>0.54203194530958765</v>
      </c>
      <c r="V175" s="20">
        <v>36161</v>
      </c>
      <c r="W175" s="18"/>
      <c r="X175" s="21">
        <v>5</v>
      </c>
      <c r="Y175" s="21">
        <v>1</v>
      </c>
      <c r="Z175" s="21">
        <v>5</v>
      </c>
      <c r="AA175" s="21">
        <v>1</v>
      </c>
      <c r="AD175" t="e">
        <f>IF(COUNTIF([3]Sheet1!$A:$A, A175)&gt;=1, "Yes", "No")</f>
        <v>#VALUE!</v>
      </c>
    </row>
    <row r="176" spans="1:30" x14ac:dyDescent="0.4">
      <c r="A176" s="11">
        <v>7680</v>
      </c>
      <c r="B176" s="12">
        <v>655439076807</v>
      </c>
      <c r="C176" s="11" t="s">
        <v>34</v>
      </c>
      <c r="D176" s="11" t="s">
        <v>35</v>
      </c>
      <c r="E176" s="11" t="s">
        <v>165</v>
      </c>
      <c r="F176" s="11" t="s">
        <v>171</v>
      </c>
      <c r="G176" s="11" t="str">
        <f>_xlfn.IFNA(VLOOKUP(A176,'[1]Unit Demand Forecast'!$A:$C,3,0),"N/A")</f>
        <v>Full Size</v>
      </c>
      <c r="H176" s="11">
        <f>IF(_xlfn.IFNA(MATCH(A176,[2]TopSKUs!B$2:B$23,0),TRUE)=TRUE,2,1)</f>
        <v>2</v>
      </c>
      <c r="I176" s="13">
        <v>48</v>
      </c>
      <c r="J176" s="14">
        <v>2</v>
      </c>
      <c r="K176" s="13" t="s">
        <v>31</v>
      </c>
      <c r="L176" s="15"/>
      <c r="M176" s="13">
        <v>71</v>
      </c>
      <c r="N176" s="16">
        <v>33</v>
      </c>
      <c r="O176" s="16">
        <v>13.200000000000001</v>
      </c>
      <c r="P176" s="17">
        <v>21.982466625139793</v>
      </c>
      <c r="Q176" s="17">
        <v>51</v>
      </c>
      <c r="R176" s="18">
        <v>48</v>
      </c>
      <c r="S176" s="18">
        <v>26.017533374860207</v>
      </c>
      <c r="T176" s="19">
        <v>1.183558415828813</v>
      </c>
      <c r="U176" s="19">
        <v>0.54203194530958765</v>
      </c>
      <c r="V176" s="20">
        <v>36161</v>
      </c>
      <c r="W176" s="18"/>
      <c r="X176" s="21">
        <v>5</v>
      </c>
      <c r="Y176" s="21">
        <v>1</v>
      </c>
      <c r="Z176" s="21">
        <v>5</v>
      </c>
      <c r="AA176" s="21">
        <v>1</v>
      </c>
      <c r="AD176" t="e">
        <f>IF(COUNTIF([3]Sheet1!$A:$A, A176)&gt;=1, "Yes", "No")</f>
        <v>#VALUE!</v>
      </c>
    </row>
    <row r="177" spans="1:30" x14ac:dyDescent="0.4">
      <c r="A177" s="11">
        <v>8730</v>
      </c>
      <c r="B177" s="12">
        <v>655439087308</v>
      </c>
      <c r="C177" s="11" t="s">
        <v>34</v>
      </c>
      <c r="D177" s="11" t="s">
        <v>35</v>
      </c>
      <c r="E177" s="11" t="s">
        <v>165</v>
      </c>
      <c r="F177" s="11" t="s">
        <v>172</v>
      </c>
      <c r="G177" s="11" t="str">
        <f>_xlfn.IFNA(VLOOKUP(A177,'[1]Unit Demand Forecast'!$A:$C,3,0),"N/A")</f>
        <v>Full Size</v>
      </c>
      <c r="H177" s="11">
        <f>IF(_xlfn.IFNA(MATCH(A177,[2]TopSKUs!B$2:B$23,0),TRUE)=TRUE,2,1)</f>
        <v>2</v>
      </c>
      <c r="I177" s="13">
        <v>24</v>
      </c>
      <c r="J177" s="14">
        <v>2</v>
      </c>
      <c r="K177" s="13" t="s">
        <v>31</v>
      </c>
      <c r="L177" s="15"/>
      <c r="M177" s="13">
        <v>75</v>
      </c>
      <c r="N177" s="16">
        <v>29</v>
      </c>
      <c r="O177" s="16">
        <v>11.600000000000001</v>
      </c>
      <c r="P177" s="17">
        <v>19.317925216031941</v>
      </c>
      <c r="Q177" s="17">
        <v>45</v>
      </c>
      <c r="R177" s="18">
        <v>36</v>
      </c>
      <c r="S177" s="18">
        <v>16.682074783968059</v>
      </c>
      <c r="T177" s="19">
        <v>0.86355416523321094</v>
      </c>
      <c r="U177" s="19">
        <v>0.46339096622133497</v>
      </c>
      <c r="V177" s="20">
        <v>36161</v>
      </c>
      <c r="W177" s="18"/>
      <c r="X177" s="21">
        <v>5</v>
      </c>
      <c r="Y177" s="21">
        <v>1</v>
      </c>
      <c r="Z177" s="21">
        <v>5</v>
      </c>
      <c r="AA177" s="21">
        <v>1</v>
      </c>
      <c r="AD177" t="e">
        <f>IF(COUNTIF([3]Sheet1!$A:$A, A177)&gt;=1, "Yes", "No")</f>
        <v>#VALUE!</v>
      </c>
    </row>
    <row r="178" spans="1:30" x14ac:dyDescent="0.4">
      <c r="A178" s="11">
        <v>9130</v>
      </c>
      <c r="B178" s="12">
        <v>655439091305</v>
      </c>
      <c r="C178" s="11" t="s">
        <v>34</v>
      </c>
      <c r="D178" s="11" t="s">
        <v>35</v>
      </c>
      <c r="E178" s="11" t="s">
        <v>165</v>
      </c>
      <c r="F178" s="11" t="s">
        <v>137</v>
      </c>
      <c r="G178" s="11" t="str">
        <f>_xlfn.IFNA(VLOOKUP(A178,'[1]Unit Demand Forecast'!$A:$C,3,0),"N/A")</f>
        <v>Full Size</v>
      </c>
      <c r="H178" s="11">
        <f>IF(_xlfn.IFNA(MATCH(A178,[2]TopSKUs!B$2:B$23,0),TRUE)=TRUE,2,1)</f>
        <v>2</v>
      </c>
      <c r="I178" s="13">
        <v>48</v>
      </c>
      <c r="J178" s="14">
        <v>2</v>
      </c>
      <c r="K178" s="13" t="s">
        <v>31</v>
      </c>
      <c r="L178" s="15"/>
      <c r="M178" s="13">
        <v>75</v>
      </c>
      <c r="N178" s="16">
        <v>29</v>
      </c>
      <c r="O178" s="16">
        <v>11.600000000000001</v>
      </c>
      <c r="P178" s="17">
        <v>19.317925216031941</v>
      </c>
      <c r="Q178" s="17">
        <v>45</v>
      </c>
      <c r="R178" s="18">
        <v>48</v>
      </c>
      <c r="S178" s="18">
        <v>28.682074783968059</v>
      </c>
      <c r="T178" s="19">
        <v>1.4847388869776146</v>
      </c>
      <c r="U178" s="19">
        <v>0.59754322466600118</v>
      </c>
      <c r="V178" s="20">
        <v>36161</v>
      </c>
      <c r="W178" s="18"/>
      <c r="X178" s="21">
        <v>5</v>
      </c>
      <c r="Y178" s="21">
        <v>1</v>
      </c>
      <c r="Z178" s="21">
        <v>5</v>
      </c>
      <c r="AA178" s="21">
        <v>1</v>
      </c>
      <c r="AD178" t="e">
        <f>IF(COUNTIF([3]Sheet1!$A:$A, A178)&gt;=1, "Yes", "No")</f>
        <v>#VALUE!</v>
      </c>
    </row>
    <row r="179" spans="1:30" x14ac:dyDescent="0.4">
      <c r="A179" s="11">
        <v>9170</v>
      </c>
      <c r="B179" s="12">
        <v>655439091701</v>
      </c>
      <c r="C179" s="11" t="s">
        <v>34</v>
      </c>
      <c r="D179" s="11" t="s">
        <v>35</v>
      </c>
      <c r="E179" s="11" t="s">
        <v>165</v>
      </c>
      <c r="F179" s="11" t="s">
        <v>139</v>
      </c>
      <c r="G179" s="11" t="str">
        <f>_xlfn.IFNA(VLOOKUP(A179,'[1]Unit Demand Forecast'!$A:$C,3,0),"N/A")</f>
        <v>Full Size</v>
      </c>
      <c r="H179" s="11">
        <f>IF(_xlfn.IFNA(MATCH(A179,[2]TopSKUs!B$2:B$23,0),TRUE)=TRUE,2,1)</f>
        <v>2</v>
      </c>
      <c r="I179" s="13">
        <v>48</v>
      </c>
      <c r="J179" s="14">
        <v>2</v>
      </c>
      <c r="K179" s="13" t="s">
        <v>31</v>
      </c>
      <c r="L179" s="15"/>
      <c r="M179" s="13">
        <v>76</v>
      </c>
      <c r="N179" s="16">
        <v>29</v>
      </c>
      <c r="O179" s="16">
        <v>11.600000000000001</v>
      </c>
      <c r="P179" s="17">
        <v>19.317925216031941</v>
      </c>
      <c r="Q179" s="17">
        <v>45</v>
      </c>
      <c r="R179" s="18">
        <v>48</v>
      </c>
      <c r="S179" s="18">
        <v>28.682074783968059</v>
      </c>
      <c r="T179" s="19">
        <v>1.4847388869776146</v>
      </c>
      <c r="U179" s="19">
        <v>0.59754322466600118</v>
      </c>
      <c r="V179" s="20">
        <v>36161</v>
      </c>
      <c r="W179" s="18"/>
      <c r="X179" s="21">
        <v>5</v>
      </c>
      <c r="Y179" s="21">
        <v>1</v>
      </c>
      <c r="Z179" s="21">
        <v>5</v>
      </c>
      <c r="AA179" s="21">
        <v>1</v>
      </c>
      <c r="AD179" t="e">
        <f>IF(COUNTIF([3]Sheet1!$A:$A, A179)&gt;=1, "Yes", "No")</f>
        <v>#VALUE!</v>
      </c>
    </row>
    <row r="180" spans="1:30" x14ac:dyDescent="0.4">
      <c r="A180" s="11">
        <v>2560</v>
      </c>
      <c r="B180" s="12">
        <v>655439025607</v>
      </c>
      <c r="C180" s="11" t="s">
        <v>34</v>
      </c>
      <c r="D180" s="11" t="s">
        <v>157</v>
      </c>
      <c r="E180" s="11" t="s">
        <v>165</v>
      </c>
      <c r="F180" s="11" t="s">
        <v>173</v>
      </c>
      <c r="G180" s="11" t="str">
        <f>_xlfn.IFNA(VLOOKUP(A180,'[1]Unit Demand Forecast'!$A:$C,3,0),"N/A")</f>
        <v>Full Size</v>
      </c>
      <c r="H180" s="11">
        <f>IF(_xlfn.IFNA(MATCH(A180,[2]TopSKUs!B$2:B$23,0),TRUE)=TRUE,2,1)</f>
        <v>2</v>
      </c>
      <c r="I180" s="13">
        <v>10</v>
      </c>
      <c r="J180" s="14">
        <v>0</v>
      </c>
      <c r="K180" s="13" t="s">
        <v>31</v>
      </c>
      <c r="L180" s="15"/>
      <c r="M180" s="13">
        <v>11</v>
      </c>
      <c r="N180" s="16">
        <v>10</v>
      </c>
      <c r="O180" s="16">
        <v>4</v>
      </c>
      <c r="P180" s="17">
        <v>6.661353522769633</v>
      </c>
      <c r="Q180" s="17">
        <v>16</v>
      </c>
      <c r="R180" s="18">
        <v>10</v>
      </c>
      <c r="S180" s="18">
        <v>3.338646477230367</v>
      </c>
      <c r="T180" s="19">
        <v>0.50119641088230926</v>
      </c>
      <c r="U180" s="19">
        <v>0.3338646477230367</v>
      </c>
      <c r="V180" s="20">
        <v>36161</v>
      </c>
      <c r="W180" s="18"/>
      <c r="X180" s="21">
        <v>5</v>
      </c>
      <c r="Y180" s="21">
        <v>1</v>
      </c>
      <c r="Z180" s="21">
        <v>5</v>
      </c>
      <c r="AA180" s="21">
        <v>1</v>
      </c>
      <c r="AD180" t="e">
        <f>IF(COUNTIF([3]Sheet1!$A:$A, A180)&gt;=1, "Yes", "No")</f>
        <v>#VALUE!</v>
      </c>
    </row>
    <row r="181" spans="1:30" x14ac:dyDescent="0.4">
      <c r="A181" s="11">
        <v>8750</v>
      </c>
      <c r="B181" s="12">
        <v>655439087506</v>
      </c>
      <c r="C181" s="11" t="s">
        <v>34</v>
      </c>
      <c r="D181" s="11" t="s">
        <v>157</v>
      </c>
      <c r="E181" s="11" t="s">
        <v>165</v>
      </c>
      <c r="F181" s="11" t="s">
        <v>174</v>
      </c>
      <c r="G181" s="11" t="str">
        <f>_xlfn.IFNA(VLOOKUP(A181,'[1]Unit Demand Forecast'!$A:$C,3,0),"N/A")</f>
        <v>Full Size</v>
      </c>
      <c r="H181" s="11">
        <f>IF(_xlfn.IFNA(MATCH(A181,[2]TopSKUs!B$2:B$23,0),TRUE)=TRUE,2,1)</f>
        <v>2</v>
      </c>
      <c r="I181" s="13">
        <v>10</v>
      </c>
      <c r="J181" s="14">
        <v>0</v>
      </c>
      <c r="K181" s="13" t="s">
        <v>31</v>
      </c>
      <c r="L181" s="15"/>
      <c r="M181" s="13">
        <v>12</v>
      </c>
      <c r="N181" s="16">
        <v>10</v>
      </c>
      <c r="O181" s="16">
        <v>4</v>
      </c>
      <c r="P181" s="17">
        <v>6.661353522769633</v>
      </c>
      <c r="Q181" s="17">
        <v>16</v>
      </c>
      <c r="R181" s="18">
        <v>10</v>
      </c>
      <c r="S181" s="18">
        <v>3.338646477230367</v>
      </c>
      <c r="T181" s="19">
        <v>0.50119641088230926</v>
      </c>
      <c r="U181" s="19">
        <v>0.3338646477230367</v>
      </c>
      <c r="V181" s="20">
        <v>36161</v>
      </c>
      <c r="W181" s="18"/>
      <c r="X181" s="21">
        <v>0</v>
      </c>
      <c r="Y181" s="21">
        <v>0</v>
      </c>
      <c r="Z181" s="21">
        <v>0</v>
      </c>
      <c r="AA181" s="21">
        <v>0</v>
      </c>
      <c r="AD181" t="e">
        <f>IF(COUNTIF([3]Sheet1!$A:$A, A181)&gt;=1, "Yes", "No")</f>
        <v>#VALUE!</v>
      </c>
    </row>
    <row r="182" spans="1:30" x14ac:dyDescent="0.4">
      <c r="A182" s="11">
        <v>92072</v>
      </c>
      <c r="B182" s="12">
        <v>0</v>
      </c>
      <c r="C182" s="11" t="s">
        <v>34</v>
      </c>
      <c r="D182" s="11" t="s">
        <v>157</v>
      </c>
      <c r="E182" s="11" t="s">
        <v>165</v>
      </c>
      <c r="F182" s="11" t="s">
        <v>175</v>
      </c>
      <c r="G182" s="11" t="str">
        <f>_xlfn.IFNA(VLOOKUP(A182,'[1]Unit Demand Forecast'!$A:$C,3,0),"N/A")</f>
        <v>Full Size</v>
      </c>
      <c r="H182" s="11">
        <f>IF(_xlfn.IFNA(MATCH(A182,[2]TopSKUs!B$2:B$23,0),TRUE)=TRUE,2,1)</f>
        <v>2</v>
      </c>
      <c r="I182" s="13">
        <v>1</v>
      </c>
      <c r="J182" s="14">
        <v>0</v>
      </c>
      <c r="K182" s="13" t="s">
        <v>56</v>
      </c>
      <c r="L182" s="22"/>
      <c r="M182" s="13">
        <v>0</v>
      </c>
      <c r="N182" s="16">
        <v>0</v>
      </c>
      <c r="O182" s="16">
        <v>0</v>
      </c>
      <c r="P182" s="17">
        <v>0</v>
      </c>
      <c r="Q182" s="17">
        <v>0</v>
      </c>
      <c r="R182" s="18">
        <v>0</v>
      </c>
      <c r="S182" s="18">
        <v>0</v>
      </c>
      <c r="T182" s="19">
        <v>0</v>
      </c>
      <c r="U182" s="19">
        <v>0</v>
      </c>
      <c r="V182" s="20">
        <v>36161</v>
      </c>
      <c r="W182" s="18"/>
      <c r="X182" s="21">
        <v>12</v>
      </c>
      <c r="Y182" s="21">
        <v>2</v>
      </c>
      <c r="Z182" s="21">
        <v>5</v>
      </c>
      <c r="AA182" s="21">
        <v>1</v>
      </c>
      <c r="AD182" t="e">
        <f>IF(COUNTIF([3]Sheet1!$A:$A, A182)&gt;=1, "Yes", "No")</f>
        <v>#VALUE!</v>
      </c>
    </row>
    <row r="183" spans="1:30" x14ac:dyDescent="0.4">
      <c r="A183" s="11">
        <v>2320</v>
      </c>
      <c r="B183" s="12">
        <v>655439023207</v>
      </c>
      <c r="C183" s="11" t="s">
        <v>40</v>
      </c>
      <c r="D183" s="11" t="s">
        <v>41</v>
      </c>
      <c r="E183" s="11" t="s">
        <v>165</v>
      </c>
      <c r="F183" s="11" t="s">
        <v>176</v>
      </c>
      <c r="G183" s="11" t="str">
        <f>_xlfn.IFNA(VLOOKUP(A183,'[1]Unit Demand Forecast'!$A:$C,3,0),"N/A")</f>
        <v>Full Size</v>
      </c>
      <c r="H183" s="11">
        <f>IF(_xlfn.IFNA(MATCH(A183,[2]TopSKUs!B$2:B$23,0),TRUE)=TRUE,2,1)</f>
        <v>2</v>
      </c>
      <c r="I183" s="13">
        <v>36</v>
      </c>
      <c r="J183" s="14">
        <v>5</v>
      </c>
      <c r="K183" s="13" t="s">
        <v>31</v>
      </c>
      <c r="L183" s="15"/>
      <c r="M183" s="13">
        <v>171</v>
      </c>
      <c r="N183" s="16">
        <v>17</v>
      </c>
      <c r="O183" s="16">
        <v>6.8000000000000007</v>
      </c>
      <c r="P183" s="17">
        <v>11.324300988708378</v>
      </c>
      <c r="Q183" s="17">
        <v>27</v>
      </c>
      <c r="R183" s="18">
        <v>30</v>
      </c>
      <c r="S183" s="18">
        <v>18.67569901129162</v>
      </c>
      <c r="T183" s="19">
        <v>1.6491701368511333</v>
      </c>
      <c r="U183" s="19">
        <v>0.62252330037638737</v>
      </c>
      <c r="V183" s="20">
        <v>36161</v>
      </c>
      <c r="W183" s="18"/>
      <c r="X183" s="21">
        <v>5</v>
      </c>
      <c r="Y183" s="21">
        <v>1</v>
      </c>
      <c r="Z183" s="21">
        <v>5</v>
      </c>
      <c r="AA183" s="21">
        <v>1</v>
      </c>
      <c r="AD183" t="e">
        <f>IF(COUNTIF([3]Sheet1!$A:$A, A183)&gt;=1, "Yes", "No")</f>
        <v>#VALUE!</v>
      </c>
    </row>
    <row r="184" spans="1:30" x14ac:dyDescent="0.4">
      <c r="A184" s="11">
        <v>2330</v>
      </c>
      <c r="B184" s="12">
        <v>655439023306</v>
      </c>
      <c r="C184" s="11" t="s">
        <v>40</v>
      </c>
      <c r="D184" s="11" t="s">
        <v>41</v>
      </c>
      <c r="E184" s="11" t="s">
        <v>165</v>
      </c>
      <c r="F184" s="11" t="s">
        <v>177</v>
      </c>
      <c r="G184" s="11" t="str">
        <f>_xlfn.IFNA(VLOOKUP(A184,'[1]Unit Demand Forecast'!$A:$C,3,0),"N/A")</f>
        <v>Full Size</v>
      </c>
      <c r="H184" s="11">
        <f>IF(_xlfn.IFNA(MATCH(A184,[2]TopSKUs!B$2:B$23,0),TRUE)=TRUE,2,1)</f>
        <v>2</v>
      </c>
      <c r="I184" s="13">
        <v>48</v>
      </c>
      <c r="J184" s="14">
        <v>3.8</v>
      </c>
      <c r="K184" s="13" t="s">
        <v>31</v>
      </c>
      <c r="L184" s="15"/>
      <c r="M184" s="13">
        <v>140</v>
      </c>
      <c r="N184" s="16">
        <v>25</v>
      </c>
      <c r="O184" s="16">
        <v>10</v>
      </c>
      <c r="P184" s="17">
        <v>16.653383806924086</v>
      </c>
      <c r="Q184" s="17">
        <v>39</v>
      </c>
      <c r="R184" s="18">
        <v>41</v>
      </c>
      <c r="S184" s="18">
        <v>24.346616193075914</v>
      </c>
      <c r="T184" s="19">
        <v>1.4619621138469865</v>
      </c>
      <c r="U184" s="19">
        <v>0.59381990714819299</v>
      </c>
      <c r="V184" s="20">
        <v>36161</v>
      </c>
      <c r="W184" s="18"/>
      <c r="X184" s="21">
        <v>17</v>
      </c>
      <c r="Y184" s="21">
        <v>4</v>
      </c>
      <c r="Z184" s="21">
        <v>10</v>
      </c>
      <c r="AA184" s="21">
        <v>2</v>
      </c>
      <c r="AD184" t="e">
        <f>IF(COUNTIF([3]Sheet1!$A:$A, A184)&gt;=1, "Yes", "No")</f>
        <v>#VALUE!</v>
      </c>
    </row>
    <row r="185" spans="1:30" x14ac:dyDescent="0.4">
      <c r="A185" s="11">
        <v>1350</v>
      </c>
      <c r="B185" s="12">
        <v>655439013505</v>
      </c>
      <c r="C185" s="11" t="s">
        <v>34</v>
      </c>
      <c r="D185" s="11" t="s">
        <v>35</v>
      </c>
      <c r="E185" s="11" t="s">
        <v>178</v>
      </c>
      <c r="F185" s="11" t="s">
        <v>111</v>
      </c>
      <c r="G185" s="11" t="str">
        <f>_xlfn.IFNA(VLOOKUP(A185,'[1]Unit Demand Forecast'!$A:$C,3,0),"N/A")</f>
        <v>Full Size</v>
      </c>
      <c r="H185" s="11">
        <f>IF(_xlfn.IFNA(MATCH(A185,[2]TopSKUs!B$2:B$23,0),TRUE)=TRUE,2,1)</f>
        <v>1</v>
      </c>
      <c r="I185" s="13">
        <v>48</v>
      </c>
      <c r="J185" s="14">
        <v>6.4</v>
      </c>
      <c r="K185" s="13" t="s">
        <v>31</v>
      </c>
      <c r="L185" s="15"/>
      <c r="M185" s="13">
        <v>236</v>
      </c>
      <c r="N185" s="16">
        <v>21</v>
      </c>
      <c r="O185" s="16">
        <v>8.4</v>
      </c>
      <c r="P185" s="17">
        <v>13.988842397816232</v>
      </c>
      <c r="Q185" s="17">
        <v>33</v>
      </c>
      <c r="R185" s="18">
        <v>34</v>
      </c>
      <c r="S185" s="18">
        <v>20.011157602183768</v>
      </c>
      <c r="T185" s="19">
        <v>1.4305084747618335</v>
      </c>
      <c r="U185" s="19">
        <v>0.58856345888775785</v>
      </c>
      <c r="V185" s="20">
        <v>36161</v>
      </c>
      <c r="W185" s="18"/>
      <c r="X185" s="21">
        <v>10</v>
      </c>
      <c r="Y185" s="21">
        <v>2</v>
      </c>
      <c r="Z185" s="21">
        <v>5</v>
      </c>
      <c r="AA185" s="21">
        <v>1</v>
      </c>
      <c r="AD185" t="e">
        <f>IF(COUNTIF([3]Sheet1!$A:$A, A185)&gt;=1, "Yes", "No")</f>
        <v>#VALUE!</v>
      </c>
    </row>
    <row r="186" spans="1:30" x14ac:dyDescent="0.4">
      <c r="A186" s="11">
        <v>7670</v>
      </c>
      <c r="B186" s="12">
        <v>655439076708</v>
      </c>
      <c r="C186" s="11" t="s">
        <v>34</v>
      </c>
      <c r="D186" s="11" t="s">
        <v>35</v>
      </c>
      <c r="E186" s="11" t="s">
        <v>178</v>
      </c>
      <c r="F186" s="11" t="s">
        <v>130</v>
      </c>
      <c r="G186" s="11" t="str">
        <f>_xlfn.IFNA(VLOOKUP(A186,'[1]Unit Demand Forecast'!$A:$C,3,0),"N/A")</f>
        <v>Full Size</v>
      </c>
      <c r="H186" s="11">
        <f>IF(_xlfn.IFNA(MATCH(A186,[2]TopSKUs!B$2:B$23,0),TRUE)=TRUE,2,1)</f>
        <v>1</v>
      </c>
      <c r="I186" s="13">
        <v>48</v>
      </c>
      <c r="J186" s="14">
        <v>4</v>
      </c>
      <c r="K186" s="13" t="s">
        <v>31</v>
      </c>
      <c r="L186" s="15"/>
      <c r="M186" s="13">
        <v>156</v>
      </c>
      <c r="N186" s="16">
        <v>24</v>
      </c>
      <c r="O186" s="16">
        <v>9.6000000000000014</v>
      </c>
      <c r="P186" s="17">
        <v>15.987248454647125</v>
      </c>
      <c r="Q186" s="17">
        <v>37</v>
      </c>
      <c r="R186" s="18">
        <v>38</v>
      </c>
      <c r="S186" s="18">
        <v>22.012751545352877</v>
      </c>
      <c r="T186" s="19">
        <v>1.3768943172303223</v>
      </c>
      <c r="U186" s="19">
        <v>0.57928293540402309</v>
      </c>
      <c r="V186" s="20">
        <v>36161</v>
      </c>
      <c r="W186" s="18"/>
      <c r="X186" s="21">
        <v>24</v>
      </c>
      <c r="Y186" s="21">
        <v>5</v>
      </c>
      <c r="Z186" s="21">
        <v>5</v>
      </c>
      <c r="AA186" s="21">
        <v>1</v>
      </c>
      <c r="AD186" t="e">
        <f>IF(COUNTIF([3]Sheet1!$A:$A, A186)&gt;=1, "Yes", "No")</f>
        <v>#VALUE!</v>
      </c>
    </row>
    <row r="187" spans="1:30" x14ac:dyDescent="0.4">
      <c r="A187" s="11">
        <v>7780</v>
      </c>
      <c r="B187" s="12">
        <v>655439077804</v>
      </c>
      <c r="C187" s="11" t="s">
        <v>34</v>
      </c>
      <c r="D187" s="11" t="s">
        <v>35</v>
      </c>
      <c r="E187" s="11" t="s">
        <v>178</v>
      </c>
      <c r="F187" s="11" t="s">
        <v>179</v>
      </c>
      <c r="G187" s="11" t="str">
        <f>_xlfn.IFNA(VLOOKUP(A187,'[1]Unit Demand Forecast'!$A:$C,3,0),"N/A")</f>
        <v>Full Size</v>
      </c>
      <c r="H187" s="11">
        <f>IF(_xlfn.IFNA(MATCH(A187,[2]TopSKUs!B$2:B$23,0),TRUE)=TRUE,2,1)</f>
        <v>1</v>
      </c>
      <c r="I187" s="13">
        <v>48</v>
      </c>
      <c r="J187" s="14">
        <v>4</v>
      </c>
      <c r="K187" s="13" t="s">
        <v>31</v>
      </c>
      <c r="L187" s="15"/>
      <c r="M187" s="13">
        <v>159</v>
      </c>
      <c r="N187" s="16">
        <v>24</v>
      </c>
      <c r="O187" s="16">
        <v>9.6000000000000014</v>
      </c>
      <c r="P187" s="17">
        <v>15.987248454647125</v>
      </c>
      <c r="Q187" s="17">
        <v>37</v>
      </c>
      <c r="R187" s="18">
        <v>38</v>
      </c>
      <c r="S187" s="18">
        <v>22.012751545352877</v>
      </c>
      <c r="T187" s="19">
        <v>1.3768943172303223</v>
      </c>
      <c r="U187" s="19">
        <v>0.57928293540402309</v>
      </c>
      <c r="V187" s="20">
        <v>36161</v>
      </c>
      <c r="W187" s="18"/>
      <c r="X187" s="21">
        <v>0</v>
      </c>
      <c r="Y187" s="21">
        <v>0</v>
      </c>
      <c r="Z187" s="21">
        <v>0</v>
      </c>
      <c r="AA187" s="21">
        <v>0</v>
      </c>
      <c r="AD187" t="e">
        <f>IF(COUNTIF([3]Sheet1!$A:$A, A187)&gt;=1, "Yes", "No")</f>
        <v>#VALUE!</v>
      </c>
    </row>
    <row r="188" spans="1:30" x14ac:dyDescent="0.4">
      <c r="A188" s="11">
        <v>1210</v>
      </c>
      <c r="B188" s="12">
        <v>0</v>
      </c>
      <c r="C188" s="11" t="s">
        <v>34</v>
      </c>
      <c r="D188" s="11" t="s">
        <v>35</v>
      </c>
      <c r="E188" s="11" t="s">
        <v>178</v>
      </c>
      <c r="F188" s="11" t="s">
        <v>180</v>
      </c>
      <c r="G188" s="11" t="str">
        <f>_xlfn.IFNA(VLOOKUP(A188,'[1]Unit Demand Forecast'!$A:$C,3,0),"N/A")</f>
        <v>Full Size</v>
      </c>
      <c r="H188" s="11">
        <f>IF(_xlfn.IFNA(MATCH(A188,[2]TopSKUs!B$2:B$23,0),TRUE)=TRUE,2,1)</f>
        <v>2</v>
      </c>
      <c r="I188" s="13">
        <v>48</v>
      </c>
      <c r="J188" s="14">
        <v>0</v>
      </c>
      <c r="K188" s="13" t="s">
        <v>181</v>
      </c>
      <c r="L188" s="22"/>
      <c r="M188" s="13">
        <v>237</v>
      </c>
      <c r="N188" s="16">
        <v>21</v>
      </c>
      <c r="O188" s="16">
        <v>8.4</v>
      </c>
      <c r="P188" s="17">
        <v>13.988842397816232</v>
      </c>
      <c r="Q188" s="17">
        <v>33</v>
      </c>
      <c r="R188" s="18">
        <v>33</v>
      </c>
      <c r="S188" s="18">
        <v>19.011157602183768</v>
      </c>
      <c r="T188" s="19">
        <v>1.3590229313864857</v>
      </c>
      <c r="U188" s="19">
        <v>0.57609568491465968</v>
      </c>
      <c r="V188" s="20">
        <v>36161</v>
      </c>
      <c r="W188" s="18"/>
      <c r="X188" s="21">
        <v>10</v>
      </c>
      <c r="Y188" s="21">
        <v>2</v>
      </c>
      <c r="Z188" s="21">
        <v>5</v>
      </c>
      <c r="AA188" s="21">
        <v>1</v>
      </c>
      <c r="AD188" t="e">
        <f>IF(COUNTIF([3]Sheet1!$A:$A, A188)&gt;=1, "Yes", "No")</f>
        <v>#VALUE!</v>
      </c>
    </row>
    <row r="189" spans="1:30" x14ac:dyDescent="0.4">
      <c r="A189" s="11">
        <v>1250</v>
      </c>
      <c r="B189" s="12">
        <v>655439012508</v>
      </c>
      <c r="C189" s="11" t="s">
        <v>34</v>
      </c>
      <c r="D189" s="11" t="s">
        <v>35</v>
      </c>
      <c r="E189" s="11" t="s">
        <v>178</v>
      </c>
      <c r="F189" s="11" t="s">
        <v>118</v>
      </c>
      <c r="G189" s="11" t="str">
        <f>_xlfn.IFNA(VLOOKUP(A189,'[1]Unit Demand Forecast'!$A:$C,3,0),"N/A")</f>
        <v>Full Size</v>
      </c>
      <c r="H189" s="11">
        <f>IF(_xlfn.IFNA(MATCH(A189,[2]TopSKUs!B$2:B$23,0),TRUE)=TRUE,2,1)</f>
        <v>2</v>
      </c>
      <c r="I189" s="13">
        <v>48</v>
      </c>
      <c r="J189" s="14">
        <v>6.4</v>
      </c>
      <c r="K189" s="13" t="s">
        <v>31</v>
      </c>
      <c r="L189" s="15"/>
      <c r="M189" s="13">
        <v>237</v>
      </c>
      <c r="N189" s="16">
        <v>21</v>
      </c>
      <c r="O189" s="16">
        <v>8.4</v>
      </c>
      <c r="P189" s="17">
        <v>13.988842397816232</v>
      </c>
      <c r="Q189" s="17">
        <v>33</v>
      </c>
      <c r="R189" s="18">
        <v>34</v>
      </c>
      <c r="S189" s="18">
        <v>20.011157602183768</v>
      </c>
      <c r="T189" s="19">
        <v>1.4305084747618335</v>
      </c>
      <c r="U189" s="19">
        <v>0.58856345888775785</v>
      </c>
      <c r="V189" s="20">
        <v>36161</v>
      </c>
      <c r="W189" s="18"/>
      <c r="X189" s="21">
        <v>0</v>
      </c>
      <c r="Y189" s="21">
        <v>0</v>
      </c>
      <c r="Z189" s="21">
        <v>0</v>
      </c>
      <c r="AA189" s="21">
        <v>0</v>
      </c>
      <c r="AD189" t="e">
        <f>IF(COUNTIF([3]Sheet1!$A:$A, A189)&gt;=1, "Yes", "No")</f>
        <v>#VALUE!</v>
      </c>
    </row>
    <row r="190" spans="1:30" x14ac:dyDescent="0.4">
      <c r="A190" s="11">
        <v>1310</v>
      </c>
      <c r="B190" s="12">
        <v>0</v>
      </c>
      <c r="C190" s="11" t="s">
        <v>34</v>
      </c>
      <c r="D190" s="11" t="s">
        <v>35</v>
      </c>
      <c r="E190" s="11" t="s">
        <v>178</v>
      </c>
      <c r="F190" s="11" t="s">
        <v>182</v>
      </c>
      <c r="G190" s="11" t="str">
        <f>_xlfn.IFNA(VLOOKUP(A190,'[1]Unit Demand Forecast'!$A:$C,3,0),"N/A")</f>
        <v>Full Size</v>
      </c>
      <c r="H190" s="11">
        <f>IF(_xlfn.IFNA(MATCH(A190,[2]TopSKUs!B$2:B$23,0),TRUE)=TRUE,2,1)</f>
        <v>2</v>
      </c>
      <c r="I190" s="13">
        <v>48</v>
      </c>
      <c r="J190" s="14">
        <v>0</v>
      </c>
      <c r="K190" s="13" t="s">
        <v>181</v>
      </c>
      <c r="L190" s="22"/>
      <c r="M190" s="13">
        <v>237</v>
      </c>
      <c r="N190" s="16">
        <v>21</v>
      </c>
      <c r="O190" s="16">
        <v>8.4</v>
      </c>
      <c r="P190" s="17">
        <v>13.988842397816232</v>
      </c>
      <c r="Q190" s="17">
        <v>33</v>
      </c>
      <c r="R190" s="18">
        <v>33</v>
      </c>
      <c r="S190" s="18">
        <v>19.011157602183768</v>
      </c>
      <c r="T190" s="19">
        <v>1.3590229313864857</v>
      </c>
      <c r="U190" s="19">
        <v>0.57609568491465968</v>
      </c>
      <c r="V190" s="20">
        <v>36161</v>
      </c>
      <c r="W190" s="18"/>
      <c r="X190" s="21">
        <v>5</v>
      </c>
      <c r="Y190" s="21">
        <v>1</v>
      </c>
      <c r="Z190" s="21">
        <v>5</v>
      </c>
      <c r="AA190" s="21">
        <v>1</v>
      </c>
      <c r="AD190" t="e">
        <f>IF(COUNTIF([3]Sheet1!$A:$A, A190)&gt;=1, "Yes", "No")</f>
        <v>#VALUE!</v>
      </c>
    </row>
    <row r="191" spans="1:30" x14ac:dyDescent="0.4">
      <c r="A191" s="11">
        <v>8510</v>
      </c>
      <c r="B191" s="12">
        <v>655439085106</v>
      </c>
      <c r="C191" s="11" t="s">
        <v>34</v>
      </c>
      <c r="D191" s="11" t="s">
        <v>35</v>
      </c>
      <c r="E191" s="11" t="s">
        <v>178</v>
      </c>
      <c r="F191" s="11" t="s">
        <v>135</v>
      </c>
      <c r="G191" s="11" t="str">
        <f>_xlfn.IFNA(VLOOKUP(A191,'[1]Unit Demand Forecast'!$A:$C,3,0),"N/A")</f>
        <v>Full Size</v>
      </c>
      <c r="H191" s="11">
        <f>IF(_xlfn.IFNA(MATCH(A191,[2]TopSKUs!B$2:B$23,0),TRUE)=TRUE,2,1)</f>
        <v>2</v>
      </c>
      <c r="I191" s="13">
        <v>56</v>
      </c>
      <c r="J191" s="14">
        <v>5</v>
      </c>
      <c r="K191" s="13" t="s">
        <v>31</v>
      </c>
      <c r="L191" s="15"/>
      <c r="M191" s="13">
        <v>179</v>
      </c>
      <c r="N191" s="16">
        <v>24</v>
      </c>
      <c r="O191" s="16">
        <v>9.6000000000000014</v>
      </c>
      <c r="P191" s="17">
        <v>15.987248454647125</v>
      </c>
      <c r="Q191" s="17">
        <v>37</v>
      </c>
      <c r="R191" s="18">
        <v>35</v>
      </c>
      <c r="S191" s="18">
        <v>19.012751545352877</v>
      </c>
      <c r="T191" s="19">
        <v>1.1892447658700336</v>
      </c>
      <c r="U191" s="19">
        <v>0.54322147272436794</v>
      </c>
      <c r="V191" s="20">
        <v>36161</v>
      </c>
      <c r="W191" s="18"/>
      <c r="X191" s="21">
        <v>5</v>
      </c>
      <c r="Y191" s="21">
        <v>1</v>
      </c>
      <c r="Z191" s="21">
        <v>5</v>
      </c>
      <c r="AA191" s="21">
        <v>1</v>
      </c>
      <c r="AD191" t="e">
        <f>IF(COUNTIF([3]Sheet1!$A:$A, A191)&gt;=1, "Yes", "No")</f>
        <v>#VALUE!</v>
      </c>
    </row>
    <row r="192" spans="1:30" x14ac:dyDescent="0.4">
      <c r="A192" s="11">
        <v>9120</v>
      </c>
      <c r="B192" s="12">
        <v>655439091206</v>
      </c>
      <c r="C192" s="11" t="s">
        <v>34</v>
      </c>
      <c r="D192" s="11" t="s">
        <v>35</v>
      </c>
      <c r="E192" s="11" t="s">
        <v>178</v>
      </c>
      <c r="F192" s="11" t="s">
        <v>117</v>
      </c>
      <c r="G192" s="11" t="str">
        <f>_xlfn.IFNA(VLOOKUP(A192,'[1]Unit Demand Forecast'!$A:$C,3,0),"N/A")</f>
        <v>Full Size</v>
      </c>
      <c r="H192" s="11">
        <f>IF(_xlfn.IFNA(MATCH(A192,[2]TopSKUs!B$2:B$23,0),TRUE)=TRUE,2,1)</f>
        <v>2</v>
      </c>
      <c r="I192" s="13">
        <v>48</v>
      </c>
      <c r="J192" s="14">
        <v>4</v>
      </c>
      <c r="K192" s="13" t="s">
        <v>31</v>
      </c>
      <c r="L192" s="15"/>
      <c r="M192" s="13">
        <v>157</v>
      </c>
      <c r="N192" s="16">
        <v>21</v>
      </c>
      <c r="O192" s="16">
        <v>8.4</v>
      </c>
      <c r="P192" s="17">
        <v>13.988842397816232</v>
      </c>
      <c r="Q192" s="17">
        <v>33</v>
      </c>
      <c r="R192" s="18">
        <v>34</v>
      </c>
      <c r="S192" s="18">
        <v>20.011157602183768</v>
      </c>
      <c r="T192" s="19">
        <v>1.4305084747618335</v>
      </c>
      <c r="U192" s="19">
        <v>0.58856345888775785</v>
      </c>
      <c r="V192" s="20">
        <v>36161</v>
      </c>
      <c r="W192" s="18"/>
      <c r="X192" s="21">
        <v>5</v>
      </c>
      <c r="Y192" s="21">
        <v>1</v>
      </c>
      <c r="Z192" s="21">
        <v>5</v>
      </c>
      <c r="AA192" s="21">
        <v>1</v>
      </c>
      <c r="AD192" t="e">
        <f>IF(COUNTIF([3]Sheet1!$A:$A, A192)&gt;=1, "Yes", "No")</f>
        <v>#VALUE!</v>
      </c>
    </row>
    <row r="193" spans="1:30" x14ac:dyDescent="0.4">
      <c r="A193" s="11">
        <v>9160</v>
      </c>
      <c r="B193" s="12">
        <v>655439091602</v>
      </c>
      <c r="C193" s="11" t="s">
        <v>34</v>
      </c>
      <c r="D193" s="11" t="s">
        <v>35</v>
      </c>
      <c r="E193" s="11" t="s">
        <v>178</v>
      </c>
      <c r="F193" s="11" t="s">
        <v>138</v>
      </c>
      <c r="G193" s="11" t="str">
        <f>_xlfn.IFNA(VLOOKUP(A193,'[1]Unit Demand Forecast'!$A:$C,3,0),"N/A")</f>
        <v>Full Size</v>
      </c>
      <c r="H193" s="11">
        <f>IF(_xlfn.IFNA(MATCH(A193,[2]TopSKUs!B$2:B$23,0),TRUE)=TRUE,2,1)</f>
        <v>2</v>
      </c>
      <c r="I193" s="13">
        <v>48</v>
      </c>
      <c r="J193" s="14">
        <v>4</v>
      </c>
      <c r="K193" s="13" t="s">
        <v>31</v>
      </c>
      <c r="L193" s="15"/>
      <c r="M193" s="13">
        <v>158</v>
      </c>
      <c r="N193" s="16">
        <v>21</v>
      </c>
      <c r="O193" s="16">
        <v>8.4</v>
      </c>
      <c r="P193" s="17">
        <v>13.988842397816232</v>
      </c>
      <c r="Q193" s="17">
        <v>33</v>
      </c>
      <c r="R193" s="18">
        <v>34</v>
      </c>
      <c r="S193" s="18">
        <v>20.011157602183768</v>
      </c>
      <c r="T193" s="19">
        <v>1.4305084747618335</v>
      </c>
      <c r="U193" s="19">
        <v>0.58856345888775785</v>
      </c>
      <c r="V193" s="20">
        <v>36161</v>
      </c>
      <c r="W193" s="18"/>
      <c r="X193" s="21">
        <v>13</v>
      </c>
      <c r="Y193" s="21">
        <v>3</v>
      </c>
      <c r="Z193" s="21">
        <v>10</v>
      </c>
      <c r="AA193" s="21">
        <v>2</v>
      </c>
      <c r="AD193" t="e">
        <f>IF(COUNTIF([3]Sheet1!$A:$A, A193)&gt;=1, "Yes", "No")</f>
        <v>#VALUE!</v>
      </c>
    </row>
    <row r="194" spans="1:30" x14ac:dyDescent="0.4">
      <c r="A194" s="11">
        <v>2017</v>
      </c>
      <c r="B194" s="12">
        <v>655439020176</v>
      </c>
      <c r="C194" s="11" t="s">
        <v>183</v>
      </c>
      <c r="D194" s="11" t="s">
        <v>183</v>
      </c>
      <c r="E194" s="11" t="s">
        <v>183</v>
      </c>
      <c r="F194" s="11" t="s">
        <v>37</v>
      </c>
      <c r="G194" s="11" t="str">
        <f>_xlfn.IFNA(VLOOKUP(A194,'[1]Unit Demand Forecast'!$A:$C,3,0),"N/A")</f>
        <v>Travel Size</v>
      </c>
      <c r="H194" s="11">
        <f>IF(_xlfn.IFNA(MATCH(A194,[2]TopSKUs!B$2:B$23,0),TRUE)=TRUE,2,1)</f>
        <v>2</v>
      </c>
      <c r="I194" s="13">
        <v>300</v>
      </c>
      <c r="J194" s="14">
        <v>1</v>
      </c>
      <c r="K194" s="13" t="s">
        <v>31</v>
      </c>
      <c r="L194" s="15"/>
      <c r="M194" s="13">
        <v>42</v>
      </c>
      <c r="N194" s="16">
        <v>14</v>
      </c>
      <c r="O194" s="16">
        <v>2.13</v>
      </c>
      <c r="P194" s="17">
        <v>3.5471707508748298</v>
      </c>
      <c r="Q194" s="17">
        <v>22</v>
      </c>
      <c r="R194" s="18">
        <v>13</v>
      </c>
      <c r="S194" s="18">
        <v>9.4528292491251698</v>
      </c>
      <c r="T194" s="19">
        <v>2.6648926462854492</v>
      </c>
      <c r="U194" s="19">
        <v>0.72714071147116688</v>
      </c>
      <c r="V194" s="20">
        <v>36161</v>
      </c>
      <c r="W194" s="18"/>
      <c r="X194" s="21">
        <v>10</v>
      </c>
      <c r="Y194" s="21">
        <v>2</v>
      </c>
      <c r="Z194" s="21">
        <v>10</v>
      </c>
      <c r="AA194" s="21">
        <v>2</v>
      </c>
      <c r="AD194" t="e">
        <f>IF(COUNTIF([3]Sheet1!$A:$A, A194)&gt;=1, "Yes", "No")</f>
        <v>#VALUE!</v>
      </c>
    </row>
    <row r="195" spans="1:30" x14ac:dyDescent="0.4">
      <c r="A195" s="11">
        <v>7827</v>
      </c>
      <c r="B195" s="12">
        <v>655439078276</v>
      </c>
      <c r="C195" s="11" t="s">
        <v>183</v>
      </c>
      <c r="D195" s="11" t="s">
        <v>183</v>
      </c>
      <c r="E195" s="11" t="s">
        <v>183</v>
      </c>
      <c r="F195" s="11" t="s">
        <v>38</v>
      </c>
      <c r="G195" s="11" t="str">
        <f>_xlfn.IFNA(VLOOKUP(A195,'[1]Unit Demand Forecast'!$A:$C,3,0),"N/A")</f>
        <v>Travel Size</v>
      </c>
      <c r="H195" s="11">
        <f>IF(_xlfn.IFNA(MATCH(A195,[2]TopSKUs!B$2:B$23,0),TRUE)=TRUE,2,1)</f>
        <v>2</v>
      </c>
      <c r="I195" s="13">
        <v>270</v>
      </c>
      <c r="J195" s="14">
        <v>1</v>
      </c>
      <c r="K195" s="13" t="s">
        <v>31</v>
      </c>
      <c r="L195" s="15"/>
      <c r="M195" s="13">
        <v>43</v>
      </c>
      <c r="N195" s="16">
        <v>14</v>
      </c>
      <c r="O195" s="16">
        <v>3.5</v>
      </c>
      <c r="P195" s="17">
        <v>5.8286843324234301</v>
      </c>
      <c r="Q195" s="17">
        <v>22</v>
      </c>
      <c r="R195" s="18">
        <v>15</v>
      </c>
      <c r="S195" s="18">
        <v>9.1713156675765699</v>
      </c>
      <c r="T195" s="19">
        <v>1.5734795615125297</v>
      </c>
      <c r="U195" s="19">
        <v>0.6114210445051047</v>
      </c>
      <c r="V195" s="20">
        <v>36161</v>
      </c>
      <c r="W195" s="18"/>
      <c r="X195" s="21">
        <v>10</v>
      </c>
      <c r="Y195" s="21">
        <v>2</v>
      </c>
      <c r="Z195" s="21">
        <v>10</v>
      </c>
      <c r="AA195" s="21">
        <v>2</v>
      </c>
      <c r="AD195" t="e">
        <f>IF(COUNTIF([3]Sheet1!$A:$A, A195)&gt;=1, "Yes", "No")</f>
        <v>#VALUE!</v>
      </c>
    </row>
    <row r="196" spans="1:30" x14ac:dyDescent="0.4">
      <c r="A196" s="11">
        <v>8017</v>
      </c>
      <c r="B196" s="12">
        <v>655439080170</v>
      </c>
      <c r="C196" s="11" t="s">
        <v>183</v>
      </c>
      <c r="D196" s="11" t="s">
        <v>183</v>
      </c>
      <c r="E196" s="11" t="s">
        <v>183</v>
      </c>
      <c r="F196" s="11" t="s">
        <v>143</v>
      </c>
      <c r="G196" s="11" t="str">
        <f>_xlfn.IFNA(VLOOKUP(A196,'[1]Unit Demand Forecast'!$A:$C,3,0),"N/A")</f>
        <v>Travel Size</v>
      </c>
      <c r="H196" s="11">
        <f>IF(_xlfn.IFNA(MATCH(A196,[2]TopSKUs!B$2:B$23,0),TRUE)=TRUE,2,1)</f>
        <v>2</v>
      </c>
      <c r="I196" s="13">
        <v>24</v>
      </c>
      <c r="J196" s="14">
        <v>0.17</v>
      </c>
      <c r="K196" s="13" t="s">
        <v>31</v>
      </c>
      <c r="L196" s="15"/>
      <c r="M196" s="13">
        <v>21</v>
      </c>
      <c r="N196" s="16">
        <v>20</v>
      </c>
      <c r="O196" s="16">
        <v>3.5</v>
      </c>
      <c r="P196" s="17">
        <v>5.8286843324234301</v>
      </c>
      <c r="Q196" s="17">
        <v>31</v>
      </c>
      <c r="R196" s="18">
        <v>16</v>
      </c>
      <c r="S196" s="18">
        <v>10.17131566757657</v>
      </c>
      <c r="T196" s="19">
        <v>1.7450448656133648</v>
      </c>
      <c r="U196" s="19">
        <v>0.63570722922353562</v>
      </c>
      <c r="V196" s="20">
        <v>36161</v>
      </c>
      <c r="W196" s="18"/>
      <c r="X196" s="21">
        <v>10</v>
      </c>
      <c r="Y196" s="21">
        <v>2</v>
      </c>
      <c r="Z196" s="21">
        <v>10</v>
      </c>
      <c r="AA196" s="21">
        <v>2</v>
      </c>
      <c r="AD196" t="e">
        <f>IF(COUNTIF([3]Sheet1!$A:$A, A196)&gt;=1, "Yes", "No")</f>
        <v>#VALUE!</v>
      </c>
    </row>
    <row r="197" spans="1:30" x14ac:dyDescent="0.4">
      <c r="A197" s="11">
        <v>7747</v>
      </c>
      <c r="B197" s="12">
        <v>655439077477</v>
      </c>
      <c r="C197" s="11" t="s">
        <v>183</v>
      </c>
      <c r="D197" s="11" t="s">
        <v>183</v>
      </c>
      <c r="E197" s="11" t="s">
        <v>183</v>
      </c>
      <c r="F197" s="11" t="s">
        <v>113</v>
      </c>
      <c r="G197" s="11" t="str">
        <f>_xlfn.IFNA(VLOOKUP(A197,'[1]Unit Demand Forecast'!$A:$C,3,0),"N/A")</f>
        <v>Travel Size</v>
      </c>
      <c r="H197" s="11">
        <f>IF(_xlfn.IFNA(MATCH(A197,[2]TopSKUs!B$2:B$23,0),TRUE)=TRUE,2,1)</f>
        <v>2</v>
      </c>
      <c r="I197" s="13">
        <v>300</v>
      </c>
      <c r="J197" s="14">
        <v>0.17</v>
      </c>
      <c r="K197" s="13" t="s">
        <v>31</v>
      </c>
      <c r="L197" s="15"/>
      <c r="M197" s="13">
        <v>15</v>
      </c>
      <c r="N197" s="16">
        <v>19</v>
      </c>
      <c r="O197" s="16">
        <v>2.5</v>
      </c>
      <c r="P197" s="17">
        <v>4.1633459517310216</v>
      </c>
      <c r="Q197" s="17">
        <v>30</v>
      </c>
      <c r="R197" s="18">
        <v>15</v>
      </c>
      <c r="S197" s="18">
        <v>10.836654048268979</v>
      </c>
      <c r="T197" s="19">
        <v>2.6028713861175414</v>
      </c>
      <c r="U197" s="19">
        <v>0.722443603217932</v>
      </c>
      <c r="V197" s="20">
        <v>36161</v>
      </c>
      <c r="W197" s="18"/>
      <c r="X197" s="21">
        <v>10</v>
      </c>
      <c r="Y197" s="21">
        <v>2</v>
      </c>
      <c r="Z197" s="21">
        <v>10</v>
      </c>
      <c r="AA197" s="21">
        <v>2</v>
      </c>
      <c r="AD197" t="e">
        <f>IF(COUNTIF([3]Sheet1!$A:$A, A197)&gt;=1, "Yes", "No")</f>
        <v>#VALUE!</v>
      </c>
    </row>
    <row r="198" spans="1:30" x14ac:dyDescent="0.4">
      <c r="A198" s="11">
        <v>7837</v>
      </c>
      <c r="B198" s="12">
        <v>655439078375</v>
      </c>
      <c r="C198" s="11" t="s">
        <v>183</v>
      </c>
      <c r="D198" s="11" t="s">
        <v>183</v>
      </c>
      <c r="E198" s="11" t="s">
        <v>183</v>
      </c>
      <c r="F198" s="11" t="s">
        <v>64</v>
      </c>
      <c r="G198" s="11" t="str">
        <f>_xlfn.IFNA(VLOOKUP(A198,'[1]Unit Demand Forecast'!$A:$C,3,0),"N/A")</f>
        <v>Travel Size</v>
      </c>
      <c r="H198" s="11">
        <f>IF(_xlfn.IFNA(MATCH(A198,[2]TopSKUs!B$2:B$23,0),TRUE)=TRUE,2,1)</f>
        <v>2</v>
      </c>
      <c r="I198" s="13">
        <v>270</v>
      </c>
      <c r="J198" s="14">
        <v>1</v>
      </c>
      <c r="K198" s="13" t="s">
        <v>31</v>
      </c>
      <c r="L198" s="15"/>
      <c r="M198" s="13">
        <v>40</v>
      </c>
      <c r="N198" s="16">
        <v>10</v>
      </c>
      <c r="O198" s="16">
        <v>2.7</v>
      </c>
      <c r="P198" s="17">
        <v>4.4964136278695026</v>
      </c>
      <c r="Q198" s="17">
        <v>16</v>
      </c>
      <c r="R198" s="18">
        <v>15</v>
      </c>
      <c r="S198" s="18">
        <v>10.503586372130497</v>
      </c>
      <c r="T198" s="19">
        <v>2.3359920241829091</v>
      </c>
      <c r="U198" s="19">
        <v>0.70023909147536645</v>
      </c>
      <c r="V198" s="20">
        <v>36161</v>
      </c>
      <c r="W198" s="18"/>
      <c r="X198" s="21">
        <v>10</v>
      </c>
      <c r="Y198" s="21">
        <v>2</v>
      </c>
      <c r="Z198" s="21">
        <v>10</v>
      </c>
      <c r="AA198" s="21">
        <v>2</v>
      </c>
      <c r="AD198" t="e">
        <f>IF(COUNTIF([3]Sheet1!$A:$A, A198)&gt;=1, "Yes", "No")</f>
        <v>#VALUE!</v>
      </c>
    </row>
    <row r="199" spans="1:30" x14ac:dyDescent="0.4">
      <c r="A199" s="11">
        <v>3357</v>
      </c>
      <c r="B199" s="12">
        <v>655439033572</v>
      </c>
      <c r="C199" s="11" t="s">
        <v>183</v>
      </c>
      <c r="D199" s="11" t="s">
        <v>183</v>
      </c>
      <c r="E199" s="11" t="s">
        <v>183</v>
      </c>
      <c r="F199" s="11" t="s">
        <v>184</v>
      </c>
      <c r="G199" s="11" t="str">
        <f>_xlfn.IFNA(VLOOKUP(A199,'[1]Unit Demand Forecast'!$A:$C,3,0),"N/A")</f>
        <v>Travel Size</v>
      </c>
      <c r="H199" s="11">
        <f>IF(_xlfn.IFNA(MATCH(A199,[2]TopSKUs!B$2:B$23,0),TRUE)=TRUE,2,1)</f>
        <v>2</v>
      </c>
      <c r="I199" s="13">
        <v>300</v>
      </c>
      <c r="J199" s="14">
        <v>0.16</v>
      </c>
      <c r="K199" s="13" t="s">
        <v>31</v>
      </c>
      <c r="L199" s="15"/>
      <c r="M199" s="13">
        <v>16</v>
      </c>
      <c r="N199" s="16">
        <v>18</v>
      </c>
      <c r="O199" s="16">
        <v>3</v>
      </c>
      <c r="P199" s="17">
        <v>4.9960151420772254</v>
      </c>
      <c r="Q199" s="17">
        <v>28</v>
      </c>
      <c r="R199" s="18">
        <v>15</v>
      </c>
      <c r="S199" s="18">
        <v>10.003984857922774</v>
      </c>
      <c r="T199" s="19">
        <v>2.0023928217646181</v>
      </c>
      <c r="U199" s="19">
        <v>0.66693232386151824</v>
      </c>
      <c r="V199" s="20">
        <v>36161</v>
      </c>
      <c r="W199" s="18"/>
      <c r="X199" s="21">
        <v>10</v>
      </c>
      <c r="Y199" s="21">
        <v>2</v>
      </c>
      <c r="Z199" s="21">
        <v>10</v>
      </c>
      <c r="AA199" s="21">
        <v>2</v>
      </c>
      <c r="AD199" t="e">
        <f>IF(COUNTIF([3]Sheet1!$A:$A, A199)&gt;=1, "Yes", "No")</f>
        <v>#VALUE!</v>
      </c>
    </row>
    <row r="200" spans="1:30" x14ac:dyDescent="0.4">
      <c r="A200" s="11">
        <v>7667</v>
      </c>
      <c r="B200" s="12">
        <v>655439076678</v>
      </c>
      <c r="C200" s="11" t="s">
        <v>183</v>
      </c>
      <c r="D200" s="11" t="s">
        <v>183</v>
      </c>
      <c r="E200" s="11" t="s">
        <v>183</v>
      </c>
      <c r="F200" s="11" t="s">
        <v>47</v>
      </c>
      <c r="G200" s="11" t="str">
        <f>_xlfn.IFNA(VLOOKUP(A200,'[1]Unit Demand Forecast'!$A:$C,3,0),"N/A")</f>
        <v>Travel Size</v>
      </c>
      <c r="H200" s="11">
        <f>IF(_xlfn.IFNA(MATCH(A200,[2]TopSKUs!B$2:B$23,0),TRUE)=TRUE,2,1)</f>
        <v>2</v>
      </c>
      <c r="I200" s="13">
        <v>300</v>
      </c>
      <c r="J200" s="14">
        <v>1</v>
      </c>
      <c r="K200" s="13" t="s">
        <v>31</v>
      </c>
      <c r="L200" s="15"/>
      <c r="M200" s="13">
        <v>28</v>
      </c>
      <c r="N200" s="16">
        <v>8</v>
      </c>
      <c r="O200" s="16">
        <v>3.5</v>
      </c>
      <c r="P200" s="17">
        <v>5.8286843324234301</v>
      </c>
      <c r="Q200" s="17">
        <v>13</v>
      </c>
      <c r="R200" s="18">
        <v>15</v>
      </c>
      <c r="S200" s="18">
        <v>9.1713156675765699</v>
      </c>
      <c r="T200" s="19">
        <v>1.5734795615125297</v>
      </c>
      <c r="U200" s="19">
        <v>0.6114210445051047</v>
      </c>
      <c r="V200" s="20">
        <v>36161</v>
      </c>
      <c r="W200" s="18"/>
      <c r="X200" s="21">
        <v>10</v>
      </c>
      <c r="Y200" s="21">
        <v>2</v>
      </c>
      <c r="Z200" s="21">
        <v>10</v>
      </c>
      <c r="AA200" s="21">
        <v>2</v>
      </c>
      <c r="AD200" t="e">
        <f>IF(COUNTIF([3]Sheet1!$A:$A, A200)&gt;=1, "Yes", "No")</f>
        <v>#VALUE!</v>
      </c>
    </row>
    <row r="201" spans="1:30" x14ac:dyDescent="0.4">
      <c r="A201" s="11">
        <v>6207</v>
      </c>
      <c r="B201" s="12">
        <v>655439062077</v>
      </c>
      <c r="C201" s="11" t="s">
        <v>183</v>
      </c>
      <c r="D201" s="11" t="s">
        <v>183</v>
      </c>
      <c r="E201" s="11" t="s">
        <v>183</v>
      </c>
      <c r="F201" s="11" t="s">
        <v>39</v>
      </c>
      <c r="G201" s="11" t="str">
        <f>_xlfn.IFNA(VLOOKUP(A201,'[1]Unit Demand Forecast'!$A:$C,3,0),"N/A")</f>
        <v>Travel Size</v>
      </c>
      <c r="H201" s="11">
        <f>IF(_xlfn.IFNA(MATCH(A201,[2]TopSKUs!B$2:B$23,0),TRUE)=TRUE,2,1)</f>
        <v>2</v>
      </c>
      <c r="I201" s="13">
        <v>300</v>
      </c>
      <c r="J201" s="14">
        <v>1</v>
      </c>
      <c r="K201" s="13" t="s">
        <v>31</v>
      </c>
      <c r="L201" s="15"/>
      <c r="M201" s="13">
        <v>41</v>
      </c>
      <c r="N201" s="16">
        <v>6</v>
      </c>
      <c r="O201" s="16">
        <v>3.13</v>
      </c>
      <c r="P201" s="17">
        <v>5.2125091315672378</v>
      </c>
      <c r="Q201" s="17">
        <v>10</v>
      </c>
      <c r="R201" s="18">
        <v>17</v>
      </c>
      <c r="S201" s="18">
        <v>11.787490868432762</v>
      </c>
      <c r="T201" s="19">
        <v>2.261385173801822</v>
      </c>
      <c r="U201" s="19">
        <v>0.69338181579016245</v>
      </c>
      <c r="V201" s="20">
        <v>36161</v>
      </c>
      <c r="W201" s="18"/>
      <c r="X201" s="21">
        <v>10</v>
      </c>
      <c r="Y201" s="21">
        <v>2</v>
      </c>
      <c r="Z201" s="21">
        <v>10</v>
      </c>
      <c r="AA201" s="21">
        <v>2</v>
      </c>
      <c r="AD201" t="e">
        <f>IF(COUNTIF([3]Sheet1!$A:$A, A201)&gt;=1, "Yes", "No")</f>
        <v>#VALUE!</v>
      </c>
    </row>
    <row r="202" spans="1:30" x14ac:dyDescent="0.4">
      <c r="A202" s="11">
        <v>7697</v>
      </c>
      <c r="B202" s="12">
        <v>655439076975</v>
      </c>
      <c r="C202" s="11" t="s">
        <v>183</v>
      </c>
      <c r="D202" s="11" t="s">
        <v>183</v>
      </c>
      <c r="E202" s="11" t="s">
        <v>183</v>
      </c>
      <c r="F202" s="11" t="s">
        <v>97</v>
      </c>
      <c r="G202" s="11" t="str">
        <f>_xlfn.IFNA(VLOOKUP(A202,'[1]Unit Demand Forecast'!$A:$C,3,0),"N/A")</f>
        <v>Travel Size</v>
      </c>
      <c r="H202" s="11">
        <f>IF(_xlfn.IFNA(MATCH(A202,[2]TopSKUs!B$2:B$23,0),TRUE)=TRUE,2,1)</f>
        <v>2</v>
      </c>
      <c r="I202" s="13">
        <v>200</v>
      </c>
      <c r="J202" s="14">
        <v>0.32</v>
      </c>
      <c r="K202" s="13" t="s">
        <v>31</v>
      </c>
      <c r="L202" s="15"/>
      <c r="M202" s="13">
        <v>27</v>
      </c>
      <c r="N202" s="16">
        <v>15</v>
      </c>
      <c r="O202" s="16">
        <v>3</v>
      </c>
      <c r="P202" s="17">
        <v>4.9960151420772254</v>
      </c>
      <c r="Q202" s="17">
        <v>24</v>
      </c>
      <c r="R202" s="18">
        <v>15</v>
      </c>
      <c r="S202" s="18">
        <v>10.003984857922774</v>
      </c>
      <c r="T202" s="19">
        <v>2.0023928217646181</v>
      </c>
      <c r="U202" s="19">
        <v>0.66693232386151824</v>
      </c>
      <c r="V202" s="20">
        <v>36161</v>
      </c>
      <c r="W202" s="18"/>
      <c r="X202" s="21">
        <v>10</v>
      </c>
      <c r="Y202" s="21">
        <v>2</v>
      </c>
      <c r="Z202" s="21">
        <v>10</v>
      </c>
      <c r="AA202" s="21">
        <v>2</v>
      </c>
      <c r="AD202" t="e">
        <f>IF(COUNTIF([3]Sheet1!$A:$A, A202)&gt;=1, "Yes", "No")</f>
        <v>#VALUE!</v>
      </c>
    </row>
    <row r="203" spans="1:30" x14ac:dyDescent="0.4">
      <c r="A203" s="11">
        <v>1907</v>
      </c>
      <c r="B203" s="12">
        <v>655439019071</v>
      </c>
      <c r="C203" s="11" t="s">
        <v>183</v>
      </c>
      <c r="D203" s="11" t="s">
        <v>183</v>
      </c>
      <c r="E203" s="11" t="s">
        <v>183</v>
      </c>
      <c r="F203" s="11" t="s">
        <v>185</v>
      </c>
      <c r="G203" s="11" t="str">
        <f>_xlfn.IFNA(VLOOKUP(A203,'[1]Unit Demand Forecast'!$A:$C,3,0),"N/A")</f>
        <v>Travel Size</v>
      </c>
      <c r="H203" s="11">
        <f>IF(_xlfn.IFNA(MATCH(A203,[2]TopSKUs!B$2:B$23,0),TRUE)=TRUE,2,1)</f>
        <v>2</v>
      </c>
      <c r="I203" s="13">
        <v>300</v>
      </c>
      <c r="J203" s="14">
        <v>1</v>
      </c>
      <c r="K203" s="13" t="s">
        <v>31</v>
      </c>
      <c r="L203" s="15"/>
      <c r="M203" s="13">
        <v>43</v>
      </c>
      <c r="N203" s="16">
        <v>10</v>
      </c>
      <c r="O203" s="16">
        <v>2.86</v>
      </c>
      <c r="P203" s="17">
        <v>4.7628677687802883</v>
      </c>
      <c r="Q203" s="17">
        <v>16</v>
      </c>
      <c r="R203" s="18">
        <v>13</v>
      </c>
      <c r="S203" s="18">
        <v>8.2371322312197108</v>
      </c>
      <c r="T203" s="19">
        <v>1.7294480197860163</v>
      </c>
      <c r="U203" s="19">
        <v>0.63362555624767003</v>
      </c>
      <c r="V203" s="20">
        <v>36161</v>
      </c>
      <c r="W203" s="18"/>
      <c r="X203" s="21">
        <v>10</v>
      </c>
      <c r="Y203" s="21">
        <v>2</v>
      </c>
      <c r="Z203" s="21">
        <v>10</v>
      </c>
      <c r="AA203" s="21">
        <v>2</v>
      </c>
      <c r="AD203" t="e">
        <f>IF(COUNTIF([3]Sheet1!$A:$A, A203)&gt;=1, "Yes", "No")</f>
        <v>#VALUE!</v>
      </c>
    </row>
    <row r="204" spans="1:30" x14ac:dyDescent="0.4">
      <c r="A204" s="11">
        <v>6117</v>
      </c>
      <c r="B204" s="12">
        <v>655439061179</v>
      </c>
      <c r="C204" s="11" t="s">
        <v>183</v>
      </c>
      <c r="D204" s="11" t="s">
        <v>183</v>
      </c>
      <c r="E204" s="11" t="s">
        <v>183</v>
      </c>
      <c r="F204" s="11" t="s">
        <v>148</v>
      </c>
      <c r="G204" s="11" t="str">
        <f>_xlfn.IFNA(VLOOKUP(A204,'[1]Unit Demand Forecast'!$A:$C,3,0),"N/A")</f>
        <v>Travel Size</v>
      </c>
      <c r="H204" s="11">
        <f>IF(_xlfn.IFNA(MATCH(A204,[2]TopSKUs!B$2:B$23,0),TRUE)=TRUE,2,1)</f>
        <v>2</v>
      </c>
      <c r="I204" s="13">
        <v>130</v>
      </c>
      <c r="J204" s="14">
        <v>0.5</v>
      </c>
      <c r="K204" s="13" t="s">
        <v>31</v>
      </c>
      <c r="L204" s="15"/>
      <c r="M204" s="13">
        <v>21</v>
      </c>
      <c r="N204" s="16">
        <v>7</v>
      </c>
      <c r="O204" s="16">
        <v>2.7</v>
      </c>
      <c r="P204" s="17">
        <v>4.4964136278695026</v>
      </c>
      <c r="Q204" s="17">
        <v>11</v>
      </c>
      <c r="R204" s="18">
        <v>15</v>
      </c>
      <c r="S204" s="18">
        <v>10.503586372130497</v>
      </c>
      <c r="T204" s="19">
        <v>2.3359920241829091</v>
      </c>
      <c r="U204" s="19">
        <v>0.70023909147536645</v>
      </c>
      <c r="V204" s="20">
        <v>36161</v>
      </c>
      <c r="W204" s="18"/>
      <c r="X204" s="21">
        <v>10</v>
      </c>
      <c r="Y204" s="21">
        <v>2</v>
      </c>
      <c r="Z204" s="21">
        <v>10</v>
      </c>
      <c r="AA204" s="21">
        <v>2</v>
      </c>
      <c r="AD204" t="e">
        <f>IF(COUNTIF([3]Sheet1!$A:$A, A204)&gt;=1, "Yes", "No")</f>
        <v>#VALUE!</v>
      </c>
    </row>
    <row r="205" spans="1:30" x14ac:dyDescent="0.4">
      <c r="A205" s="11">
        <v>7857</v>
      </c>
      <c r="B205" s="12">
        <v>655439078573</v>
      </c>
      <c r="C205" s="11" t="s">
        <v>183</v>
      </c>
      <c r="D205" s="11" t="s">
        <v>183</v>
      </c>
      <c r="E205" s="11" t="s">
        <v>183</v>
      </c>
      <c r="F205" s="11" t="s">
        <v>186</v>
      </c>
      <c r="G205" s="11" t="str">
        <f>_xlfn.IFNA(VLOOKUP(A205,'[1]Unit Demand Forecast'!$A:$C,3,0),"N/A")</f>
        <v>Travel Size</v>
      </c>
      <c r="H205" s="11">
        <f>IF(_xlfn.IFNA(MATCH(A205,[2]TopSKUs!B$2:B$23,0),TRUE)=TRUE,2,1)</f>
        <v>2</v>
      </c>
      <c r="I205" s="13">
        <v>320</v>
      </c>
      <c r="J205" s="14">
        <v>0.17</v>
      </c>
      <c r="K205" s="13" t="s">
        <v>31</v>
      </c>
      <c r="L205" s="15"/>
      <c r="M205" s="13">
        <v>14</v>
      </c>
      <c r="N205" s="16">
        <v>19</v>
      </c>
      <c r="O205" s="16">
        <v>4.0599999999999996</v>
      </c>
      <c r="P205" s="17">
        <v>6.7612738256111777</v>
      </c>
      <c r="Q205" s="17">
        <v>30</v>
      </c>
      <c r="R205" s="18">
        <v>27</v>
      </c>
      <c r="S205" s="18">
        <v>20.238726174388823</v>
      </c>
      <c r="T205" s="19">
        <v>2.9933303540711673</v>
      </c>
      <c r="U205" s="19">
        <v>0.74958245090328979</v>
      </c>
      <c r="V205" s="20">
        <v>36161</v>
      </c>
      <c r="W205" s="18"/>
      <c r="X205" s="21">
        <v>0</v>
      </c>
      <c r="Y205" s="21">
        <v>0</v>
      </c>
      <c r="Z205" s="21">
        <v>0</v>
      </c>
      <c r="AA205" s="21">
        <v>0</v>
      </c>
      <c r="AD205" t="e">
        <f>IF(COUNTIF([3]Sheet1!$A:$A, A205)&gt;=1, "Yes", "No")</f>
        <v>#VALUE!</v>
      </c>
    </row>
    <row r="206" spans="1:30" x14ac:dyDescent="0.4">
      <c r="A206" s="11">
        <v>7977</v>
      </c>
      <c r="B206" s="12">
        <v>655439079778</v>
      </c>
      <c r="C206" s="11" t="s">
        <v>183</v>
      </c>
      <c r="D206" s="11" t="s">
        <v>183</v>
      </c>
      <c r="E206" s="11" t="s">
        <v>183</v>
      </c>
      <c r="F206" s="11" t="s">
        <v>134</v>
      </c>
      <c r="G206" s="11" t="str">
        <f>_xlfn.IFNA(VLOOKUP(A206,'[1]Unit Demand Forecast'!$A:$C,3,0),"N/A")</f>
        <v>N/A</v>
      </c>
      <c r="H206" s="11">
        <f>IF(_xlfn.IFNA(MATCH(A206,[2]TopSKUs!B$2:B$23,0),TRUE)=TRUE,2,1)</f>
        <v>2</v>
      </c>
      <c r="I206" s="13">
        <v>48</v>
      </c>
      <c r="J206" s="14">
        <v>0.16</v>
      </c>
      <c r="K206" s="13" t="s">
        <v>31</v>
      </c>
      <c r="L206" s="15"/>
      <c r="M206" s="13">
        <v>0</v>
      </c>
      <c r="N206" s="16">
        <v>10</v>
      </c>
      <c r="O206" s="16">
        <v>3.5</v>
      </c>
      <c r="P206" s="17">
        <v>5.8286843324234301</v>
      </c>
      <c r="Q206" s="17">
        <v>16</v>
      </c>
      <c r="R206" s="18">
        <v>15</v>
      </c>
      <c r="S206" s="18">
        <v>9.1713156675765699</v>
      </c>
      <c r="T206" s="19">
        <v>1.5734795615125297</v>
      </c>
      <c r="U206" s="19">
        <v>0.6114210445051047</v>
      </c>
      <c r="V206" s="20">
        <v>36161</v>
      </c>
      <c r="W206" s="18"/>
      <c r="X206" s="21">
        <v>10</v>
      </c>
      <c r="Y206" s="21">
        <v>2</v>
      </c>
      <c r="Z206" s="21">
        <v>10</v>
      </c>
      <c r="AA206" s="21">
        <v>2</v>
      </c>
      <c r="AD206" t="e">
        <f>IF(COUNTIF([3]Sheet1!$A:$A, A206)&gt;=1, "Yes", "No")</f>
        <v>#VALUE!</v>
      </c>
    </row>
    <row r="207" spans="1:30" x14ac:dyDescent="0.4">
      <c r="A207" s="11">
        <v>6137</v>
      </c>
      <c r="B207" s="12">
        <v>655439061377</v>
      </c>
      <c r="C207" s="11" t="s">
        <v>183</v>
      </c>
      <c r="D207" s="11" t="s">
        <v>183</v>
      </c>
      <c r="E207" s="11" t="s">
        <v>183</v>
      </c>
      <c r="F207" s="11" t="s">
        <v>170</v>
      </c>
      <c r="G207" s="11" t="str">
        <f>_xlfn.IFNA(VLOOKUP(A207,'[1]Unit Demand Forecast'!$A:$C,3,0),"N/A")</f>
        <v>Travel Size</v>
      </c>
      <c r="H207" s="11">
        <f>IF(_xlfn.IFNA(MATCH(A207,[2]TopSKUs!B$2:B$23,0),TRUE)=TRUE,2,1)</f>
        <v>2</v>
      </c>
      <c r="I207" s="13">
        <v>130</v>
      </c>
      <c r="J207" s="14">
        <v>0.5</v>
      </c>
      <c r="K207" s="13" t="s">
        <v>31</v>
      </c>
      <c r="L207" s="15"/>
      <c r="M207" s="13">
        <v>24</v>
      </c>
      <c r="N207" s="16">
        <v>8</v>
      </c>
      <c r="O207" s="16">
        <v>3.5</v>
      </c>
      <c r="P207" s="17">
        <v>5.8286843324234301</v>
      </c>
      <c r="Q207" s="17">
        <v>13</v>
      </c>
      <c r="R207" s="18">
        <v>14</v>
      </c>
      <c r="S207" s="18">
        <v>8.1713156675765699</v>
      </c>
      <c r="T207" s="19">
        <v>1.4019142574116943</v>
      </c>
      <c r="U207" s="19">
        <v>0.58366540482689788</v>
      </c>
      <c r="V207" s="20">
        <v>36161</v>
      </c>
      <c r="W207" s="18"/>
      <c r="X207" s="21">
        <v>10</v>
      </c>
      <c r="Y207" s="21">
        <v>2</v>
      </c>
      <c r="Z207" s="21">
        <v>10</v>
      </c>
      <c r="AA207" s="21">
        <v>2</v>
      </c>
      <c r="AD207" t="e">
        <f>IF(COUNTIF([3]Sheet1!$A:$A, A207)&gt;=1, "Yes", "No")</f>
        <v>#VALUE!</v>
      </c>
    </row>
    <row r="208" spans="1:30" x14ac:dyDescent="0.4">
      <c r="A208" s="11">
        <v>7717</v>
      </c>
      <c r="B208" s="12">
        <v>655439077170</v>
      </c>
      <c r="C208" s="11" t="s">
        <v>183</v>
      </c>
      <c r="D208" s="11" t="s">
        <v>183</v>
      </c>
      <c r="E208" s="11" t="s">
        <v>183</v>
      </c>
      <c r="F208" s="11" t="s">
        <v>131</v>
      </c>
      <c r="G208" s="11" t="str">
        <f>_xlfn.IFNA(VLOOKUP(A208,'[1]Unit Demand Forecast'!$A:$C,3,0),"N/A")</f>
        <v>Travel Size</v>
      </c>
      <c r="H208" s="11">
        <f>IF(_xlfn.IFNA(MATCH(A208,[2]TopSKUs!B$2:B$23,0),TRUE)=TRUE,2,1)</f>
        <v>2</v>
      </c>
      <c r="I208" s="13">
        <v>270</v>
      </c>
      <c r="J208" s="14">
        <v>0.24</v>
      </c>
      <c r="K208" s="13" t="s">
        <v>31</v>
      </c>
      <c r="L208" s="15"/>
      <c r="M208" s="13">
        <v>44</v>
      </c>
      <c r="N208" s="16">
        <v>20</v>
      </c>
      <c r="O208" s="16">
        <v>3</v>
      </c>
      <c r="P208" s="17">
        <v>4.9960151420772254</v>
      </c>
      <c r="Q208" s="17">
        <v>31</v>
      </c>
      <c r="R208" s="18">
        <v>20</v>
      </c>
      <c r="S208" s="18">
        <v>15.003984857922774</v>
      </c>
      <c r="T208" s="19">
        <v>3.0031904290194906</v>
      </c>
      <c r="U208" s="19">
        <v>0.75019924289613871</v>
      </c>
      <c r="V208" s="20">
        <v>36161</v>
      </c>
      <c r="W208" s="18"/>
      <c r="X208" s="21">
        <v>10</v>
      </c>
      <c r="Y208" s="21">
        <v>2</v>
      </c>
      <c r="Z208" s="21">
        <v>10</v>
      </c>
      <c r="AA208" s="21">
        <v>2</v>
      </c>
      <c r="AD208" t="e">
        <f>IF(COUNTIF([3]Sheet1!$A:$A, A208)&gt;=1, "Yes", "No")</f>
        <v>#VALUE!</v>
      </c>
    </row>
    <row r="209" spans="1:30" x14ac:dyDescent="0.4">
      <c r="A209" s="11">
        <v>7807</v>
      </c>
      <c r="B209" s="12">
        <v>655439078078</v>
      </c>
      <c r="C209" s="11" t="s">
        <v>183</v>
      </c>
      <c r="D209" s="11" t="s">
        <v>183</v>
      </c>
      <c r="E209" s="11" t="s">
        <v>183</v>
      </c>
      <c r="F209" s="11" t="s">
        <v>115</v>
      </c>
      <c r="G209" s="11" t="str">
        <f>_xlfn.IFNA(VLOOKUP(A209,'[1]Unit Demand Forecast'!$A:$C,3,0),"N/A")</f>
        <v>Travel Size</v>
      </c>
      <c r="H209" s="11">
        <f>IF(_xlfn.IFNA(MATCH(A209,[2]TopSKUs!B$2:B$23,0),TRUE)=TRUE,2,1)</f>
        <v>2</v>
      </c>
      <c r="I209" s="13">
        <v>300</v>
      </c>
      <c r="J209" s="14">
        <v>0.5</v>
      </c>
      <c r="K209" s="13" t="s">
        <v>31</v>
      </c>
      <c r="L209" s="15"/>
      <c r="M209" s="13">
        <v>23</v>
      </c>
      <c r="N209" s="16">
        <v>8</v>
      </c>
      <c r="O209" s="16">
        <v>4</v>
      </c>
      <c r="P209" s="17">
        <v>6.661353522769633</v>
      </c>
      <c r="Q209" s="17">
        <v>13</v>
      </c>
      <c r="R209" s="18">
        <v>15</v>
      </c>
      <c r="S209" s="18">
        <v>8.3386464772303661</v>
      </c>
      <c r="T209" s="19">
        <v>1.2517946163234637</v>
      </c>
      <c r="U209" s="19">
        <v>0.55590976514869106</v>
      </c>
      <c r="V209" s="20">
        <v>36161</v>
      </c>
      <c r="W209" s="18"/>
      <c r="X209" s="21">
        <v>10</v>
      </c>
      <c r="Y209" s="21">
        <v>2</v>
      </c>
      <c r="Z209" s="21">
        <v>10</v>
      </c>
      <c r="AA209" s="21">
        <v>2</v>
      </c>
      <c r="AD209" t="e">
        <f>IF(COUNTIF([3]Sheet1!$A:$A, A209)&gt;=1, "Yes", "No")</f>
        <v>#VALUE!</v>
      </c>
    </row>
    <row r="210" spans="1:30" x14ac:dyDescent="0.4">
      <c r="A210" s="11">
        <v>6107</v>
      </c>
      <c r="B210" s="12">
        <v>655439061070</v>
      </c>
      <c r="C210" s="11" t="s">
        <v>183</v>
      </c>
      <c r="D210" s="11" t="s">
        <v>183</v>
      </c>
      <c r="E210" s="11" t="s">
        <v>183</v>
      </c>
      <c r="F210" s="11" t="s">
        <v>150</v>
      </c>
      <c r="G210" s="11" t="str">
        <f>_xlfn.IFNA(VLOOKUP(A210,'[1]Unit Demand Forecast'!$A:$C,3,0),"N/A")</f>
        <v>Travel Size</v>
      </c>
      <c r="H210" s="11">
        <f>IF(_xlfn.IFNA(MATCH(A210,[2]TopSKUs!B$2:B$23,0),TRUE)=TRUE,2,1)</f>
        <v>2</v>
      </c>
      <c r="I210" s="13">
        <v>130</v>
      </c>
      <c r="J210" s="14">
        <v>0.5</v>
      </c>
      <c r="K210" s="13" t="s">
        <v>31</v>
      </c>
      <c r="L210" s="15"/>
      <c r="M210" s="13">
        <v>21</v>
      </c>
      <c r="N210" s="16">
        <v>6</v>
      </c>
      <c r="O210" s="16">
        <v>2.5499999999999998</v>
      </c>
      <c r="P210" s="17">
        <v>4.2466128707656408</v>
      </c>
      <c r="Q210" s="17">
        <v>10</v>
      </c>
      <c r="R210" s="18">
        <v>14</v>
      </c>
      <c r="S210" s="18">
        <v>9.7533871292343584</v>
      </c>
      <c r="T210" s="19">
        <v>2.296745059192522</v>
      </c>
      <c r="U210" s="19">
        <v>0.69667050923102558</v>
      </c>
      <c r="V210" s="20">
        <v>36161</v>
      </c>
      <c r="W210" s="18"/>
      <c r="X210" s="21">
        <v>10</v>
      </c>
      <c r="Y210" s="21">
        <v>2</v>
      </c>
      <c r="Z210" s="21">
        <v>10</v>
      </c>
      <c r="AA210" s="21">
        <v>2</v>
      </c>
      <c r="AD210" t="e">
        <f>IF(COUNTIF([3]Sheet1!$A:$A, A210)&gt;=1, "Yes", "No")</f>
        <v>#VALUE!</v>
      </c>
    </row>
    <row r="211" spans="1:30" x14ac:dyDescent="0.4">
      <c r="A211" s="11">
        <v>7647</v>
      </c>
      <c r="B211" s="12">
        <v>655439076470</v>
      </c>
      <c r="C211" s="11" t="s">
        <v>183</v>
      </c>
      <c r="D211" s="11" t="s">
        <v>183</v>
      </c>
      <c r="E211" s="11" t="s">
        <v>183</v>
      </c>
      <c r="F211" s="11" t="s">
        <v>129</v>
      </c>
      <c r="G211" s="11" t="str">
        <f>_xlfn.IFNA(VLOOKUP(A211,'[1]Unit Demand Forecast'!$A:$C,3,0),"N/A")</f>
        <v>Travel Size</v>
      </c>
      <c r="H211" s="11">
        <f>IF(_xlfn.IFNA(MATCH(A211,[2]TopSKUs!B$2:B$23,0),TRUE)=TRUE,2,1)</f>
        <v>2</v>
      </c>
      <c r="I211" s="13">
        <v>300</v>
      </c>
      <c r="J211" s="14">
        <v>0.17</v>
      </c>
      <c r="K211" s="13" t="s">
        <v>31</v>
      </c>
      <c r="L211" s="15"/>
      <c r="M211" s="13">
        <v>15</v>
      </c>
      <c r="N211" s="16">
        <v>19</v>
      </c>
      <c r="O211" s="16">
        <v>2.75</v>
      </c>
      <c r="P211" s="17">
        <v>4.5796805469041235</v>
      </c>
      <c r="Q211" s="17">
        <v>30</v>
      </c>
      <c r="R211" s="18">
        <v>15</v>
      </c>
      <c r="S211" s="18">
        <v>10.420319453095876</v>
      </c>
      <c r="T211" s="19">
        <v>2.2753376237432197</v>
      </c>
      <c r="U211" s="19">
        <v>0.69468796353972506</v>
      </c>
      <c r="V211" s="20">
        <v>36161</v>
      </c>
      <c r="W211" s="18"/>
      <c r="X211" s="21">
        <v>10</v>
      </c>
      <c r="Y211" s="21">
        <v>2</v>
      </c>
      <c r="Z211" s="21">
        <v>10</v>
      </c>
      <c r="AA211" s="21">
        <v>2</v>
      </c>
      <c r="AD211" t="e">
        <f>IF(COUNTIF([3]Sheet1!$A:$A, A211)&gt;=1, "Yes", "No")</f>
        <v>#VALUE!</v>
      </c>
    </row>
    <row r="212" spans="1:30" x14ac:dyDescent="0.4">
      <c r="A212" s="11">
        <v>7739</v>
      </c>
      <c r="B212" s="12">
        <v>655439077392</v>
      </c>
      <c r="C212" s="11" t="s">
        <v>183</v>
      </c>
      <c r="D212" s="11" t="s">
        <v>183</v>
      </c>
      <c r="E212" s="11" t="s">
        <v>183</v>
      </c>
      <c r="F212" s="11" t="s">
        <v>187</v>
      </c>
      <c r="G212" s="11" t="str">
        <f>_xlfn.IFNA(VLOOKUP(A212,'[1]Unit Demand Forecast'!$A:$C,3,0),"N/A")</f>
        <v>Travel Size</v>
      </c>
      <c r="H212" s="11">
        <f>IF(_xlfn.IFNA(MATCH(A212,[2]TopSKUs!B$2:B$23,0),TRUE)=TRUE,2,1)</f>
        <v>2</v>
      </c>
      <c r="I212" s="13">
        <v>300</v>
      </c>
      <c r="J212" s="14">
        <v>0.03</v>
      </c>
      <c r="K212" s="13" t="s">
        <v>31</v>
      </c>
      <c r="L212" s="15"/>
      <c r="M212" s="13">
        <v>7</v>
      </c>
      <c r="N212" s="16">
        <v>10</v>
      </c>
      <c r="O212" s="16">
        <v>2.25</v>
      </c>
      <c r="P212" s="17">
        <v>3.7470113565579188</v>
      </c>
      <c r="Q212" s="17">
        <v>16</v>
      </c>
      <c r="R212" s="18">
        <v>14</v>
      </c>
      <c r="S212" s="18">
        <v>10.25298864344208</v>
      </c>
      <c r="T212" s="19">
        <v>2.7363110670848578</v>
      </c>
      <c r="U212" s="19">
        <v>0.73235633167443426</v>
      </c>
      <c r="V212" s="20">
        <v>36161</v>
      </c>
      <c r="W212" s="18"/>
      <c r="X212" s="21">
        <v>10</v>
      </c>
      <c r="Y212" s="21">
        <v>2</v>
      </c>
      <c r="Z212" s="21">
        <v>10</v>
      </c>
      <c r="AA212" s="21">
        <v>2</v>
      </c>
      <c r="AD212" t="e">
        <f>IF(COUNTIF([3]Sheet1!$A:$A, A212)&gt;=1, "Yes", "No")</f>
        <v>#VALUE!</v>
      </c>
    </row>
    <row r="213" spans="1:30" x14ac:dyDescent="0.4">
      <c r="A213" s="11">
        <v>6217</v>
      </c>
      <c r="B213" s="12">
        <v>655439062176</v>
      </c>
      <c r="C213" s="11" t="s">
        <v>183</v>
      </c>
      <c r="D213" s="11" t="s">
        <v>183</v>
      </c>
      <c r="E213" s="11" t="s">
        <v>183</v>
      </c>
      <c r="F213" s="11" t="s">
        <v>48</v>
      </c>
      <c r="G213" s="11" t="str">
        <f>_xlfn.IFNA(VLOOKUP(A213,'[1]Unit Demand Forecast'!$A:$C,3,0),"N/A")</f>
        <v>Travel Size</v>
      </c>
      <c r="H213" s="11">
        <f>IF(_xlfn.IFNA(MATCH(A213,[2]TopSKUs!B$2:B$23,0),TRUE)=TRUE,2,1)</f>
        <v>2</v>
      </c>
      <c r="I213" s="13">
        <v>300</v>
      </c>
      <c r="J213" s="14">
        <v>1</v>
      </c>
      <c r="K213" s="13" t="s">
        <v>31</v>
      </c>
      <c r="L213" s="15"/>
      <c r="M213" s="13">
        <v>41</v>
      </c>
      <c r="N213" s="16">
        <v>7</v>
      </c>
      <c r="O213" s="16">
        <v>2.4900000000000002</v>
      </c>
      <c r="P213" s="17">
        <v>4.1466925679240978</v>
      </c>
      <c r="Q213" s="17">
        <v>11</v>
      </c>
      <c r="R213" s="18">
        <v>18</v>
      </c>
      <c r="S213" s="18">
        <v>13.853307432075901</v>
      </c>
      <c r="T213" s="19">
        <v>3.3408088989367961</v>
      </c>
      <c r="U213" s="19">
        <v>0.76962819067088339</v>
      </c>
      <c r="V213" s="20">
        <v>36161</v>
      </c>
      <c r="W213" s="18"/>
      <c r="X213" s="21">
        <v>10</v>
      </c>
      <c r="Y213" s="21">
        <v>2</v>
      </c>
      <c r="Z213" s="21">
        <v>10</v>
      </c>
      <c r="AA213" s="21">
        <v>2</v>
      </c>
      <c r="AD213" t="e">
        <f>IF(COUNTIF([3]Sheet1!$A:$A, A213)&gt;=1, "Yes", "No")</f>
        <v>#VALUE!</v>
      </c>
    </row>
    <row r="214" spans="1:30" x14ac:dyDescent="0.4">
      <c r="A214" s="11">
        <v>7617</v>
      </c>
      <c r="B214" s="12">
        <v>655439076173</v>
      </c>
      <c r="C214" s="11" t="s">
        <v>183</v>
      </c>
      <c r="D214" s="11" t="s">
        <v>183</v>
      </c>
      <c r="E214" s="11" t="s">
        <v>183</v>
      </c>
      <c r="F214" s="11" t="s">
        <v>96</v>
      </c>
      <c r="G214" s="11" t="str">
        <f>_xlfn.IFNA(VLOOKUP(A214,'[1]Unit Demand Forecast'!$A:$C,3,0),"N/A")</f>
        <v>Travel Size</v>
      </c>
      <c r="H214" s="11">
        <f>IF(_xlfn.IFNA(MATCH(A214,[2]TopSKUs!B$2:B$23,0),TRUE)=TRUE,2,1)</f>
        <v>2</v>
      </c>
      <c r="I214" s="13">
        <v>200</v>
      </c>
      <c r="J214" s="14">
        <v>0.5</v>
      </c>
      <c r="K214" s="13" t="s">
        <v>31</v>
      </c>
      <c r="L214" s="15"/>
      <c r="M214" s="13">
        <v>27</v>
      </c>
      <c r="N214" s="16">
        <v>10</v>
      </c>
      <c r="O214" s="16">
        <v>3</v>
      </c>
      <c r="P214" s="17">
        <v>4.9960151420772254</v>
      </c>
      <c r="Q214" s="17">
        <v>16</v>
      </c>
      <c r="R214" s="18">
        <v>15</v>
      </c>
      <c r="S214" s="18">
        <v>10.003984857922774</v>
      </c>
      <c r="T214" s="19">
        <v>2.0023928217646181</v>
      </c>
      <c r="U214" s="19">
        <v>0.66693232386151824</v>
      </c>
      <c r="V214" s="20">
        <v>36161</v>
      </c>
      <c r="W214" s="18"/>
      <c r="X214" s="21">
        <v>0</v>
      </c>
      <c r="Y214" s="21">
        <v>0</v>
      </c>
      <c r="Z214" s="21">
        <v>0</v>
      </c>
      <c r="AA214" s="21">
        <v>0</v>
      </c>
      <c r="AD214" t="e">
        <f>IF(COUNTIF([3]Sheet1!$A:$A, A214)&gt;=1, "Yes", "No")</f>
        <v>#VALUE!</v>
      </c>
    </row>
    <row r="215" spans="1:30" x14ac:dyDescent="0.4">
      <c r="A215" s="11">
        <v>91587</v>
      </c>
      <c r="B215" s="12">
        <v>655439915878</v>
      </c>
      <c r="C215" s="11" t="s">
        <v>183</v>
      </c>
      <c r="D215" s="11" t="s">
        <v>183</v>
      </c>
      <c r="E215" s="11" t="s">
        <v>183</v>
      </c>
      <c r="F215" s="11" t="s">
        <v>155</v>
      </c>
      <c r="G215" s="11" t="str">
        <f>_xlfn.IFNA(VLOOKUP(A215,'[1]Unit Demand Forecast'!$A:$C,3,0),"N/A")</f>
        <v>Travel Size</v>
      </c>
      <c r="H215" s="11">
        <f>IF(_xlfn.IFNA(MATCH(A215,[2]TopSKUs!B$2:B$23,0),TRUE)=TRUE,2,1)</f>
        <v>2</v>
      </c>
      <c r="I215" s="13">
        <v>48</v>
      </c>
      <c r="J215" s="14">
        <v>0.33</v>
      </c>
      <c r="K215" s="13" t="s">
        <v>31</v>
      </c>
      <c r="L215" s="15"/>
      <c r="M215" s="13">
        <v>19</v>
      </c>
      <c r="N215" s="16">
        <v>12</v>
      </c>
      <c r="O215" s="16">
        <v>3.5</v>
      </c>
      <c r="P215" s="17">
        <v>5.8286843324234301</v>
      </c>
      <c r="Q215" s="17">
        <v>19</v>
      </c>
      <c r="R215" s="18">
        <v>15</v>
      </c>
      <c r="S215" s="18">
        <v>9.1713156675765699</v>
      </c>
      <c r="T215" s="19">
        <v>1.5734795615125297</v>
      </c>
      <c r="U215" s="19">
        <v>0.6114210445051047</v>
      </c>
      <c r="V215" s="20">
        <v>36161</v>
      </c>
      <c r="W215" s="18"/>
      <c r="X215" s="21">
        <v>0</v>
      </c>
      <c r="Y215" s="21">
        <v>0</v>
      </c>
      <c r="Z215" s="21">
        <v>0</v>
      </c>
      <c r="AA215" s="21">
        <v>0</v>
      </c>
      <c r="AD215" t="e">
        <f>IF(COUNTIF([3]Sheet1!$A:$A, A215)&gt;=1, "Yes", "No")</f>
        <v>#VALUE!</v>
      </c>
    </row>
    <row r="216" spans="1:30" x14ac:dyDescent="0.4">
      <c r="A216" s="11">
        <v>6006</v>
      </c>
      <c r="B216" s="12">
        <v>655439060066</v>
      </c>
      <c r="C216" s="11" t="s">
        <v>183</v>
      </c>
      <c r="D216" s="11" t="s">
        <v>183</v>
      </c>
      <c r="E216" s="11" t="s">
        <v>183</v>
      </c>
      <c r="F216" s="11" t="s">
        <v>62</v>
      </c>
      <c r="G216" s="11" t="str">
        <f>_xlfn.IFNA(VLOOKUP(A216,'[1]Unit Demand Forecast'!$A:$C,3,0),"N/A")</f>
        <v>Travel Size</v>
      </c>
      <c r="H216" s="11">
        <f>IF(_xlfn.IFNA(MATCH(A216,[2]TopSKUs!B$2:B$23,0),TRUE)=TRUE,2,1)</f>
        <v>2</v>
      </c>
      <c r="I216" s="13">
        <v>300</v>
      </c>
      <c r="J216" s="14">
        <v>1</v>
      </c>
      <c r="K216" s="13" t="s">
        <v>31</v>
      </c>
      <c r="L216" s="15"/>
      <c r="M216" s="13">
        <v>41</v>
      </c>
      <c r="N216" s="16">
        <v>4</v>
      </c>
      <c r="O216" s="16">
        <v>2</v>
      </c>
      <c r="P216" s="17">
        <v>3.3306767613848165</v>
      </c>
      <c r="Q216" s="17">
        <v>7</v>
      </c>
      <c r="R216" s="18">
        <v>8</v>
      </c>
      <c r="S216" s="18">
        <v>4.6693232386151831</v>
      </c>
      <c r="T216" s="19">
        <v>1.4019142574116947</v>
      </c>
      <c r="U216" s="19">
        <v>0.58366540482689788</v>
      </c>
      <c r="V216" s="20">
        <v>36161</v>
      </c>
      <c r="W216" s="18"/>
      <c r="X216" s="21">
        <v>10</v>
      </c>
      <c r="Y216" s="21">
        <v>2</v>
      </c>
      <c r="Z216" s="21">
        <v>10</v>
      </c>
      <c r="AA216" s="21">
        <v>2</v>
      </c>
      <c r="AD216" t="e">
        <f>IF(COUNTIF([3]Sheet1!$A:$A, A216)&gt;=1, "Yes", "No")</f>
        <v>#VALUE!</v>
      </c>
    </row>
    <row r="217" spans="1:30" x14ac:dyDescent="0.4">
      <c r="A217" s="11">
        <v>7607</v>
      </c>
      <c r="B217" s="12">
        <v>655439076074</v>
      </c>
      <c r="C217" s="11" t="s">
        <v>183</v>
      </c>
      <c r="D217" s="11" t="s">
        <v>183</v>
      </c>
      <c r="E217" s="11" t="s">
        <v>183</v>
      </c>
      <c r="F217" s="11" t="s">
        <v>63</v>
      </c>
      <c r="G217" s="11" t="str">
        <f>_xlfn.IFNA(VLOOKUP(A217,'[1]Unit Demand Forecast'!$A:$C,3,0),"N/A")</f>
        <v>Travel Size</v>
      </c>
      <c r="H217" s="11">
        <f>IF(_xlfn.IFNA(MATCH(A217,[2]TopSKUs!B$2:B$23,0),TRUE)=TRUE,2,1)</f>
        <v>2</v>
      </c>
      <c r="I217" s="13">
        <v>300</v>
      </c>
      <c r="J217" s="14">
        <v>1</v>
      </c>
      <c r="K217" s="13" t="s">
        <v>31</v>
      </c>
      <c r="L217" s="15"/>
      <c r="M217" s="13">
        <v>41</v>
      </c>
      <c r="N217" s="16">
        <v>10</v>
      </c>
      <c r="O217" s="16">
        <v>2.7</v>
      </c>
      <c r="P217" s="17">
        <v>4.4964136278695026</v>
      </c>
      <c r="Q217" s="17">
        <v>16</v>
      </c>
      <c r="R217" s="18">
        <v>15</v>
      </c>
      <c r="S217" s="18">
        <v>10.503586372130497</v>
      </c>
      <c r="T217" s="19">
        <v>2.3359920241829091</v>
      </c>
      <c r="U217" s="19">
        <v>0.70023909147536645</v>
      </c>
      <c r="V217" s="20">
        <v>36161</v>
      </c>
      <c r="W217" s="18"/>
      <c r="X217" s="21">
        <v>0</v>
      </c>
      <c r="Y217" s="21">
        <v>0</v>
      </c>
      <c r="Z217" s="21">
        <v>0</v>
      </c>
      <c r="AA217" s="21">
        <v>0</v>
      </c>
      <c r="AD217" t="e">
        <f>IF(COUNTIF([3]Sheet1!$A:$A, A217)&gt;=1, "Yes", "No")</f>
        <v>#VALUE!</v>
      </c>
    </row>
    <row r="218" spans="1:30" x14ac:dyDescent="0.4">
      <c r="A218" s="11">
        <v>2149</v>
      </c>
      <c r="B218" s="12">
        <v>0</v>
      </c>
      <c r="C218" s="11" t="s">
        <v>183</v>
      </c>
      <c r="D218" s="11" t="s">
        <v>183</v>
      </c>
      <c r="E218" s="11" t="s">
        <v>183</v>
      </c>
      <c r="F218" s="11" t="s">
        <v>147</v>
      </c>
      <c r="G218" s="11" t="str">
        <f>_xlfn.IFNA(VLOOKUP(A218,'[1]Unit Demand Forecast'!$A:$C,3,0),"N/A")</f>
        <v>Travel Size</v>
      </c>
      <c r="H218" s="11">
        <f>IF(_xlfn.IFNA(MATCH(A218,[2]TopSKUs!B$2:B$23,0),TRUE)=TRUE,2,1)</f>
        <v>2</v>
      </c>
      <c r="I218" s="13">
        <v>1</v>
      </c>
      <c r="J218" s="14">
        <v>0.16</v>
      </c>
      <c r="K218" s="13" t="s">
        <v>56</v>
      </c>
      <c r="L218" s="22"/>
      <c r="M218" s="13">
        <v>0</v>
      </c>
      <c r="N218" s="16">
        <v>12</v>
      </c>
      <c r="O218" s="16">
        <v>3.5</v>
      </c>
      <c r="P218" s="17">
        <v>5.8286843324234301</v>
      </c>
      <c r="Q218" s="17">
        <v>19</v>
      </c>
      <c r="R218" s="18">
        <v>19</v>
      </c>
      <c r="S218" s="18">
        <v>13.17131566757657</v>
      </c>
      <c r="T218" s="19">
        <v>2.2597407779158707</v>
      </c>
      <c r="U218" s="19">
        <v>0.69322714039876687</v>
      </c>
      <c r="V218" s="20">
        <v>36161</v>
      </c>
      <c r="W218" s="18"/>
      <c r="X218" s="21">
        <v>0</v>
      </c>
      <c r="Y218" s="21">
        <v>0</v>
      </c>
      <c r="Z218" s="21">
        <v>0</v>
      </c>
      <c r="AA218" s="21">
        <v>0</v>
      </c>
      <c r="AD218" t="e">
        <f>IF(COUNTIF([3]Sheet1!$A:$A, A218)&gt;=1, "Yes", "No")</f>
        <v>#VALUE!</v>
      </c>
    </row>
    <row r="219" spans="1:30" x14ac:dyDescent="0.4">
      <c r="A219" s="11">
        <v>2777</v>
      </c>
      <c r="B219" s="12">
        <v>0</v>
      </c>
      <c r="C219" s="11" t="s">
        <v>183</v>
      </c>
      <c r="D219" s="11" t="s">
        <v>183</v>
      </c>
      <c r="E219" s="11" t="s">
        <v>183</v>
      </c>
      <c r="F219" s="11" t="s">
        <v>188</v>
      </c>
      <c r="G219" s="11" t="str">
        <f>_xlfn.IFNA(VLOOKUP(A219,'[1]Unit Demand Forecast'!$A:$C,3,0),"N/A")</f>
        <v>Travel Size</v>
      </c>
      <c r="H219" s="11">
        <f>IF(_xlfn.IFNA(MATCH(A219,[2]TopSKUs!B$2:B$23,0),TRUE)=TRUE,2,1)</f>
        <v>2</v>
      </c>
      <c r="I219" s="13">
        <v>1</v>
      </c>
      <c r="J219" s="14">
        <v>0</v>
      </c>
      <c r="K219" s="13" t="s">
        <v>56</v>
      </c>
      <c r="L219" s="22"/>
      <c r="M219" s="13">
        <v>0</v>
      </c>
      <c r="N219" s="16">
        <v>0</v>
      </c>
      <c r="O219" s="16">
        <v>0</v>
      </c>
      <c r="P219" s="17">
        <v>0</v>
      </c>
      <c r="Q219" s="17">
        <v>0</v>
      </c>
      <c r="R219" s="18">
        <v>0</v>
      </c>
      <c r="S219" s="18">
        <v>0</v>
      </c>
      <c r="T219" s="19">
        <v>0</v>
      </c>
      <c r="U219" s="19">
        <v>0</v>
      </c>
      <c r="V219" s="20">
        <v>36161</v>
      </c>
      <c r="W219" s="18"/>
      <c r="X219" s="21">
        <v>10</v>
      </c>
      <c r="Y219" s="21">
        <v>2</v>
      </c>
      <c r="Z219" s="21">
        <v>10</v>
      </c>
      <c r="AA219" s="21">
        <v>2</v>
      </c>
      <c r="AD219" t="e">
        <f>IF(COUNTIF([3]Sheet1!$A:$A, A219)&gt;=1, "Yes", "No")</f>
        <v>#VALUE!</v>
      </c>
    </row>
    <row r="220" spans="1:30" x14ac:dyDescent="0.4">
      <c r="A220" s="11">
        <v>3257</v>
      </c>
      <c r="B220" s="12">
        <v>655439032575</v>
      </c>
      <c r="C220" s="11" t="s">
        <v>183</v>
      </c>
      <c r="D220" s="11" t="s">
        <v>183</v>
      </c>
      <c r="E220" s="11" t="s">
        <v>183</v>
      </c>
      <c r="F220" s="11" t="s">
        <v>123</v>
      </c>
      <c r="G220" s="11" t="str">
        <f>_xlfn.IFNA(VLOOKUP(A220,'[1]Unit Demand Forecast'!$A:$C,3,0),"N/A")</f>
        <v>Travel Size</v>
      </c>
      <c r="H220" s="11">
        <f>IF(_xlfn.IFNA(MATCH(A220,[2]TopSKUs!B$2:B$23,0),TRUE)=TRUE,2,1)</f>
        <v>2</v>
      </c>
      <c r="I220" s="13">
        <v>300</v>
      </c>
      <c r="J220" s="14">
        <v>0.16</v>
      </c>
      <c r="K220" s="13" t="s">
        <v>31</v>
      </c>
      <c r="L220" s="15"/>
      <c r="M220" s="13">
        <v>14</v>
      </c>
      <c r="N220" s="16">
        <v>18</v>
      </c>
      <c r="O220" s="16">
        <v>3</v>
      </c>
      <c r="P220" s="17">
        <v>4.9960151420772254</v>
      </c>
      <c r="Q220" s="17">
        <v>28</v>
      </c>
      <c r="R220" s="18">
        <v>15</v>
      </c>
      <c r="S220" s="18">
        <v>10.003984857922774</v>
      </c>
      <c r="T220" s="19">
        <v>2.0023928217646181</v>
      </c>
      <c r="U220" s="19">
        <v>0.66693232386151824</v>
      </c>
      <c r="V220" s="20">
        <v>36161</v>
      </c>
      <c r="W220" s="18"/>
      <c r="X220" s="21">
        <v>0</v>
      </c>
      <c r="Y220" s="21">
        <v>0</v>
      </c>
      <c r="Z220" s="21">
        <v>0</v>
      </c>
      <c r="AA220" s="21">
        <v>0</v>
      </c>
      <c r="AD220" t="e">
        <f>IF(COUNTIF([3]Sheet1!$A:$A, A220)&gt;=1, "Yes", "No")</f>
        <v>#VALUE!</v>
      </c>
    </row>
    <row r="221" spans="1:30" x14ac:dyDescent="0.4">
      <c r="A221" s="11">
        <v>7907</v>
      </c>
      <c r="B221" s="12">
        <v>0</v>
      </c>
      <c r="C221" s="11" t="s">
        <v>183</v>
      </c>
      <c r="D221" s="11" t="s">
        <v>183</v>
      </c>
      <c r="E221" s="11" t="s">
        <v>183</v>
      </c>
      <c r="F221" s="11" t="s">
        <v>189</v>
      </c>
      <c r="G221" s="11" t="str">
        <f>_xlfn.IFNA(VLOOKUP(A221,'[1]Unit Demand Forecast'!$A:$C,3,0),"N/A")</f>
        <v>Travel Size</v>
      </c>
      <c r="H221" s="11">
        <f>IF(_xlfn.IFNA(MATCH(A221,[2]TopSKUs!B$2:B$23,0),TRUE)=TRUE,2,1)</f>
        <v>2</v>
      </c>
      <c r="I221" s="13">
        <v>1</v>
      </c>
      <c r="J221" s="14">
        <v>0.16</v>
      </c>
      <c r="K221" s="13" t="s">
        <v>31</v>
      </c>
      <c r="L221" s="15"/>
      <c r="M221" s="13">
        <v>0</v>
      </c>
      <c r="N221" s="16">
        <v>12</v>
      </c>
      <c r="O221" s="16">
        <v>3.5</v>
      </c>
      <c r="P221" s="17">
        <v>5.8286843324234301</v>
      </c>
      <c r="Q221" s="17">
        <v>19</v>
      </c>
      <c r="R221" s="18">
        <v>19</v>
      </c>
      <c r="S221" s="18">
        <v>13.17131566757657</v>
      </c>
      <c r="T221" s="19">
        <v>2.2597407779158707</v>
      </c>
      <c r="U221" s="19">
        <v>0.69322714039876687</v>
      </c>
      <c r="V221" s="20">
        <v>36161</v>
      </c>
      <c r="W221" s="18"/>
      <c r="X221" s="21">
        <v>10</v>
      </c>
      <c r="Y221" s="21">
        <v>2</v>
      </c>
      <c r="Z221" s="21">
        <v>10</v>
      </c>
      <c r="AA221" s="21">
        <v>2</v>
      </c>
      <c r="AD221" t="e">
        <f>IF(COUNTIF([3]Sheet1!$A:$A, A221)&gt;=1, "Yes", "No")</f>
        <v>#VALUE!</v>
      </c>
    </row>
    <row r="222" spans="1:30" x14ac:dyDescent="0.4">
      <c r="A222" s="11">
        <v>8707</v>
      </c>
      <c r="B222" s="12">
        <v>655439087070</v>
      </c>
      <c r="C222" s="11" t="s">
        <v>183</v>
      </c>
      <c r="D222" s="11" t="s">
        <v>183</v>
      </c>
      <c r="E222" s="11" t="s">
        <v>183</v>
      </c>
      <c r="F222" s="11" t="s">
        <v>70</v>
      </c>
      <c r="G222" s="11" t="str">
        <f>_xlfn.IFNA(VLOOKUP(A222,'[1]Unit Demand Forecast'!$A:$C,3,0),"N/A")</f>
        <v>Travel Size</v>
      </c>
      <c r="H222" s="11">
        <f>IF(_xlfn.IFNA(MATCH(A222,[2]TopSKUs!B$2:B$23,0),TRUE)=TRUE,2,1)</f>
        <v>2</v>
      </c>
      <c r="I222" s="13">
        <v>300</v>
      </c>
      <c r="J222" s="14">
        <v>1</v>
      </c>
      <c r="K222" s="13" t="s">
        <v>31</v>
      </c>
      <c r="L222" s="15"/>
      <c r="M222" s="13">
        <v>41</v>
      </c>
      <c r="N222" s="16">
        <v>0</v>
      </c>
      <c r="O222" s="16">
        <v>2.25</v>
      </c>
      <c r="P222" s="17">
        <v>3.7470113565579188</v>
      </c>
      <c r="Q222" s="17">
        <v>0</v>
      </c>
      <c r="R222" s="18">
        <v>12</v>
      </c>
      <c r="S222" s="18">
        <v>8.2529886434420803</v>
      </c>
      <c r="T222" s="19">
        <v>2.2025523432155927</v>
      </c>
      <c r="U222" s="19">
        <v>0.68774905362017336</v>
      </c>
      <c r="V222" s="20">
        <v>36161</v>
      </c>
      <c r="W222" s="18"/>
      <c r="X222" s="21">
        <v>10</v>
      </c>
      <c r="Y222" s="21">
        <v>2</v>
      </c>
      <c r="Z222" s="21">
        <v>10</v>
      </c>
      <c r="AA222" s="21">
        <v>2</v>
      </c>
      <c r="AD222" t="e">
        <f>IF(COUNTIF([3]Sheet1!$A:$A, A222)&gt;=1, "Yes", "No")</f>
        <v>#VALUE!</v>
      </c>
    </row>
    <row r="223" spans="1:30" x14ac:dyDescent="0.4">
      <c r="A223" s="11">
        <v>8717</v>
      </c>
      <c r="B223" s="12">
        <v>655439087179</v>
      </c>
      <c r="C223" s="11" t="s">
        <v>183</v>
      </c>
      <c r="D223" s="11" t="s">
        <v>183</v>
      </c>
      <c r="E223" s="11" t="s">
        <v>183</v>
      </c>
      <c r="F223" s="11" t="s">
        <v>71</v>
      </c>
      <c r="G223" s="11" t="str">
        <f>_xlfn.IFNA(VLOOKUP(A223,'[1]Unit Demand Forecast'!$A:$C,3,0),"N/A")</f>
        <v>Travel Size</v>
      </c>
      <c r="H223" s="11">
        <f>IF(_xlfn.IFNA(MATCH(A223,[2]TopSKUs!B$2:B$23,0),TRUE)=TRUE,2,1)</f>
        <v>2</v>
      </c>
      <c r="I223" s="13">
        <v>300</v>
      </c>
      <c r="J223" s="14">
        <v>1</v>
      </c>
      <c r="K223" s="13" t="s">
        <v>31</v>
      </c>
      <c r="L223" s="15"/>
      <c r="M223" s="13">
        <v>35</v>
      </c>
      <c r="N223" s="16">
        <v>0</v>
      </c>
      <c r="O223" s="16">
        <v>2</v>
      </c>
      <c r="P223" s="17">
        <v>3.3306767613848165</v>
      </c>
      <c r="Q223" s="17">
        <v>0</v>
      </c>
      <c r="R223" s="18">
        <v>12</v>
      </c>
      <c r="S223" s="18">
        <v>8.6693232386151831</v>
      </c>
      <c r="T223" s="19">
        <v>2.6028713861175419</v>
      </c>
      <c r="U223" s="19">
        <v>0.72244360321793188</v>
      </c>
      <c r="V223" s="20">
        <v>36161</v>
      </c>
      <c r="W223" s="18"/>
      <c r="X223" s="21">
        <v>10</v>
      </c>
      <c r="Y223" s="21">
        <v>2</v>
      </c>
      <c r="Z223" s="21">
        <v>10</v>
      </c>
      <c r="AA223" s="21">
        <v>2</v>
      </c>
      <c r="AD223" t="e">
        <f>IF(COUNTIF([3]Sheet1!$A:$A, A223)&gt;=1, "Yes", "No")</f>
        <v>#VALUE!</v>
      </c>
    </row>
    <row r="224" spans="1:30" x14ac:dyDescent="0.4">
      <c r="A224" s="11">
        <v>8727</v>
      </c>
      <c r="B224" s="12">
        <v>655439087278</v>
      </c>
      <c r="C224" s="11" t="s">
        <v>183</v>
      </c>
      <c r="D224" s="11" t="s">
        <v>183</v>
      </c>
      <c r="E224" s="11" t="s">
        <v>183</v>
      </c>
      <c r="F224" s="11" t="s">
        <v>54</v>
      </c>
      <c r="G224" s="11" t="str">
        <f>_xlfn.IFNA(VLOOKUP(A224,'[1]Unit Demand Forecast'!$A:$C,3,0),"N/A")</f>
        <v>Travel Size</v>
      </c>
      <c r="H224" s="11">
        <f>IF(_xlfn.IFNA(MATCH(A224,[2]TopSKUs!B$2:B$23,0),TRUE)=TRUE,2,1)</f>
        <v>2</v>
      </c>
      <c r="I224" s="13">
        <v>300</v>
      </c>
      <c r="J224" s="14">
        <v>1</v>
      </c>
      <c r="K224" s="13" t="s">
        <v>31</v>
      </c>
      <c r="L224" s="15"/>
      <c r="M224" s="13">
        <v>43</v>
      </c>
      <c r="N224" s="16">
        <v>0</v>
      </c>
      <c r="O224" s="16">
        <v>3.9</v>
      </c>
      <c r="P224" s="17">
        <v>6.4948196847003929</v>
      </c>
      <c r="Q224" s="17">
        <v>0</v>
      </c>
      <c r="R224" s="18">
        <v>17</v>
      </c>
      <c r="S224" s="18">
        <v>10.505180315299608</v>
      </c>
      <c r="T224" s="19">
        <v>1.6174706651281288</v>
      </c>
      <c r="U224" s="19">
        <v>0.61795178325291811</v>
      </c>
      <c r="V224" s="20">
        <v>36161</v>
      </c>
      <c r="W224" s="18"/>
      <c r="X224" s="21">
        <v>10</v>
      </c>
      <c r="Y224" s="21">
        <v>2</v>
      </c>
      <c r="Z224" s="21">
        <v>10</v>
      </c>
      <c r="AA224" s="21">
        <v>2</v>
      </c>
      <c r="AD224" t="e">
        <f>IF(COUNTIF([3]Sheet1!$A:$A, A224)&gt;=1, "Yes", "No")</f>
        <v>#VALUE!</v>
      </c>
    </row>
    <row r="225" spans="1:30" x14ac:dyDescent="0.4">
      <c r="A225" s="11">
        <v>8737</v>
      </c>
      <c r="B225" s="12">
        <v>655439087377</v>
      </c>
      <c r="C225" s="11" t="s">
        <v>183</v>
      </c>
      <c r="D225" s="11" t="s">
        <v>183</v>
      </c>
      <c r="E225" s="11" t="s">
        <v>183</v>
      </c>
      <c r="F225" s="11" t="s">
        <v>190</v>
      </c>
      <c r="G225" s="11" t="str">
        <f>_xlfn.IFNA(VLOOKUP(A225,'[1]Unit Demand Forecast'!$A:$C,3,0),"N/A")</f>
        <v>Travel Size</v>
      </c>
      <c r="H225" s="11">
        <f>IF(_xlfn.IFNA(MATCH(A225,[2]TopSKUs!B$2:B$23,0),TRUE)=TRUE,2,1)</f>
        <v>2</v>
      </c>
      <c r="I225" s="13">
        <v>300</v>
      </c>
      <c r="J225" s="14">
        <v>0.5</v>
      </c>
      <c r="K225" s="13" t="s">
        <v>31</v>
      </c>
      <c r="L225" s="15"/>
      <c r="M225" s="13">
        <v>21</v>
      </c>
      <c r="N225" s="16">
        <v>0</v>
      </c>
      <c r="O225" s="16">
        <v>3</v>
      </c>
      <c r="P225" s="17">
        <v>4.9960151420772254</v>
      </c>
      <c r="Q225" s="17">
        <v>0</v>
      </c>
      <c r="R225" s="18">
        <v>15</v>
      </c>
      <c r="S225" s="18">
        <v>10.003984857922774</v>
      </c>
      <c r="T225" s="19">
        <v>2.0023928217646181</v>
      </c>
      <c r="U225" s="19">
        <v>0.66693232386151824</v>
      </c>
      <c r="V225" s="20">
        <v>36161</v>
      </c>
      <c r="W225" s="18"/>
      <c r="X225" s="21">
        <v>10</v>
      </c>
      <c r="Y225" s="21">
        <v>2</v>
      </c>
      <c r="Z225" s="21">
        <v>10</v>
      </c>
      <c r="AA225" s="21">
        <v>2</v>
      </c>
      <c r="AD225" t="e">
        <f>IF(COUNTIF([3]Sheet1!$A:$A, A225)&gt;=1, "Yes", "No")</f>
        <v>#VALUE!</v>
      </c>
    </row>
    <row r="226" spans="1:30" x14ac:dyDescent="0.4">
      <c r="A226" s="11">
        <v>8747</v>
      </c>
      <c r="B226" s="12">
        <v>655439087476</v>
      </c>
      <c r="C226" s="11" t="s">
        <v>183</v>
      </c>
      <c r="D226" s="11" t="s">
        <v>183</v>
      </c>
      <c r="E226" s="11" t="s">
        <v>183</v>
      </c>
      <c r="F226" s="11" t="s">
        <v>104</v>
      </c>
      <c r="G226" s="11" t="str">
        <f>_xlfn.IFNA(VLOOKUP(A226,'[1]Unit Demand Forecast'!$A:$C,3,0),"N/A")</f>
        <v>Travel Size</v>
      </c>
      <c r="H226" s="11">
        <f>IF(_xlfn.IFNA(MATCH(A226,[2]TopSKUs!B$2:B$23,0),TRUE)=TRUE,2,1)</f>
        <v>2</v>
      </c>
      <c r="I226" s="13">
        <v>300</v>
      </c>
      <c r="J226" s="14">
        <v>0.5</v>
      </c>
      <c r="K226" s="13" t="s">
        <v>31</v>
      </c>
      <c r="L226" s="15"/>
      <c r="M226" s="13">
        <v>41</v>
      </c>
      <c r="N226" s="16">
        <v>0</v>
      </c>
      <c r="O226" s="16">
        <v>3.43</v>
      </c>
      <c r="P226" s="17">
        <v>5.7121106457749615</v>
      </c>
      <c r="Q226" s="17">
        <v>0</v>
      </c>
      <c r="R226" s="18">
        <v>15</v>
      </c>
      <c r="S226" s="18">
        <v>9.2878893542250385</v>
      </c>
      <c r="T226" s="19">
        <v>1.6259995525638056</v>
      </c>
      <c r="U226" s="19">
        <v>0.6191926236150026</v>
      </c>
      <c r="V226" s="20">
        <v>36161</v>
      </c>
      <c r="W226" s="18"/>
      <c r="X226" s="21">
        <v>0</v>
      </c>
      <c r="Y226" s="21">
        <v>0</v>
      </c>
      <c r="Z226" s="21">
        <v>0</v>
      </c>
      <c r="AA226" s="21">
        <v>0</v>
      </c>
      <c r="AD226" t="e">
        <f>IF(COUNTIF([3]Sheet1!$A:$A, A226)&gt;=1, "Yes", "No")</f>
        <v>#VALUE!</v>
      </c>
    </row>
    <row r="227" spans="1:30" x14ac:dyDescent="0.4">
      <c r="A227" s="24">
        <v>10001</v>
      </c>
      <c r="B227" s="12">
        <v>0</v>
      </c>
      <c r="C227" s="24" t="s">
        <v>191</v>
      </c>
      <c r="D227" s="24" t="s">
        <v>191</v>
      </c>
      <c r="E227" s="24" t="s">
        <v>191</v>
      </c>
      <c r="F227" s="24" t="s">
        <v>192</v>
      </c>
      <c r="G227" s="24" t="str">
        <f>_xlfn.IFNA(VLOOKUP(A227,'[1]Unit Demand Forecast'!$A:$C,3,0),"N/A")</f>
        <v>N/A</v>
      </c>
      <c r="H227" s="11">
        <f>IF(_xlfn.IFNA(MATCH(A227,[2]TopSKUs!B$2:B$23,0),TRUE)=TRUE,2,1)</f>
        <v>2</v>
      </c>
      <c r="I227" s="13">
        <v>1</v>
      </c>
      <c r="J227" s="25">
        <v>0</v>
      </c>
      <c r="K227" s="24" t="s">
        <v>193</v>
      </c>
      <c r="L227" s="26"/>
      <c r="M227" s="24">
        <v>0</v>
      </c>
      <c r="N227" s="27">
        <v>0</v>
      </c>
      <c r="O227" s="27">
        <v>0</v>
      </c>
      <c r="P227" s="18">
        <v>0.65</v>
      </c>
      <c r="Q227" s="18">
        <v>0</v>
      </c>
      <c r="R227" s="18">
        <v>0</v>
      </c>
      <c r="S227" s="18">
        <v>0</v>
      </c>
      <c r="T227" s="24"/>
      <c r="U227" s="24"/>
      <c r="V227" s="20">
        <v>36161</v>
      </c>
      <c r="W227" s="18"/>
      <c r="X227" s="21">
        <v>0</v>
      </c>
      <c r="Y227" s="21">
        <v>0</v>
      </c>
      <c r="Z227" s="21">
        <v>0</v>
      </c>
      <c r="AA227" s="21">
        <v>0</v>
      </c>
      <c r="AD227" t="e">
        <f>IF(COUNTIF([3]Sheet1!$A:$A, A227)&gt;=1, "Yes", "No")</f>
        <v>#VALUE!</v>
      </c>
    </row>
    <row r="228" spans="1:30" x14ac:dyDescent="0.4">
      <c r="A228" s="24">
        <v>10002</v>
      </c>
      <c r="B228" s="12">
        <v>0</v>
      </c>
      <c r="C228" s="24" t="s">
        <v>191</v>
      </c>
      <c r="D228" s="24" t="s">
        <v>191</v>
      </c>
      <c r="E228" s="24" t="s">
        <v>191</v>
      </c>
      <c r="F228" s="24" t="s">
        <v>194</v>
      </c>
      <c r="G228" s="24" t="str">
        <f>_xlfn.IFNA(VLOOKUP(A228,'[1]Unit Demand Forecast'!$A:$C,3,0),"N/A")</f>
        <v>N/A</v>
      </c>
      <c r="H228" s="11">
        <f>IF(_xlfn.IFNA(MATCH(A228,[2]TopSKUs!B$2:B$23,0),TRUE)=TRUE,2,1)</f>
        <v>2</v>
      </c>
      <c r="I228" s="13">
        <v>1</v>
      </c>
      <c r="J228" s="25">
        <v>0</v>
      </c>
      <c r="K228" s="24" t="s">
        <v>193</v>
      </c>
      <c r="L228" s="26"/>
      <c r="M228" s="24">
        <v>0</v>
      </c>
      <c r="N228" s="27">
        <v>0</v>
      </c>
      <c r="O228" s="27">
        <v>0</v>
      </c>
      <c r="P228" s="18">
        <v>0.5</v>
      </c>
      <c r="Q228" s="18">
        <v>0</v>
      </c>
      <c r="R228" s="18">
        <v>0</v>
      </c>
      <c r="S228" s="18">
        <v>0</v>
      </c>
      <c r="T228" s="24"/>
      <c r="U228" s="24"/>
      <c r="V228" s="20">
        <v>36161</v>
      </c>
      <c r="W228" s="18"/>
      <c r="X228" s="21">
        <v>0</v>
      </c>
      <c r="Y228" s="21">
        <v>0</v>
      </c>
      <c r="Z228" s="21">
        <v>0</v>
      </c>
      <c r="AA228" s="21">
        <v>0</v>
      </c>
      <c r="AD228" t="e">
        <f>IF(COUNTIF([3]Sheet1!$A:$A, A228)&gt;=1, "Yes", "No")</f>
        <v>#VALUE!</v>
      </c>
    </row>
    <row r="229" spans="1:30" x14ac:dyDescent="0.4">
      <c r="A229" s="24">
        <v>21003</v>
      </c>
      <c r="B229" s="12">
        <v>0</v>
      </c>
      <c r="C229" s="24" t="s">
        <v>191</v>
      </c>
      <c r="D229" s="24" t="s">
        <v>191</v>
      </c>
      <c r="E229" s="24" t="s">
        <v>191</v>
      </c>
      <c r="F229" s="24" t="s">
        <v>195</v>
      </c>
      <c r="G229" s="24" t="str">
        <f>_xlfn.IFNA(VLOOKUP(A229,'[1]Unit Demand Forecast'!$A:$C,3,0),"N/A")</f>
        <v>N/A</v>
      </c>
      <c r="H229" s="11">
        <f>IF(_xlfn.IFNA(MATCH(A229,[2]TopSKUs!B$2:B$23,0),TRUE)=TRUE,2,1)</f>
        <v>2</v>
      </c>
      <c r="I229" s="13">
        <v>1</v>
      </c>
      <c r="J229" s="25">
        <v>0</v>
      </c>
      <c r="K229" s="24" t="s">
        <v>193</v>
      </c>
      <c r="L229" s="26"/>
      <c r="M229" s="24">
        <v>0</v>
      </c>
      <c r="N229" s="27">
        <v>0</v>
      </c>
      <c r="O229" s="27">
        <v>0.95</v>
      </c>
      <c r="P229" s="18">
        <v>1.582071461657788</v>
      </c>
      <c r="Q229" s="18">
        <v>0</v>
      </c>
      <c r="R229" s="18">
        <v>0</v>
      </c>
      <c r="S229" s="18">
        <v>0</v>
      </c>
      <c r="T229" s="24"/>
      <c r="U229" s="24"/>
      <c r="V229" s="20">
        <v>36161</v>
      </c>
      <c r="W229" s="18"/>
      <c r="X229" s="21">
        <v>0</v>
      </c>
      <c r="Y229" s="21">
        <v>0</v>
      </c>
      <c r="Z229" s="21">
        <v>0</v>
      </c>
      <c r="AA229" s="21">
        <v>0</v>
      </c>
      <c r="AD229" t="e">
        <f>IF(COUNTIF([3]Sheet1!$A:$A, A229)&gt;=1, "Yes", "No")</f>
        <v>#VALUE!</v>
      </c>
    </row>
    <row r="230" spans="1:30" x14ac:dyDescent="0.4">
      <c r="A230" s="24">
        <v>161573</v>
      </c>
      <c r="B230" s="12">
        <v>0</v>
      </c>
      <c r="C230" s="24" t="s">
        <v>191</v>
      </c>
      <c r="D230" s="24" t="s">
        <v>191</v>
      </c>
      <c r="E230" s="24" t="s">
        <v>191</v>
      </c>
      <c r="F230" s="24" t="s">
        <v>196</v>
      </c>
      <c r="G230" s="24" t="str">
        <f>_xlfn.IFNA(VLOOKUP(A230,'[1]Unit Demand Forecast'!$A:$C,3,0),"N/A")</f>
        <v>N/A</v>
      </c>
      <c r="H230" s="11">
        <f>IF(_xlfn.IFNA(MATCH(A230,[2]TopSKUs!B$2:B$23,0),TRUE)=TRUE,2,1)</f>
        <v>2</v>
      </c>
      <c r="I230" s="13">
        <v>1</v>
      </c>
      <c r="J230" s="25">
        <v>0</v>
      </c>
      <c r="K230" s="24" t="s">
        <v>193</v>
      </c>
      <c r="L230" s="26"/>
      <c r="M230" s="24">
        <v>0</v>
      </c>
      <c r="N230" s="27">
        <v>0</v>
      </c>
      <c r="O230" s="27">
        <v>0.36</v>
      </c>
      <c r="P230" s="18">
        <v>0.59952181704926699</v>
      </c>
      <c r="Q230" s="18">
        <v>0</v>
      </c>
      <c r="R230" s="18">
        <v>0</v>
      </c>
      <c r="S230" s="18">
        <v>0</v>
      </c>
      <c r="T230" s="24"/>
      <c r="U230" s="24"/>
      <c r="V230" s="20">
        <v>36161</v>
      </c>
      <c r="W230" s="18"/>
      <c r="X230" s="21">
        <v>0</v>
      </c>
      <c r="Y230" s="21">
        <v>0</v>
      </c>
      <c r="Z230" s="21">
        <v>0</v>
      </c>
      <c r="AA230" s="21">
        <v>0</v>
      </c>
      <c r="AD230" t="e">
        <f>IF(COUNTIF([3]Sheet1!$A:$A, A230)&gt;=1, "Yes", "No")</f>
        <v>#VALUE!</v>
      </c>
    </row>
    <row r="231" spans="1:30" x14ac:dyDescent="0.4">
      <c r="A231" s="24">
        <v>161872</v>
      </c>
      <c r="B231" s="12">
        <v>0</v>
      </c>
      <c r="C231" s="24" t="s">
        <v>191</v>
      </c>
      <c r="D231" s="24" t="s">
        <v>191</v>
      </c>
      <c r="E231" s="24" t="s">
        <v>191</v>
      </c>
      <c r="F231" s="24" t="s">
        <v>197</v>
      </c>
      <c r="G231" s="24" t="str">
        <f>_xlfn.IFNA(VLOOKUP(A231,'[1]Unit Demand Forecast'!$A:$C,3,0),"N/A")</f>
        <v>N/A</v>
      </c>
      <c r="H231" s="11">
        <f>IF(_xlfn.IFNA(MATCH(A231,[2]TopSKUs!B$2:B$23,0),TRUE)=TRUE,2,1)</f>
        <v>2</v>
      </c>
      <c r="I231" s="13">
        <v>1</v>
      </c>
      <c r="J231" s="25">
        <v>0</v>
      </c>
      <c r="K231" s="24" t="s">
        <v>193</v>
      </c>
      <c r="L231" s="26"/>
      <c r="M231" s="24">
        <v>0</v>
      </c>
      <c r="N231" s="27">
        <v>0</v>
      </c>
      <c r="O231" s="27">
        <v>0.55000000000000004</v>
      </c>
      <c r="P231" s="18">
        <v>0.91593610938082481</v>
      </c>
      <c r="Q231" s="18">
        <v>0</v>
      </c>
      <c r="R231" s="18">
        <v>0</v>
      </c>
      <c r="S231" s="18">
        <v>0</v>
      </c>
      <c r="T231" s="24"/>
      <c r="U231" s="24"/>
      <c r="V231" s="20">
        <v>36161</v>
      </c>
      <c r="W231" s="18"/>
      <c r="X231" s="21">
        <v>0</v>
      </c>
      <c r="Y231" s="21">
        <v>0</v>
      </c>
      <c r="Z231" s="21">
        <v>0</v>
      </c>
      <c r="AA231" s="21">
        <v>0</v>
      </c>
      <c r="AD231" t="e">
        <f>IF(COUNTIF([3]Sheet1!$A:$A, A231)&gt;=1, "Yes", "No")</f>
        <v>#VALUE!</v>
      </c>
    </row>
    <row r="232" spans="1:30" x14ac:dyDescent="0.4">
      <c r="A232" s="24">
        <v>162001</v>
      </c>
      <c r="B232" s="12">
        <v>0</v>
      </c>
      <c r="C232" s="24" t="s">
        <v>191</v>
      </c>
      <c r="D232" s="24" t="s">
        <v>191</v>
      </c>
      <c r="E232" s="24" t="s">
        <v>191</v>
      </c>
      <c r="F232" s="24" t="s">
        <v>198</v>
      </c>
      <c r="G232" s="24" t="str">
        <f>_xlfn.IFNA(VLOOKUP(A232,'[1]Unit Demand Forecast'!$A:$C,3,0),"N/A")</f>
        <v>N/A</v>
      </c>
      <c r="H232" s="11">
        <f>IF(_xlfn.IFNA(MATCH(A232,[2]TopSKUs!B$2:B$23,0),TRUE)=TRUE,2,1)</f>
        <v>2</v>
      </c>
      <c r="I232" s="13">
        <v>1</v>
      </c>
      <c r="J232" s="25">
        <v>0</v>
      </c>
      <c r="K232" s="24" t="s">
        <v>193</v>
      </c>
      <c r="L232" s="26"/>
      <c r="M232" s="24">
        <v>0</v>
      </c>
      <c r="N232" s="27">
        <v>0</v>
      </c>
      <c r="O232" s="27">
        <v>0.8</v>
      </c>
      <c r="P232" s="18">
        <v>1.3322707045539268</v>
      </c>
      <c r="Q232" s="18">
        <v>0</v>
      </c>
      <c r="R232" s="18">
        <v>0</v>
      </c>
      <c r="S232" s="18">
        <v>0</v>
      </c>
      <c r="T232" s="24"/>
      <c r="U232" s="24"/>
      <c r="V232" s="20">
        <v>36161</v>
      </c>
      <c r="W232" s="18"/>
      <c r="X232" s="21">
        <v>0</v>
      </c>
      <c r="Y232" s="21">
        <v>0</v>
      </c>
      <c r="Z232" s="21">
        <v>0</v>
      </c>
      <c r="AA232" s="21">
        <v>0</v>
      </c>
      <c r="AD232" t="e">
        <f>IF(COUNTIF([3]Sheet1!$A:$A, A232)&gt;=1, "Yes", "No")</f>
        <v>#VALUE!</v>
      </c>
    </row>
    <row r="233" spans="1:30" x14ac:dyDescent="0.4">
      <c r="A233" s="24">
        <v>162005</v>
      </c>
      <c r="B233" s="12">
        <v>0</v>
      </c>
      <c r="C233" s="24" t="s">
        <v>191</v>
      </c>
      <c r="D233" s="24" t="s">
        <v>191</v>
      </c>
      <c r="E233" s="24" t="s">
        <v>191</v>
      </c>
      <c r="F233" s="24" t="s">
        <v>199</v>
      </c>
      <c r="G233" s="24" t="str">
        <f>_xlfn.IFNA(VLOOKUP(A233,'[1]Unit Demand Forecast'!$A:$C,3,0),"N/A")</f>
        <v>N/A</v>
      </c>
      <c r="H233" s="11">
        <f>IF(_xlfn.IFNA(MATCH(A233,[2]TopSKUs!B$2:B$23,0),TRUE)=TRUE,2,1)</f>
        <v>2</v>
      </c>
      <c r="I233" s="13">
        <v>1</v>
      </c>
      <c r="J233" s="25">
        <v>0</v>
      </c>
      <c r="K233" s="24" t="s">
        <v>193</v>
      </c>
      <c r="L233" s="26"/>
      <c r="M233" s="24">
        <v>0</v>
      </c>
      <c r="N233" s="27">
        <v>0</v>
      </c>
      <c r="O233" s="27">
        <v>1.35</v>
      </c>
      <c r="P233" s="18">
        <v>2.2482068139347513</v>
      </c>
      <c r="Q233" s="18">
        <v>0</v>
      </c>
      <c r="R233" s="18">
        <v>0</v>
      </c>
      <c r="S233" s="18">
        <v>0</v>
      </c>
      <c r="T233" s="24"/>
      <c r="U233" s="24"/>
      <c r="V233" s="20">
        <v>36161</v>
      </c>
      <c r="W233" s="18"/>
      <c r="X233" s="21">
        <v>0</v>
      </c>
      <c r="Y233" s="21">
        <v>0</v>
      </c>
      <c r="Z233" s="21">
        <v>0</v>
      </c>
      <c r="AA233" s="21">
        <v>0</v>
      </c>
      <c r="AD233" t="e">
        <f>IF(COUNTIF([3]Sheet1!$A:$A, A233)&gt;=1, "Yes", "No")</f>
        <v>#VALUE!</v>
      </c>
    </row>
    <row r="234" spans="1:30" x14ac:dyDescent="0.4">
      <c r="A234" s="24">
        <v>162007</v>
      </c>
      <c r="B234" s="12">
        <v>0</v>
      </c>
      <c r="C234" s="24" t="s">
        <v>191</v>
      </c>
      <c r="D234" s="24" t="s">
        <v>191</v>
      </c>
      <c r="E234" s="24" t="s">
        <v>191</v>
      </c>
      <c r="F234" s="24" t="s">
        <v>200</v>
      </c>
      <c r="G234" s="24" t="str">
        <f>_xlfn.IFNA(VLOOKUP(A234,'[1]Unit Demand Forecast'!$A:$C,3,0),"N/A")</f>
        <v>N/A</v>
      </c>
      <c r="H234" s="11">
        <f>IF(_xlfn.IFNA(MATCH(A234,[2]TopSKUs!B$2:B$23,0),TRUE)=TRUE,2,1)</f>
        <v>2</v>
      </c>
      <c r="I234" s="13">
        <v>1</v>
      </c>
      <c r="J234" s="25">
        <v>0</v>
      </c>
      <c r="K234" s="24" t="s">
        <v>193</v>
      </c>
      <c r="L234" s="26"/>
      <c r="M234" s="24">
        <v>0</v>
      </c>
      <c r="N234" s="27">
        <v>0</v>
      </c>
      <c r="O234" s="27">
        <v>1.35</v>
      </c>
      <c r="P234" s="18">
        <v>2.2482068139347513</v>
      </c>
      <c r="Q234" s="18">
        <v>0</v>
      </c>
      <c r="R234" s="18">
        <v>0</v>
      </c>
      <c r="S234" s="18">
        <v>0</v>
      </c>
      <c r="T234" s="24"/>
      <c r="U234" s="24"/>
      <c r="V234" s="20">
        <v>36161</v>
      </c>
      <c r="W234" s="18"/>
      <c r="X234" s="21">
        <v>0</v>
      </c>
      <c r="Y234" s="21">
        <v>0</v>
      </c>
      <c r="Z234" s="21">
        <v>0</v>
      </c>
      <c r="AA234" s="21">
        <v>0</v>
      </c>
      <c r="AD234" t="e">
        <f>IF(COUNTIF([3]Sheet1!$A:$A, A234)&gt;=1, "Yes", "No")</f>
        <v>#VALUE!</v>
      </c>
    </row>
    <row r="235" spans="1:30" x14ac:dyDescent="0.4">
      <c r="A235" s="24">
        <v>162009</v>
      </c>
      <c r="B235" s="12">
        <v>0</v>
      </c>
      <c r="C235" s="24" t="s">
        <v>191</v>
      </c>
      <c r="D235" s="24" t="s">
        <v>191</v>
      </c>
      <c r="E235" s="24" t="s">
        <v>191</v>
      </c>
      <c r="F235" s="24" t="s">
        <v>201</v>
      </c>
      <c r="G235" s="24" t="str">
        <f>_xlfn.IFNA(VLOOKUP(A235,'[1]Unit Demand Forecast'!$A:$C,3,0),"N/A")</f>
        <v>N/A</v>
      </c>
      <c r="H235" s="11">
        <f>IF(_xlfn.IFNA(MATCH(A235,[2]TopSKUs!B$2:B$23,0),TRUE)=TRUE,2,1)</f>
        <v>2</v>
      </c>
      <c r="I235" s="13">
        <v>1</v>
      </c>
      <c r="J235" s="25">
        <v>0</v>
      </c>
      <c r="K235" s="24" t="s">
        <v>193</v>
      </c>
      <c r="L235" s="26"/>
      <c r="M235" s="24">
        <v>0</v>
      </c>
      <c r="N235" s="27">
        <v>0</v>
      </c>
      <c r="O235" s="27">
        <v>0.8</v>
      </c>
      <c r="P235" s="18">
        <v>1.3322707045539268</v>
      </c>
      <c r="Q235" s="18">
        <v>0</v>
      </c>
      <c r="R235" s="18">
        <v>0</v>
      </c>
      <c r="S235" s="18">
        <v>0</v>
      </c>
      <c r="T235" s="24"/>
      <c r="U235" s="24"/>
      <c r="V235" s="20">
        <v>36161</v>
      </c>
      <c r="W235" s="18"/>
      <c r="X235" s="21">
        <v>25</v>
      </c>
      <c r="Y235" s="21">
        <v>4</v>
      </c>
      <c r="Z235" s="21">
        <v>10</v>
      </c>
      <c r="AA235" s="21">
        <v>2</v>
      </c>
      <c r="AD235" t="e">
        <f>IF(COUNTIF([3]Sheet1!$A:$A, A235)&gt;=1, "Yes", "No")</f>
        <v>#VALUE!</v>
      </c>
    </row>
    <row r="236" spans="1:30" x14ac:dyDescent="0.4">
      <c r="A236" s="28">
        <v>6000</v>
      </c>
      <c r="B236" s="29">
        <v>0</v>
      </c>
      <c r="C236" s="30" t="s">
        <v>202</v>
      </c>
      <c r="D236" s="28" t="s">
        <v>202</v>
      </c>
      <c r="E236" s="28" t="s">
        <v>202</v>
      </c>
      <c r="F236" s="28" t="s">
        <v>203</v>
      </c>
      <c r="G236" s="31" t="str">
        <f>_xlfn.IFNA(VLOOKUP(A236,'[1]Unit Demand Forecast'!$A:$C,3,0),"N/A")</f>
        <v>Full Size</v>
      </c>
      <c r="H236" s="32">
        <f>IF(_xlfn.IFNA(MATCH(A236,[2]TopSKUs!B$2:B$23,0),TRUE)=TRUE,2,1)</f>
        <v>2</v>
      </c>
      <c r="I236" s="30">
        <v>1</v>
      </c>
      <c r="J236" s="33">
        <v>6</v>
      </c>
      <c r="K236" s="30" t="s">
        <v>204</v>
      </c>
      <c r="L236" s="34"/>
      <c r="M236" s="28">
        <v>0</v>
      </c>
      <c r="N236" s="35">
        <v>0</v>
      </c>
      <c r="O236" s="35">
        <v>0.8</v>
      </c>
      <c r="P236" s="36">
        <v>1.3322707045539268</v>
      </c>
      <c r="Q236" s="36">
        <v>0</v>
      </c>
      <c r="R236" s="36">
        <v>0</v>
      </c>
      <c r="S236" s="36">
        <v>0</v>
      </c>
      <c r="T236" s="28">
        <v>0</v>
      </c>
      <c r="U236" s="28">
        <v>0</v>
      </c>
      <c r="V236" s="37">
        <v>42795</v>
      </c>
      <c r="W236" s="38"/>
      <c r="X236" s="39">
        <v>5</v>
      </c>
      <c r="Y236" s="39">
        <v>1</v>
      </c>
      <c r="Z236" s="39">
        <v>5</v>
      </c>
      <c r="AA236" s="39">
        <v>1</v>
      </c>
      <c r="AD236" t="e">
        <f>IF(COUNTIF([3]Sheet1!$A:$A, A236)&gt;=1, "Yes", "No")</f>
        <v>#VALUE!</v>
      </c>
    </row>
    <row r="237" spans="1:30" x14ac:dyDescent="0.4">
      <c r="A237" s="40">
        <v>2050</v>
      </c>
      <c r="B237" s="41">
        <v>0</v>
      </c>
      <c r="C237" s="42" t="s">
        <v>202</v>
      </c>
      <c r="D237" s="43" t="s">
        <v>202</v>
      </c>
      <c r="E237" s="43" t="s">
        <v>202</v>
      </c>
      <c r="F237" s="44" t="s">
        <v>53</v>
      </c>
      <c r="G237" s="45" t="str">
        <f>_xlfn.IFNA(VLOOKUP(A237,'[1]Unit Demand Forecast'!$A:$C,3,0),"N/A")</f>
        <v>Full Size</v>
      </c>
      <c r="H237" s="46">
        <f>IF(_xlfn.IFNA(MATCH(A237,[2]TopSKUs!B$2:B$23,0),TRUE)=TRUE,2,1)</f>
        <v>2</v>
      </c>
      <c r="I237" s="42">
        <v>1</v>
      </c>
      <c r="J237" s="33">
        <v>3.3</v>
      </c>
      <c r="K237" s="42" t="s">
        <v>204</v>
      </c>
      <c r="L237" s="47"/>
      <c r="M237" s="43">
        <v>0</v>
      </c>
      <c r="N237" s="35">
        <v>0</v>
      </c>
      <c r="O237" s="35">
        <v>0.8</v>
      </c>
      <c r="P237" s="36">
        <v>1.3322707045539268</v>
      </c>
      <c r="Q237" s="36">
        <v>0</v>
      </c>
      <c r="R237" s="36">
        <v>0</v>
      </c>
      <c r="S237" s="36">
        <v>0</v>
      </c>
      <c r="T237" s="48">
        <v>0</v>
      </c>
      <c r="U237" s="48">
        <v>0</v>
      </c>
      <c r="V237" s="49">
        <v>42629</v>
      </c>
      <c r="W237" s="36"/>
      <c r="X237" s="44">
        <v>0</v>
      </c>
      <c r="Y237" s="44">
        <v>0</v>
      </c>
      <c r="Z237" s="44">
        <v>0</v>
      </c>
      <c r="AA237" s="50">
        <v>0</v>
      </c>
      <c r="AD237" t="e">
        <v>#VALUE!</v>
      </c>
    </row>
    <row r="238" spans="1:30" x14ac:dyDescent="0.4">
      <c r="A238" s="51">
        <v>0</v>
      </c>
      <c r="B238" s="41">
        <v>0</v>
      </c>
      <c r="C238" s="52" t="s">
        <v>202</v>
      </c>
      <c r="D238" s="43" t="s">
        <v>202</v>
      </c>
      <c r="E238" s="43" t="s">
        <v>202</v>
      </c>
      <c r="F238" s="44" t="s">
        <v>52</v>
      </c>
      <c r="G238" s="45" t="str">
        <f>_xlfn.IFNA(VLOOKUP(A238,'[1]Unit Demand Forecast'!$A:$C,3,0),"N/A")</f>
        <v>N/A</v>
      </c>
      <c r="H238" s="46">
        <f>IF(_xlfn.IFNA(MATCH(A238,[2]TopSKUs!B$2:B$23,0),TRUE)=TRUE,2,1)</f>
        <v>2</v>
      </c>
      <c r="I238" s="42">
        <v>1</v>
      </c>
      <c r="J238" s="53">
        <v>3.3</v>
      </c>
      <c r="K238" s="52" t="s">
        <v>205</v>
      </c>
      <c r="L238" s="47"/>
      <c r="M238" s="43">
        <v>0</v>
      </c>
      <c r="N238" s="54">
        <v>0</v>
      </c>
      <c r="O238" s="54">
        <v>0.8</v>
      </c>
      <c r="P238" s="55">
        <v>1.3322707045539268</v>
      </c>
      <c r="Q238" s="55">
        <v>0</v>
      </c>
      <c r="R238" s="55">
        <v>0</v>
      </c>
      <c r="S238" s="55">
        <v>0</v>
      </c>
      <c r="T238" s="48">
        <v>0</v>
      </c>
      <c r="U238" s="48">
        <v>0</v>
      </c>
      <c r="V238" s="56">
        <v>36161</v>
      </c>
      <c r="W238" s="36"/>
      <c r="X238" s="44">
        <v>0</v>
      </c>
      <c r="Y238" s="44">
        <v>0</v>
      </c>
      <c r="Z238" s="44">
        <v>0</v>
      </c>
      <c r="AA238" s="50">
        <v>0</v>
      </c>
      <c r="AD238" t="e">
        <v>#VALUE!</v>
      </c>
    </row>
    <row r="239" spans="1:30" x14ac:dyDescent="0.4">
      <c r="A239" s="51">
        <v>2100</v>
      </c>
      <c r="B239" s="41">
        <v>0</v>
      </c>
      <c r="C239" s="52" t="s">
        <v>202</v>
      </c>
      <c r="D239" s="43" t="s">
        <v>202</v>
      </c>
      <c r="E239" s="43" t="s">
        <v>202</v>
      </c>
      <c r="F239" s="44" t="s">
        <v>206</v>
      </c>
      <c r="G239" s="45" t="str">
        <f>_xlfn.IFNA(VLOOKUP(A239,'[1]Unit Demand Forecast'!$A:$C,3,0),"N/A")</f>
        <v>N/A</v>
      </c>
      <c r="H239" s="46">
        <f>IF(_xlfn.IFNA(MATCH(A239,[2]TopSKUs!B$2:B$23,0),TRUE)=TRUE,2,1)</f>
        <v>2</v>
      </c>
      <c r="I239" s="42">
        <v>1</v>
      </c>
      <c r="J239" s="53">
        <v>0</v>
      </c>
      <c r="K239" s="52" t="s">
        <v>56</v>
      </c>
      <c r="L239" s="47"/>
      <c r="M239" s="43">
        <v>0</v>
      </c>
      <c r="N239" s="54">
        <v>0</v>
      </c>
      <c r="O239" s="54">
        <v>0.8</v>
      </c>
      <c r="P239" s="55">
        <v>1.3322707045539268</v>
      </c>
      <c r="Q239" s="55">
        <v>0</v>
      </c>
      <c r="R239" s="55">
        <v>0</v>
      </c>
      <c r="S239" s="55">
        <v>0</v>
      </c>
      <c r="T239" s="48">
        <v>0</v>
      </c>
      <c r="U239" s="48">
        <v>0</v>
      </c>
      <c r="V239" s="56">
        <v>42979</v>
      </c>
      <c r="W239" s="36"/>
      <c r="X239" s="44">
        <v>0</v>
      </c>
      <c r="Y239" s="44">
        <v>0</v>
      </c>
      <c r="Z239" s="44">
        <v>0</v>
      </c>
      <c r="AA239" s="50">
        <v>0</v>
      </c>
      <c r="AD239" t="e">
        <v>#VALUE!</v>
      </c>
    </row>
    <row r="240" spans="1:30" x14ac:dyDescent="0.4">
      <c r="A240" s="51">
        <v>2110</v>
      </c>
      <c r="B240" s="41">
        <v>0</v>
      </c>
      <c r="C240" s="52" t="s">
        <v>202</v>
      </c>
      <c r="D240" s="43" t="s">
        <v>202</v>
      </c>
      <c r="E240" s="43" t="s">
        <v>202</v>
      </c>
      <c r="F240" s="44" t="s">
        <v>207</v>
      </c>
      <c r="G240" s="45" t="str">
        <f>_xlfn.IFNA(VLOOKUP(A240,'[1]Unit Demand Forecast'!$A:$C,3,0),"N/A")</f>
        <v>N/A</v>
      </c>
      <c r="H240" s="46">
        <f>IF(_xlfn.IFNA(MATCH(A240,[2]TopSKUs!B$2:B$23,0),TRUE)=TRUE,2,1)</f>
        <v>2</v>
      </c>
      <c r="I240" s="42">
        <v>1</v>
      </c>
      <c r="J240" s="53">
        <v>0</v>
      </c>
      <c r="K240" s="52" t="s">
        <v>56</v>
      </c>
      <c r="L240" s="47"/>
      <c r="M240" s="43">
        <v>0</v>
      </c>
      <c r="N240" s="54">
        <v>0</v>
      </c>
      <c r="O240" s="54">
        <v>0.8</v>
      </c>
      <c r="P240" s="55">
        <v>1.3322707045539268</v>
      </c>
      <c r="Q240" s="55">
        <v>0</v>
      </c>
      <c r="R240" s="55">
        <v>0</v>
      </c>
      <c r="S240" s="55">
        <v>0</v>
      </c>
      <c r="T240" s="48">
        <v>0</v>
      </c>
      <c r="U240" s="48">
        <v>0</v>
      </c>
      <c r="V240" s="56">
        <v>42979</v>
      </c>
      <c r="W240" s="36"/>
      <c r="X240" s="44">
        <v>0</v>
      </c>
      <c r="Y240" s="44">
        <v>0</v>
      </c>
      <c r="Z240" s="44">
        <v>0</v>
      </c>
      <c r="AA240" s="50">
        <v>0</v>
      </c>
      <c r="AD240" t="e">
        <v>#VALUE!</v>
      </c>
    </row>
    <row r="241" spans="1:30" x14ac:dyDescent="0.4">
      <c r="A241" s="51">
        <v>7930</v>
      </c>
      <c r="B241" s="41">
        <v>0</v>
      </c>
      <c r="C241" s="52" t="s">
        <v>202</v>
      </c>
      <c r="D241" s="43" t="s">
        <v>202</v>
      </c>
      <c r="E241" s="43" t="s">
        <v>202</v>
      </c>
      <c r="F241" s="44" t="s">
        <v>208</v>
      </c>
      <c r="G241" s="45" t="str">
        <f>_xlfn.IFNA(VLOOKUP(A241,'[1]Unit Demand Forecast'!$A:$C,3,0),"N/A")</f>
        <v>Full Size</v>
      </c>
      <c r="H241" s="46">
        <f>IF(_xlfn.IFNA(MATCH(A241,[2]TopSKUs!B$2:B$23,0),TRUE)=TRUE,2,1)</f>
        <v>2</v>
      </c>
      <c r="I241" s="42">
        <v>1</v>
      </c>
      <c r="J241" s="33">
        <v>0</v>
      </c>
      <c r="K241" s="52" t="s">
        <v>56</v>
      </c>
      <c r="L241" s="47"/>
      <c r="M241" s="43">
        <v>0</v>
      </c>
      <c r="N241" s="35">
        <v>0</v>
      </c>
      <c r="O241" s="35">
        <v>0.8</v>
      </c>
      <c r="P241" s="36">
        <v>1.3322707045539268</v>
      </c>
      <c r="Q241" s="36">
        <v>0</v>
      </c>
      <c r="R241" s="36">
        <v>0</v>
      </c>
      <c r="S241" s="36">
        <v>0</v>
      </c>
      <c r="T241" s="48">
        <v>0</v>
      </c>
      <c r="U241" s="48">
        <v>0</v>
      </c>
      <c r="V241" s="56">
        <v>43009</v>
      </c>
      <c r="W241" s="36"/>
      <c r="X241" s="44">
        <v>0</v>
      </c>
      <c r="Y241" s="44">
        <v>0</v>
      </c>
      <c r="Z241" s="44">
        <v>0</v>
      </c>
      <c r="AA241" s="50">
        <v>0</v>
      </c>
      <c r="AD241" t="e">
        <v>#VALUE!</v>
      </c>
    </row>
    <row r="242" spans="1:30" x14ac:dyDescent="0.4">
      <c r="A242" s="51">
        <v>8020</v>
      </c>
      <c r="B242" s="41">
        <v>0</v>
      </c>
      <c r="C242" s="52" t="s">
        <v>202</v>
      </c>
      <c r="D242" s="43" t="s">
        <v>202</v>
      </c>
      <c r="E242" s="43" t="s">
        <v>202</v>
      </c>
      <c r="F242" s="44" t="s">
        <v>209</v>
      </c>
      <c r="G242" s="45" t="str">
        <f>_xlfn.IFNA(VLOOKUP(A242,'[1]Unit Demand Forecast'!$A:$C,3,0),"N/A")</f>
        <v>N/A</v>
      </c>
      <c r="H242" s="46">
        <f>IF(_xlfn.IFNA(MATCH(A242,[2]TopSKUs!B$2:B$23,0),TRUE)=TRUE,2,1)</f>
        <v>2</v>
      </c>
      <c r="I242" s="42">
        <v>1</v>
      </c>
      <c r="J242" s="53">
        <v>0</v>
      </c>
      <c r="K242" s="52" t="s">
        <v>56</v>
      </c>
      <c r="L242" s="47"/>
      <c r="M242" s="43">
        <v>0</v>
      </c>
      <c r="N242" s="54">
        <v>0</v>
      </c>
      <c r="O242" s="54">
        <v>0.8</v>
      </c>
      <c r="P242" s="55">
        <v>1.3322707045539268</v>
      </c>
      <c r="Q242" s="55">
        <v>0</v>
      </c>
      <c r="R242" s="55">
        <v>0</v>
      </c>
      <c r="S242" s="55">
        <v>0</v>
      </c>
      <c r="T242" s="48">
        <v>0</v>
      </c>
      <c r="U242" s="48">
        <v>0</v>
      </c>
      <c r="V242" s="56">
        <v>42736</v>
      </c>
      <c r="W242" s="36"/>
      <c r="X242" s="44">
        <v>0</v>
      </c>
      <c r="Y242" s="44">
        <v>0</v>
      </c>
      <c r="Z242" s="44">
        <v>0</v>
      </c>
      <c r="AA242" s="50">
        <v>0</v>
      </c>
      <c r="AD242" t="e">
        <v>#VALUE!</v>
      </c>
    </row>
    <row r="243" spans="1:30" x14ac:dyDescent="0.4">
      <c r="A243" s="51">
        <v>7920</v>
      </c>
      <c r="B243" s="41">
        <v>0</v>
      </c>
      <c r="C243" s="52" t="s">
        <v>202</v>
      </c>
      <c r="D243" s="43" t="s">
        <v>202</v>
      </c>
      <c r="E243" s="43" t="s">
        <v>202</v>
      </c>
      <c r="F243" s="44" t="s">
        <v>210</v>
      </c>
      <c r="G243" s="45" t="str">
        <f>_xlfn.IFNA(VLOOKUP(A243,'[1]Unit Demand Forecast'!$A:$C,3,0),"N/A")</f>
        <v>N/A</v>
      </c>
      <c r="H243" s="46">
        <f>IF(_xlfn.IFNA(MATCH(A243,[2]TopSKUs!B$2:B$23,0),TRUE)=TRUE,2,1)</f>
        <v>2</v>
      </c>
      <c r="I243" s="42">
        <v>1</v>
      </c>
      <c r="J243" s="53">
        <v>0</v>
      </c>
      <c r="K243" s="52" t="s">
        <v>56</v>
      </c>
      <c r="L243" s="47"/>
      <c r="M243" s="43">
        <v>0</v>
      </c>
      <c r="N243" s="54">
        <v>0</v>
      </c>
      <c r="O243" s="54">
        <v>0.8</v>
      </c>
      <c r="P243" s="55">
        <v>1.3322707045539268</v>
      </c>
      <c r="Q243" s="55">
        <v>0</v>
      </c>
      <c r="R243" s="55">
        <v>0</v>
      </c>
      <c r="S243" s="55">
        <v>0</v>
      </c>
      <c r="T243" s="48">
        <v>0</v>
      </c>
      <c r="U243" s="48">
        <v>0</v>
      </c>
      <c r="V243" s="56">
        <v>42736</v>
      </c>
      <c r="W243" s="36"/>
      <c r="X243" s="44">
        <v>0</v>
      </c>
      <c r="Y243" s="44">
        <v>0</v>
      </c>
      <c r="Z243" s="44">
        <v>0</v>
      </c>
      <c r="AA243" s="50">
        <v>0</v>
      </c>
      <c r="AD243" t="e">
        <v>#VALUE!</v>
      </c>
    </row>
    <row r="244" spans="1:30" x14ac:dyDescent="0.4">
      <c r="A244" s="51">
        <v>91502</v>
      </c>
      <c r="B244" s="41">
        <v>0</v>
      </c>
      <c r="C244" s="52" t="s">
        <v>202</v>
      </c>
      <c r="D244" s="43" t="s">
        <v>202</v>
      </c>
      <c r="E244" s="43" t="s">
        <v>202</v>
      </c>
      <c r="F244" s="44" t="s">
        <v>211</v>
      </c>
      <c r="G244" s="45" t="str">
        <f>_xlfn.IFNA(VLOOKUP(A244,'[1]Unit Demand Forecast'!$A:$C,3,0),"N/A")</f>
        <v>N/A</v>
      </c>
      <c r="H244" s="46">
        <f>IF(_xlfn.IFNA(MATCH(A244,[2]TopSKUs!B$2:B$23,0),TRUE)=TRUE,2,1)</f>
        <v>2</v>
      </c>
      <c r="I244" s="42">
        <v>1</v>
      </c>
      <c r="J244" s="53">
        <v>0</v>
      </c>
      <c r="K244" s="52" t="s">
        <v>56</v>
      </c>
      <c r="L244" s="47"/>
      <c r="M244" s="43">
        <v>0</v>
      </c>
      <c r="N244" s="54">
        <v>0</v>
      </c>
      <c r="O244" s="54">
        <v>0.8</v>
      </c>
      <c r="P244" s="55">
        <v>1.3322707045539268</v>
      </c>
      <c r="Q244" s="55">
        <v>0</v>
      </c>
      <c r="R244" s="55">
        <v>0</v>
      </c>
      <c r="S244" s="55">
        <v>0</v>
      </c>
      <c r="T244" s="48">
        <v>0</v>
      </c>
      <c r="U244" s="48">
        <v>0</v>
      </c>
      <c r="V244" s="56">
        <v>42775</v>
      </c>
      <c r="W244" s="36"/>
      <c r="X244" s="44">
        <v>0</v>
      </c>
      <c r="Y244" s="44">
        <v>0</v>
      </c>
      <c r="Z244" s="44">
        <v>0</v>
      </c>
      <c r="AA244" s="50">
        <v>0</v>
      </c>
      <c r="AD244" t="e">
        <v>#VALUE!</v>
      </c>
    </row>
    <row r="245" spans="1:30" x14ac:dyDescent="0.4">
      <c r="A245" s="51">
        <v>91512</v>
      </c>
      <c r="B245" s="41">
        <v>0</v>
      </c>
      <c r="C245" s="52" t="s">
        <v>202</v>
      </c>
      <c r="D245" s="43" t="s">
        <v>202</v>
      </c>
      <c r="E245" s="43" t="s">
        <v>202</v>
      </c>
      <c r="F245" s="44" t="s">
        <v>212</v>
      </c>
      <c r="G245" s="45" t="str">
        <f>_xlfn.IFNA(VLOOKUP(A245,'[1]Unit Demand Forecast'!$A:$C,3,0),"N/A")</f>
        <v>N/A</v>
      </c>
      <c r="H245" s="46">
        <f>IF(_xlfn.IFNA(MATCH(A245,[2]TopSKUs!B$2:B$23,0),TRUE)=TRUE,2,1)</f>
        <v>2</v>
      </c>
      <c r="I245" s="42">
        <v>1</v>
      </c>
      <c r="J245" s="53">
        <v>0</v>
      </c>
      <c r="K245" s="52" t="s">
        <v>56</v>
      </c>
      <c r="L245" s="47"/>
      <c r="M245" s="43">
        <v>0</v>
      </c>
      <c r="N245" s="54">
        <v>0</v>
      </c>
      <c r="O245" s="54">
        <v>0.8</v>
      </c>
      <c r="P245" s="55">
        <v>1.3322707045539268</v>
      </c>
      <c r="Q245" s="55">
        <v>0</v>
      </c>
      <c r="R245" s="55">
        <v>0</v>
      </c>
      <c r="S245" s="55">
        <v>0</v>
      </c>
      <c r="T245" s="48">
        <v>0</v>
      </c>
      <c r="U245" s="48">
        <v>0</v>
      </c>
      <c r="V245" s="56">
        <v>42776</v>
      </c>
      <c r="W245" s="36"/>
      <c r="X245" s="44">
        <v>0</v>
      </c>
      <c r="Y245" s="44">
        <v>0</v>
      </c>
      <c r="Z245" s="44">
        <v>0</v>
      </c>
      <c r="AA245" s="50">
        <v>0</v>
      </c>
      <c r="AD245" t="e">
        <v>#VALUE!</v>
      </c>
    </row>
    <row r="246" spans="1:30" x14ac:dyDescent="0.4">
      <c r="A246" s="51">
        <v>91522</v>
      </c>
      <c r="B246" s="41">
        <v>0</v>
      </c>
      <c r="C246" s="52" t="s">
        <v>202</v>
      </c>
      <c r="D246" s="43" t="s">
        <v>202</v>
      </c>
      <c r="E246" s="43" t="s">
        <v>202</v>
      </c>
      <c r="F246" s="44" t="s">
        <v>213</v>
      </c>
      <c r="G246" s="45" t="str">
        <f>_xlfn.IFNA(VLOOKUP(A246,'[1]Unit Demand Forecast'!$A:$C,3,0),"N/A")</f>
        <v>N/A</v>
      </c>
      <c r="H246" s="46">
        <f>IF(_xlfn.IFNA(MATCH(A246,[2]TopSKUs!B$2:B$23,0),TRUE)=TRUE,2,1)</f>
        <v>2</v>
      </c>
      <c r="I246" s="42">
        <v>1</v>
      </c>
      <c r="J246" s="53">
        <v>0</v>
      </c>
      <c r="K246" s="52" t="s">
        <v>56</v>
      </c>
      <c r="L246" s="47"/>
      <c r="M246" s="43">
        <v>0</v>
      </c>
      <c r="N246" s="54">
        <v>0</v>
      </c>
      <c r="O246" s="54">
        <v>0.8</v>
      </c>
      <c r="P246" s="55">
        <v>1.3322707045539268</v>
      </c>
      <c r="Q246" s="55">
        <v>0</v>
      </c>
      <c r="R246" s="55">
        <v>0</v>
      </c>
      <c r="S246" s="55">
        <v>0</v>
      </c>
      <c r="T246" s="48">
        <v>0</v>
      </c>
      <c r="U246" s="48">
        <v>0</v>
      </c>
      <c r="V246" s="56">
        <v>42777</v>
      </c>
      <c r="W246" s="36"/>
      <c r="X246" s="44">
        <v>0</v>
      </c>
      <c r="Y246" s="44">
        <v>0</v>
      </c>
      <c r="Z246" s="44">
        <v>0</v>
      </c>
      <c r="AA246" s="50">
        <v>0</v>
      </c>
      <c r="AD246" t="e">
        <v>#VALUE!</v>
      </c>
    </row>
    <row r="247" spans="1:30" x14ac:dyDescent="0.4">
      <c r="A247" s="51">
        <v>91532</v>
      </c>
      <c r="B247" s="41">
        <v>0</v>
      </c>
      <c r="C247" s="52" t="s">
        <v>202</v>
      </c>
      <c r="D247" s="43" t="s">
        <v>202</v>
      </c>
      <c r="E247" s="43" t="s">
        <v>202</v>
      </c>
      <c r="F247" s="44" t="s">
        <v>214</v>
      </c>
      <c r="G247" s="45" t="str">
        <f>_xlfn.IFNA(VLOOKUP(A247,'[1]Unit Demand Forecast'!$A:$C,3,0),"N/A")</f>
        <v>N/A</v>
      </c>
      <c r="H247" s="46">
        <f>IF(_xlfn.IFNA(MATCH(A247,[2]TopSKUs!B$2:B$23,0),TRUE)=TRUE,2,1)</f>
        <v>2</v>
      </c>
      <c r="I247" s="42">
        <v>1</v>
      </c>
      <c r="J247" s="53">
        <v>0</v>
      </c>
      <c r="K247" s="52" t="s">
        <v>56</v>
      </c>
      <c r="L247" s="47"/>
      <c r="M247" s="43">
        <v>0</v>
      </c>
      <c r="N247" s="54">
        <v>0</v>
      </c>
      <c r="O247" s="54">
        <v>0.8</v>
      </c>
      <c r="P247" s="55">
        <v>1.3322707045539268</v>
      </c>
      <c r="Q247" s="55">
        <v>0</v>
      </c>
      <c r="R247" s="55">
        <v>0</v>
      </c>
      <c r="S247" s="55">
        <v>0</v>
      </c>
      <c r="T247" s="48">
        <v>0</v>
      </c>
      <c r="U247" s="48">
        <v>0</v>
      </c>
      <c r="V247" s="56">
        <v>42778</v>
      </c>
      <c r="W247" s="36"/>
      <c r="X247" s="44">
        <v>0</v>
      </c>
      <c r="Y247" s="44">
        <v>0</v>
      </c>
      <c r="Z247" s="44">
        <v>0</v>
      </c>
      <c r="AA247" s="50">
        <v>0</v>
      </c>
      <c r="AD247" t="e">
        <v>#VALUE!</v>
      </c>
    </row>
    <row r="248" spans="1:30" x14ac:dyDescent="0.4">
      <c r="A248" s="51">
        <v>91542</v>
      </c>
      <c r="B248" s="41">
        <v>0</v>
      </c>
      <c r="C248" s="52" t="s">
        <v>202</v>
      </c>
      <c r="D248" s="43" t="s">
        <v>202</v>
      </c>
      <c r="E248" s="43" t="s">
        <v>202</v>
      </c>
      <c r="F248" s="44" t="s">
        <v>215</v>
      </c>
      <c r="G248" s="45" t="str">
        <f>_xlfn.IFNA(VLOOKUP(A248,'[1]Unit Demand Forecast'!$A:$C,3,0),"N/A")</f>
        <v>N/A</v>
      </c>
      <c r="H248" s="46">
        <f>IF(_xlfn.IFNA(MATCH(A248,[2]TopSKUs!B$2:B$23,0),TRUE)=TRUE,2,1)</f>
        <v>2</v>
      </c>
      <c r="I248" s="42">
        <v>1</v>
      </c>
      <c r="J248" s="53">
        <v>0</v>
      </c>
      <c r="K248" s="52" t="s">
        <v>56</v>
      </c>
      <c r="L248" s="47"/>
      <c r="M248" s="43">
        <v>0</v>
      </c>
      <c r="N248" s="54">
        <v>0</v>
      </c>
      <c r="O248" s="54">
        <v>0.8</v>
      </c>
      <c r="P248" s="55">
        <v>1.3322707045539268</v>
      </c>
      <c r="Q248" s="55">
        <v>0</v>
      </c>
      <c r="R248" s="55">
        <v>0</v>
      </c>
      <c r="S248" s="55">
        <v>0</v>
      </c>
      <c r="T248" s="48">
        <v>0</v>
      </c>
      <c r="U248" s="48">
        <v>0</v>
      </c>
      <c r="V248" s="56">
        <v>42779</v>
      </c>
      <c r="W248" s="36"/>
      <c r="X248" s="44">
        <v>0</v>
      </c>
      <c r="Y248" s="44">
        <v>0</v>
      </c>
      <c r="Z248" s="44">
        <v>0</v>
      </c>
      <c r="AA248" s="50">
        <v>0</v>
      </c>
      <c r="AD248" t="e">
        <v>#VALUE!</v>
      </c>
    </row>
    <row r="249" spans="1:30" x14ac:dyDescent="0.4">
      <c r="A249" s="51">
        <v>91552</v>
      </c>
      <c r="B249" s="41">
        <v>0</v>
      </c>
      <c r="C249" s="52" t="s">
        <v>202</v>
      </c>
      <c r="D249" s="43" t="s">
        <v>202</v>
      </c>
      <c r="E249" s="43" t="s">
        <v>202</v>
      </c>
      <c r="F249" s="44" t="s">
        <v>216</v>
      </c>
      <c r="G249" s="45" t="str">
        <f>_xlfn.IFNA(VLOOKUP(A249,'[1]Unit Demand Forecast'!$A:$C,3,0),"N/A")</f>
        <v>N/A</v>
      </c>
      <c r="H249" s="46">
        <f>IF(_xlfn.IFNA(MATCH(A249,[2]TopSKUs!B$2:B$23,0),TRUE)=TRUE,2,1)</f>
        <v>2</v>
      </c>
      <c r="I249" s="42">
        <v>1</v>
      </c>
      <c r="J249" s="53">
        <v>0</v>
      </c>
      <c r="K249" s="52" t="s">
        <v>56</v>
      </c>
      <c r="L249" s="47"/>
      <c r="M249" s="43">
        <v>0</v>
      </c>
      <c r="N249" s="54">
        <v>0</v>
      </c>
      <c r="O249" s="54">
        <v>0.8</v>
      </c>
      <c r="P249" s="55">
        <v>1.3322707045539268</v>
      </c>
      <c r="Q249" s="55">
        <v>0</v>
      </c>
      <c r="R249" s="55">
        <v>0</v>
      </c>
      <c r="S249" s="55">
        <v>0</v>
      </c>
      <c r="T249" s="48">
        <v>0</v>
      </c>
      <c r="U249" s="48">
        <v>0</v>
      </c>
      <c r="V249" s="56">
        <v>42780</v>
      </c>
      <c r="W249" s="36"/>
      <c r="X249" s="44">
        <v>0</v>
      </c>
      <c r="Y249" s="44">
        <v>0</v>
      </c>
      <c r="Z249" s="44">
        <v>0</v>
      </c>
      <c r="AA249" s="50">
        <v>0</v>
      </c>
      <c r="AD249" t="e">
        <v>#VALUE!</v>
      </c>
    </row>
    <row r="250" spans="1:30" x14ac:dyDescent="0.4">
      <c r="A250" s="51">
        <v>91562</v>
      </c>
      <c r="B250" s="41">
        <v>0</v>
      </c>
      <c r="C250" s="52" t="s">
        <v>202</v>
      </c>
      <c r="D250" s="43" t="s">
        <v>202</v>
      </c>
      <c r="E250" s="43" t="s">
        <v>202</v>
      </c>
      <c r="F250" s="44" t="s">
        <v>217</v>
      </c>
      <c r="G250" s="45" t="str">
        <f>_xlfn.IFNA(VLOOKUP(A250,'[1]Unit Demand Forecast'!$A:$C,3,0),"N/A")</f>
        <v>N/A</v>
      </c>
      <c r="H250" s="46">
        <f>IF(_xlfn.IFNA(MATCH(A250,[2]TopSKUs!B$2:B$23,0),TRUE)=TRUE,2,1)</f>
        <v>2</v>
      </c>
      <c r="I250" s="42">
        <v>1</v>
      </c>
      <c r="J250" s="53">
        <v>0</v>
      </c>
      <c r="K250" s="52" t="s">
        <v>56</v>
      </c>
      <c r="L250" s="47"/>
      <c r="M250" s="43">
        <v>0</v>
      </c>
      <c r="N250" s="54">
        <v>0</v>
      </c>
      <c r="O250" s="54">
        <v>0.8</v>
      </c>
      <c r="P250" s="55">
        <v>1.3322707045539268</v>
      </c>
      <c r="Q250" s="55">
        <v>0</v>
      </c>
      <c r="R250" s="55">
        <v>0</v>
      </c>
      <c r="S250" s="55">
        <v>0</v>
      </c>
      <c r="T250" s="48">
        <v>0</v>
      </c>
      <c r="U250" s="48">
        <v>0</v>
      </c>
      <c r="V250" s="56">
        <v>42781</v>
      </c>
      <c r="W250" s="36"/>
      <c r="X250" s="44">
        <v>0</v>
      </c>
      <c r="Y250" s="44">
        <v>0</v>
      </c>
      <c r="Z250" s="44">
        <v>0</v>
      </c>
      <c r="AA250" s="50">
        <v>0</v>
      </c>
      <c r="AD250" t="e">
        <v>#VALUE!</v>
      </c>
    </row>
    <row r="251" spans="1:30" x14ac:dyDescent="0.4">
      <c r="A251" s="51">
        <v>91572</v>
      </c>
      <c r="B251" s="41">
        <v>0</v>
      </c>
      <c r="C251" s="52" t="s">
        <v>202</v>
      </c>
      <c r="D251" s="43" t="s">
        <v>202</v>
      </c>
      <c r="E251" s="43" t="s">
        <v>202</v>
      </c>
      <c r="F251" s="44" t="s">
        <v>218</v>
      </c>
      <c r="G251" s="45" t="str">
        <f>_xlfn.IFNA(VLOOKUP(A251,'[1]Unit Demand Forecast'!$A:$C,3,0),"N/A")</f>
        <v>N/A</v>
      </c>
      <c r="H251" s="46">
        <f>IF(_xlfn.IFNA(MATCH(A251,[2]TopSKUs!B$2:B$23,0),TRUE)=TRUE,2,1)</f>
        <v>2</v>
      </c>
      <c r="I251" s="42">
        <v>1</v>
      </c>
      <c r="J251" s="53">
        <v>0</v>
      </c>
      <c r="K251" s="52" t="s">
        <v>56</v>
      </c>
      <c r="L251" s="47"/>
      <c r="M251" s="43">
        <v>0</v>
      </c>
      <c r="N251" s="54">
        <v>0</v>
      </c>
      <c r="O251" s="54">
        <v>0.8</v>
      </c>
      <c r="P251" s="55">
        <v>1.3322707045539268</v>
      </c>
      <c r="Q251" s="55">
        <v>0</v>
      </c>
      <c r="R251" s="55">
        <v>0</v>
      </c>
      <c r="S251" s="55">
        <v>0</v>
      </c>
      <c r="T251" s="48">
        <v>0</v>
      </c>
      <c r="U251" s="48">
        <v>0</v>
      </c>
      <c r="V251" s="56">
        <v>42782</v>
      </c>
      <c r="W251" s="36"/>
      <c r="X251" s="44">
        <v>5</v>
      </c>
      <c r="Y251" s="44">
        <v>1</v>
      </c>
      <c r="Z251" s="44">
        <v>5</v>
      </c>
      <c r="AA251" s="50">
        <v>1</v>
      </c>
      <c r="AD251" t="e">
        <v>#VALUE!</v>
      </c>
    </row>
    <row r="252" spans="1:30" x14ac:dyDescent="0.4">
      <c r="A252" s="40">
        <v>91641</v>
      </c>
      <c r="B252" s="41">
        <v>0</v>
      </c>
      <c r="C252" s="42" t="s">
        <v>202</v>
      </c>
      <c r="D252" s="43" t="s">
        <v>202</v>
      </c>
      <c r="E252" s="43" t="s">
        <v>202</v>
      </c>
      <c r="F252" s="44" t="s">
        <v>219</v>
      </c>
      <c r="G252" s="45" t="str">
        <f>_xlfn.IFNA(VLOOKUP(A252,'[1]Unit Demand Forecast'!$A:$C,3,0),"N/A")</f>
        <v>Full Size</v>
      </c>
      <c r="H252" s="46">
        <f>IF(_xlfn.IFNA(MATCH(A252,[2]TopSKUs!B$2:B$23,0),TRUE)=TRUE,2,1)</f>
        <v>2</v>
      </c>
      <c r="I252" s="42">
        <v>1</v>
      </c>
      <c r="J252" s="53">
        <v>0.35</v>
      </c>
      <c r="K252" s="42" t="s">
        <v>193</v>
      </c>
      <c r="L252" s="47"/>
      <c r="M252" s="43">
        <v>0</v>
      </c>
      <c r="N252" s="54">
        <v>0</v>
      </c>
      <c r="O252" s="54">
        <v>0.8</v>
      </c>
      <c r="P252" s="55">
        <v>1.3322707045539268</v>
      </c>
      <c r="Q252" s="55">
        <v>0</v>
      </c>
      <c r="R252" s="55">
        <v>0</v>
      </c>
      <c r="S252" s="55">
        <v>0</v>
      </c>
      <c r="T252" s="48">
        <v>0</v>
      </c>
      <c r="U252" s="48">
        <v>0</v>
      </c>
      <c r="V252" s="49">
        <v>36161</v>
      </c>
      <c r="W252" s="36"/>
      <c r="X252" s="44">
        <v>5</v>
      </c>
      <c r="Y252" s="44">
        <v>1</v>
      </c>
      <c r="Z252" s="44">
        <v>5</v>
      </c>
      <c r="AA252" s="50">
        <v>1</v>
      </c>
      <c r="AD252" t="e">
        <v>#VALUE!</v>
      </c>
    </row>
    <row r="253" spans="1:30" x14ac:dyDescent="0.4">
      <c r="A253" s="40">
        <v>91651</v>
      </c>
      <c r="B253" s="41">
        <v>0</v>
      </c>
      <c r="C253" s="42" t="s">
        <v>202</v>
      </c>
      <c r="D253" s="43" t="s">
        <v>202</v>
      </c>
      <c r="E253" s="43" t="s">
        <v>202</v>
      </c>
      <c r="F253" s="44" t="s">
        <v>220</v>
      </c>
      <c r="G253" s="45" t="str">
        <f>_xlfn.IFNA(VLOOKUP(A253,'[1]Unit Demand Forecast'!$A:$C,3,0),"N/A")</f>
        <v>Full Size</v>
      </c>
      <c r="H253" s="46">
        <f>IF(_xlfn.IFNA(MATCH(A253,[2]TopSKUs!B$2:B$23,0),TRUE)=TRUE,2,1)</f>
        <v>2</v>
      </c>
      <c r="I253" s="42">
        <v>1</v>
      </c>
      <c r="J253" s="53">
        <v>0.35</v>
      </c>
      <c r="K253" s="42" t="s">
        <v>193</v>
      </c>
      <c r="L253" s="47"/>
      <c r="M253" s="43">
        <v>0</v>
      </c>
      <c r="N253" s="54">
        <v>0</v>
      </c>
      <c r="O253" s="54">
        <v>0.8</v>
      </c>
      <c r="P253" s="55">
        <v>1.3322707045539268</v>
      </c>
      <c r="Q253" s="55">
        <v>0</v>
      </c>
      <c r="R253" s="55">
        <v>0</v>
      </c>
      <c r="S253" s="55">
        <v>0</v>
      </c>
      <c r="T253" s="48">
        <v>0</v>
      </c>
      <c r="U253" s="48">
        <v>0</v>
      </c>
      <c r="V253" s="49">
        <v>36161</v>
      </c>
      <c r="W253" s="36"/>
      <c r="X253" s="44">
        <v>5</v>
      </c>
      <c r="Y253" s="44">
        <v>1</v>
      </c>
      <c r="Z253" s="44">
        <v>5</v>
      </c>
      <c r="AA253" s="50">
        <v>1</v>
      </c>
      <c r="AD253" t="e">
        <v>#VALUE!</v>
      </c>
    </row>
    <row r="254" spans="1:30" x14ac:dyDescent="0.4">
      <c r="A254" s="40">
        <v>91661</v>
      </c>
      <c r="B254" s="41">
        <v>0</v>
      </c>
      <c r="C254" s="42" t="s">
        <v>202</v>
      </c>
      <c r="D254" s="43" t="s">
        <v>202</v>
      </c>
      <c r="E254" s="43" t="s">
        <v>202</v>
      </c>
      <c r="F254" s="44" t="s">
        <v>221</v>
      </c>
      <c r="G254" s="45" t="str">
        <f>_xlfn.IFNA(VLOOKUP(A254,'[1]Unit Demand Forecast'!$A:$C,3,0),"N/A")</f>
        <v>Full Size</v>
      </c>
      <c r="H254" s="46">
        <f>IF(_xlfn.IFNA(MATCH(A254,[2]TopSKUs!B$2:B$23,0),TRUE)=TRUE,2,1)</f>
        <v>2</v>
      </c>
      <c r="I254" s="42">
        <v>1</v>
      </c>
      <c r="J254" s="53">
        <v>0.35</v>
      </c>
      <c r="K254" s="42" t="s">
        <v>193</v>
      </c>
      <c r="L254" s="47"/>
      <c r="M254" s="43">
        <v>0</v>
      </c>
      <c r="N254" s="54">
        <v>0</v>
      </c>
      <c r="O254" s="54">
        <v>0.8</v>
      </c>
      <c r="P254" s="55">
        <v>1.3322707045539268</v>
      </c>
      <c r="Q254" s="55">
        <v>0</v>
      </c>
      <c r="R254" s="55">
        <v>0</v>
      </c>
      <c r="S254" s="55">
        <v>0</v>
      </c>
      <c r="T254" s="48">
        <v>0</v>
      </c>
      <c r="U254" s="48">
        <v>0</v>
      </c>
      <c r="V254" s="49">
        <v>36161</v>
      </c>
      <c r="W254" s="36"/>
      <c r="X254" s="44">
        <v>5</v>
      </c>
      <c r="Y254" s="44">
        <v>1</v>
      </c>
      <c r="Z254" s="44">
        <v>5</v>
      </c>
      <c r="AA254" s="50">
        <v>1</v>
      </c>
      <c r="AD254" t="e">
        <v>#VALUE!</v>
      </c>
    </row>
    <row r="255" spans="1:30" x14ac:dyDescent="0.4">
      <c r="A255" s="40">
        <v>91671</v>
      </c>
      <c r="B255" s="41">
        <v>0</v>
      </c>
      <c r="C255" s="42" t="s">
        <v>202</v>
      </c>
      <c r="D255" s="43" t="s">
        <v>202</v>
      </c>
      <c r="E255" s="43" t="s">
        <v>202</v>
      </c>
      <c r="F255" s="44" t="s">
        <v>222</v>
      </c>
      <c r="G255" s="45" t="str">
        <f>_xlfn.IFNA(VLOOKUP(A255,'[1]Unit Demand Forecast'!$A:$C,3,0),"N/A")</f>
        <v>Full Size</v>
      </c>
      <c r="H255" s="46">
        <f>IF(_xlfn.IFNA(MATCH(A255,[2]TopSKUs!B$2:B$23,0),TRUE)=TRUE,2,1)</f>
        <v>2</v>
      </c>
      <c r="I255" s="42">
        <v>1</v>
      </c>
      <c r="J255" s="53">
        <v>0.35</v>
      </c>
      <c r="K255" s="42" t="s">
        <v>193</v>
      </c>
      <c r="L255" s="47"/>
      <c r="M255" s="43">
        <v>0</v>
      </c>
      <c r="N255" s="54">
        <v>0</v>
      </c>
      <c r="O255" s="54">
        <v>0.8</v>
      </c>
      <c r="P255" s="55">
        <v>1.3322707045539268</v>
      </c>
      <c r="Q255" s="55">
        <v>0</v>
      </c>
      <c r="R255" s="55">
        <v>0</v>
      </c>
      <c r="S255" s="55">
        <v>0</v>
      </c>
      <c r="T255" s="48">
        <v>0</v>
      </c>
      <c r="U255" s="48">
        <v>0</v>
      </c>
      <c r="V255" s="49">
        <v>36161</v>
      </c>
      <c r="W255" s="36"/>
      <c r="X255" s="44">
        <v>0</v>
      </c>
      <c r="Y255" s="44">
        <v>0</v>
      </c>
      <c r="Z255" s="44">
        <v>0</v>
      </c>
      <c r="AA255" s="50">
        <v>0</v>
      </c>
      <c r="AD255" t="e">
        <v>#VALUE!</v>
      </c>
    </row>
    <row r="256" spans="1:30" x14ac:dyDescent="0.4">
      <c r="A256" s="51">
        <v>92063</v>
      </c>
      <c r="B256" s="41">
        <v>0</v>
      </c>
      <c r="C256" s="52" t="s">
        <v>202</v>
      </c>
      <c r="D256" s="43" t="s">
        <v>202</v>
      </c>
      <c r="E256" s="43" t="s">
        <v>202</v>
      </c>
      <c r="F256" s="44" t="s">
        <v>223</v>
      </c>
      <c r="G256" s="45" t="str">
        <f>_xlfn.IFNA(VLOOKUP(A256,'[1]Unit Demand Forecast'!$A:$C,3,0),"N/A")</f>
        <v>Full Size</v>
      </c>
      <c r="H256" s="46">
        <f>IF(_xlfn.IFNA(MATCH(A256,[2]TopSKUs!B$2:B$23,0),TRUE)=TRUE,2,1)</f>
        <v>2</v>
      </c>
      <c r="I256" s="42">
        <v>1</v>
      </c>
      <c r="J256" s="53">
        <v>0</v>
      </c>
      <c r="K256" s="52" t="s">
        <v>56</v>
      </c>
      <c r="L256" s="47"/>
      <c r="M256" s="43">
        <v>0</v>
      </c>
      <c r="N256" s="54">
        <v>0</v>
      </c>
      <c r="O256" s="54">
        <v>0.8</v>
      </c>
      <c r="P256" s="55">
        <v>1.3322707045539268</v>
      </c>
      <c r="Q256" s="55">
        <v>0</v>
      </c>
      <c r="R256" s="55">
        <v>0</v>
      </c>
      <c r="S256" s="55">
        <v>0</v>
      </c>
      <c r="T256" s="48">
        <v>0</v>
      </c>
      <c r="U256" s="48">
        <v>0</v>
      </c>
      <c r="V256" s="56">
        <v>42705</v>
      </c>
      <c r="W256" s="36"/>
      <c r="X256" s="44">
        <v>5</v>
      </c>
      <c r="Y256" s="44">
        <v>1</v>
      </c>
      <c r="Z256" s="44">
        <v>5</v>
      </c>
      <c r="AA256" s="50">
        <v>1</v>
      </c>
      <c r="AD256" t="e">
        <v>#VALUE!</v>
      </c>
    </row>
    <row r="257" spans="1:30" x14ac:dyDescent="0.4">
      <c r="A257" s="40">
        <v>92075</v>
      </c>
      <c r="B257" s="41">
        <v>0</v>
      </c>
      <c r="C257" s="42" t="s">
        <v>202</v>
      </c>
      <c r="D257" s="43" t="s">
        <v>202</v>
      </c>
      <c r="E257" s="43" t="s">
        <v>202</v>
      </c>
      <c r="F257" s="44" t="s">
        <v>224</v>
      </c>
      <c r="G257" s="45" t="str">
        <f>_xlfn.IFNA(VLOOKUP(A257,'[1]Unit Demand Forecast'!$A:$C,3,0),"N/A")</f>
        <v>Full Size</v>
      </c>
      <c r="H257" s="46">
        <f>IF(_xlfn.IFNA(MATCH(A257,[2]TopSKUs!B$2:B$23,0),TRUE)=TRUE,2,1)</f>
        <v>2</v>
      </c>
      <c r="I257" s="42">
        <v>1</v>
      </c>
      <c r="J257" s="53">
        <v>0.27</v>
      </c>
      <c r="K257" s="42" t="s">
        <v>193</v>
      </c>
      <c r="L257" s="47"/>
      <c r="M257" s="43">
        <v>0</v>
      </c>
      <c r="N257" s="54">
        <v>0</v>
      </c>
      <c r="O257" s="54">
        <v>0.8</v>
      </c>
      <c r="P257" s="55">
        <v>1.3322707045539268</v>
      </c>
      <c r="Q257" s="55">
        <v>0</v>
      </c>
      <c r="R257" s="55">
        <v>0</v>
      </c>
      <c r="S257" s="55">
        <v>0</v>
      </c>
      <c r="T257" s="48">
        <v>0</v>
      </c>
      <c r="U257" s="48">
        <v>0</v>
      </c>
      <c r="V257" s="49">
        <v>36161</v>
      </c>
      <c r="W257" s="36"/>
      <c r="X257" s="44">
        <v>5</v>
      </c>
      <c r="Y257" s="44">
        <v>1</v>
      </c>
      <c r="Z257" s="44">
        <v>5</v>
      </c>
      <c r="AA257" s="50">
        <v>1</v>
      </c>
      <c r="AD257" t="e">
        <v>#VALUE!</v>
      </c>
    </row>
    <row r="258" spans="1:30" x14ac:dyDescent="0.4">
      <c r="A258" s="40">
        <v>92076</v>
      </c>
      <c r="B258" s="41">
        <v>0</v>
      </c>
      <c r="C258" s="42" t="s">
        <v>202</v>
      </c>
      <c r="D258" s="43" t="s">
        <v>202</v>
      </c>
      <c r="E258" s="43" t="s">
        <v>202</v>
      </c>
      <c r="F258" s="44" t="s">
        <v>225</v>
      </c>
      <c r="G258" s="45" t="str">
        <f>_xlfn.IFNA(VLOOKUP(A258,'[1]Unit Demand Forecast'!$A:$C,3,0),"N/A")</f>
        <v>Full Size</v>
      </c>
      <c r="H258" s="46">
        <f>IF(_xlfn.IFNA(MATCH(A258,[2]TopSKUs!B$2:B$23,0),TRUE)=TRUE,2,1)</f>
        <v>2</v>
      </c>
      <c r="I258" s="42">
        <v>1</v>
      </c>
      <c r="J258" s="53">
        <v>0.27</v>
      </c>
      <c r="K258" s="42" t="s">
        <v>193</v>
      </c>
      <c r="L258" s="47"/>
      <c r="M258" s="43">
        <v>0</v>
      </c>
      <c r="N258" s="54">
        <v>0</v>
      </c>
      <c r="O258" s="54">
        <v>0.8</v>
      </c>
      <c r="P258" s="55">
        <v>1.3322707045539268</v>
      </c>
      <c r="Q258" s="55">
        <v>0</v>
      </c>
      <c r="R258" s="55">
        <v>0</v>
      </c>
      <c r="S258" s="55">
        <v>0</v>
      </c>
      <c r="T258" s="48">
        <v>0</v>
      </c>
      <c r="U258" s="48">
        <v>0</v>
      </c>
      <c r="V258" s="49">
        <v>36161</v>
      </c>
      <c r="W258" s="36"/>
      <c r="X258" s="44">
        <v>5</v>
      </c>
      <c r="Y258" s="44">
        <v>1</v>
      </c>
      <c r="Z258" s="44">
        <v>0</v>
      </c>
      <c r="AA258" s="50">
        <v>0</v>
      </c>
      <c r="AD258" t="e">
        <v>#VALUE!</v>
      </c>
    </row>
    <row r="259" spans="1:30" x14ac:dyDescent="0.4">
      <c r="A259" s="40">
        <v>92062</v>
      </c>
      <c r="B259" s="41">
        <v>0</v>
      </c>
      <c r="C259" s="42" t="s">
        <v>202</v>
      </c>
      <c r="D259" s="43" t="s">
        <v>202</v>
      </c>
      <c r="E259" s="43" t="s">
        <v>202</v>
      </c>
      <c r="F259" s="44" t="s">
        <v>226</v>
      </c>
      <c r="G259" s="45" t="str">
        <f>_xlfn.IFNA(VLOOKUP(A259,'[1]Unit Demand Forecast'!$A:$C,3,0),"N/A")</f>
        <v>Full Size</v>
      </c>
      <c r="H259" s="46">
        <f>IF(_xlfn.IFNA(MATCH(A259,[2]TopSKUs!B$2:B$23,0),TRUE)=TRUE,2,1)</f>
        <v>2</v>
      </c>
      <c r="I259" s="42">
        <v>1</v>
      </c>
      <c r="J259" s="53">
        <v>12.32</v>
      </c>
      <c r="K259" s="42" t="s">
        <v>204</v>
      </c>
      <c r="L259" s="47"/>
      <c r="M259" s="43">
        <v>0</v>
      </c>
      <c r="N259" s="54">
        <v>0</v>
      </c>
      <c r="O259" s="54">
        <v>0.8</v>
      </c>
      <c r="P259" s="55">
        <v>1.3322707045539268</v>
      </c>
      <c r="Q259" s="55">
        <v>0</v>
      </c>
      <c r="R259" s="55">
        <v>0</v>
      </c>
      <c r="S259" s="55">
        <v>0</v>
      </c>
      <c r="T259" s="48">
        <v>0</v>
      </c>
      <c r="U259" s="48">
        <v>0</v>
      </c>
      <c r="V259" s="49">
        <v>42522</v>
      </c>
      <c r="W259" s="36"/>
      <c r="X259" s="44">
        <v>5</v>
      </c>
      <c r="Y259" s="44">
        <v>1</v>
      </c>
      <c r="Z259" s="44">
        <v>5</v>
      </c>
      <c r="AA259" s="50">
        <v>1</v>
      </c>
      <c r="AD259" t="e">
        <v>#VALUE!</v>
      </c>
    </row>
    <row r="260" spans="1:30" x14ac:dyDescent="0.4">
      <c r="A260" s="40">
        <v>90530</v>
      </c>
      <c r="B260" s="41">
        <v>0</v>
      </c>
      <c r="C260" s="42" t="s">
        <v>202</v>
      </c>
      <c r="D260" s="43" t="s">
        <v>202</v>
      </c>
      <c r="E260" s="43" t="s">
        <v>202</v>
      </c>
      <c r="F260" s="44" t="s">
        <v>227</v>
      </c>
      <c r="G260" s="45" t="str">
        <f>_xlfn.IFNA(VLOOKUP(A260,'[1]Unit Demand Forecast'!$A:$C,3,0),"N/A")</f>
        <v>Full Size</v>
      </c>
      <c r="H260" s="46">
        <f>IF(_xlfn.IFNA(MATCH(A260,[2]TopSKUs!B$2:B$23,0),TRUE)=TRUE,2,1)</f>
        <v>2</v>
      </c>
      <c r="I260" s="42">
        <v>1</v>
      </c>
      <c r="J260" s="53">
        <v>0.34</v>
      </c>
      <c r="K260" s="42" t="s">
        <v>193</v>
      </c>
      <c r="L260" s="47"/>
      <c r="M260" s="43">
        <v>0</v>
      </c>
      <c r="N260" s="54">
        <v>0</v>
      </c>
      <c r="O260" s="54">
        <v>0.8</v>
      </c>
      <c r="P260" s="55">
        <v>1.3322707045539268</v>
      </c>
      <c r="Q260" s="55">
        <v>0</v>
      </c>
      <c r="R260" s="55">
        <v>0</v>
      </c>
      <c r="S260" s="55">
        <v>0</v>
      </c>
      <c r="T260" s="48">
        <v>0</v>
      </c>
      <c r="U260" s="48">
        <v>0</v>
      </c>
      <c r="V260" s="49">
        <v>36161</v>
      </c>
      <c r="W260" s="36"/>
      <c r="X260" s="44">
        <v>0</v>
      </c>
      <c r="Y260" s="44">
        <v>0</v>
      </c>
      <c r="Z260" s="44">
        <v>0</v>
      </c>
      <c r="AA260" s="50">
        <v>0</v>
      </c>
      <c r="AD260" t="e">
        <v>#VALUE!</v>
      </c>
    </row>
    <row r="261" spans="1:30" x14ac:dyDescent="0.4">
      <c r="A261" s="40">
        <v>9940</v>
      </c>
      <c r="B261" s="41">
        <v>0</v>
      </c>
      <c r="C261" s="42" t="s">
        <v>202</v>
      </c>
      <c r="D261" s="43" t="s">
        <v>202</v>
      </c>
      <c r="E261" s="43" t="s">
        <v>202</v>
      </c>
      <c r="F261" s="44" t="s">
        <v>228</v>
      </c>
      <c r="G261" s="45" t="str">
        <f>_xlfn.IFNA(VLOOKUP(A261,'[1]Unit Demand Forecast'!$A:$C,3,0),"N/A")</f>
        <v>Full Size</v>
      </c>
      <c r="H261" s="46">
        <f>IF(_xlfn.IFNA(MATCH(A261,[2]TopSKUs!B$2:B$23,0),TRUE)=TRUE,2,1)</f>
        <v>2</v>
      </c>
      <c r="I261" s="42">
        <v>1</v>
      </c>
      <c r="J261" s="53">
        <v>0</v>
      </c>
      <c r="K261" s="42" t="s">
        <v>193</v>
      </c>
      <c r="L261" s="47"/>
      <c r="M261" s="43">
        <v>0</v>
      </c>
      <c r="N261" s="54">
        <v>0</v>
      </c>
      <c r="O261" s="54">
        <v>0.8</v>
      </c>
      <c r="P261" s="55">
        <v>1.3322707045539268</v>
      </c>
      <c r="Q261" s="55">
        <v>0</v>
      </c>
      <c r="R261" s="55">
        <v>0</v>
      </c>
      <c r="S261" s="55">
        <v>0</v>
      </c>
      <c r="T261" s="48">
        <v>0</v>
      </c>
      <c r="U261" s="48">
        <v>0</v>
      </c>
      <c r="V261" s="49">
        <v>36161</v>
      </c>
      <c r="W261" s="36"/>
      <c r="X261" s="44">
        <v>0</v>
      </c>
      <c r="Y261" s="44">
        <v>0</v>
      </c>
      <c r="Z261" s="44">
        <v>0</v>
      </c>
      <c r="AA261" s="50">
        <v>0</v>
      </c>
      <c r="AD261" t="e">
        <v>#VALUE!</v>
      </c>
    </row>
    <row r="262" spans="1:30" x14ac:dyDescent="0.4">
      <c r="A262" s="51">
        <v>9908</v>
      </c>
      <c r="B262" s="41">
        <v>0</v>
      </c>
      <c r="C262" s="52" t="s">
        <v>202</v>
      </c>
      <c r="D262" s="43" t="s">
        <v>202</v>
      </c>
      <c r="E262" s="43" t="s">
        <v>202</v>
      </c>
      <c r="F262" s="44" t="s">
        <v>229</v>
      </c>
      <c r="G262" s="45" t="str">
        <f>_xlfn.IFNA(VLOOKUP(A262,'[1]Unit Demand Forecast'!$A:$C,3,0),"N/A")</f>
        <v>Full Size</v>
      </c>
      <c r="H262" s="46">
        <f>IF(_xlfn.IFNA(MATCH(A262,[2]TopSKUs!B$2:B$23,0),TRUE)=TRUE,2,1)</f>
        <v>2</v>
      </c>
      <c r="I262" s="42">
        <v>1</v>
      </c>
      <c r="J262" s="53">
        <v>0</v>
      </c>
      <c r="K262" s="52" t="s">
        <v>56</v>
      </c>
      <c r="L262" s="47"/>
      <c r="M262" s="43">
        <v>0</v>
      </c>
      <c r="N262" s="54">
        <v>0</v>
      </c>
      <c r="O262" s="54">
        <v>0.8</v>
      </c>
      <c r="P262" s="55">
        <v>1.3322707045539268</v>
      </c>
      <c r="Q262" s="55">
        <v>0</v>
      </c>
      <c r="R262" s="55">
        <v>0</v>
      </c>
      <c r="S262" s="55">
        <v>0</v>
      </c>
      <c r="T262" s="48">
        <v>0</v>
      </c>
      <c r="U262" s="48">
        <v>0</v>
      </c>
      <c r="V262" s="56">
        <v>42705</v>
      </c>
      <c r="W262" s="36"/>
      <c r="X262" s="44">
        <v>0</v>
      </c>
      <c r="Y262" s="44">
        <v>0</v>
      </c>
      <c r="Z262" s="44">
        <v>0</v>
      </c>
      <c r="AA262" s="50">
        <v>0</v>
      </c>
      <c r="AD262" t="e">
        <v>#VALUE!</v>
      </c>
    </row>
    <row r="263" spans="1:30" x14ac:dyDescent="0.4">
      <c r="A263" s="51">
        <v>2107</v>
      </c>
      <c r="B263" s="41">
        <v>0</v>
      </c>
      <c r="C263" s="52" t="s">
        <v>202</v>
      </c>
      <c r="D263" s="43" t="s">
        <v>202</v>
      </c>
      <c r="E263" s="43" t="s">
        <v>202</v>
      </c>
      <c r="F263" s="44" t="s">
        <v>206</v>
      </c>
      <c r="G263" s="45" t="str">
        <f>_xlfn.IFNA(VLOOKUP(A263,'[1]Unit Demand Forecast'!$A:$C,3,0),"N/A")</f>
        <v>N/A</v>
      </c>
      <c r="H263" s="46">
        <f>IF(_xlfn.IFNA(MATCH(A263,[2]TopSKUs!B$2:B$23,0),TRUE)=TRUE,2,1)</f>
        <v>2</v>
      </c>
      <c r="I263" s="42">
        <v>1</v>
      </c>
      <c r="J263" s="53">
        <v>0</v>
      </c>
      <c r="K263" s="52" t="s">
        <v>56</v>
      </c>
      <c r="L263" s="47"/>
      <c r="M263" s="43">
        <v>0</v>
      </c>
      <c r="N263" s="54">
        <v>0</v>
      </c>
      <c r="O263" s="54">
        <v>0.8</v>
      </c>
      <c r="P263" s="55">
        <v>1.3322707045539268</v>
      </c>
      <c r="Q263" s="55">
        <v>0</v>
      </c>
      <c r="R263" s="55">
        <v>0</v>
      </c>
      <c r="S263" s="55">
        <v>0</v>
      </c>
      <c r="T263" s="48">
        <v>0</v>
      </c>
      <c r="U263" s="48">
        <v>0</v>
      </c>
      <c r="V263" s="56">
        <v>42979</v>
      </c>
      <c r="W263" s="36"/>
      <c r="X263" s="44">
        <v>0</v>
      </c>
      <c r="Y263" s="44">
        <v>0</v>
      </c>
      <c r="Z263" s="44">
        <v>0</v>
      </c>
      <c r="AA263" s="50">
        <v>0</v>
      </c>
      <c r="AD263" t="e">
        <v>#VALUE!</v>
      </c>
    </row>
    <row r="264" spans="1:30" x14ac:dyDescent="0.4">
      <c r="A264" s="51">
        <v>2117</v>
      </c>
      <c r="B264" s="41">
        <v>0</v>
      </c>
      <c r="C264" s="52" t="s">
        <v>202</v>
      </c>
      <c r="D264" s="43" t="s">
        <v>202</v>
      </c>
      <c r="E264" s="43" t="s">
        <v>202</v>
      </c>
      <c r="F264" s="44" t="s">
        <v>207</v>
      </c>
      <c r="G264" s="45" t="str">
        <f>_xlfn.IFNA(VLOOKUP(A264,'[1]Unit Demand Forecast'!$A:$C,3,0),"N/A")</f>
        <v>N/A</v>
      </c>
      <c r="H264" s="46">
        <f>IF(_xlfn.IFNA(MATCH(A264,[2]TopSKUs!B$2:B$23,0),TRUE)=TRUE,2,1)</f>
        <v>2</v>
      </c>
      <c r="I264" s="42">
        <v>1</v>
      </c>
      <c r="J264" s="53">
        <v>0</v>
      </c>
      <c r="K264" s="52" t="s">
        <v>56</v>
      </c>
      <c r="L264" s="47"/>
      <c r="M264" s="43">
        <v>0</v>
      </c>
      <c r="N264" s="54">
        <v>0</v>
      </c>
      <c r="O264" s="54">
        <v>0.8</v>
      </c>
      <c r="P264" s="55">
        <v>1.3322707045539268</v>
      </c>
      <c r="Q264" s="55">
        <v>0</v>
      </c>
      <c r="R264" s="55">
        <v>0</v>
      </c>
      <c r="S264" s="55">
        <v>0</v>
      </c>
      <c r="T264" s="48">
        <v>0</v>
      </c>
      <c r="U264" s="48">
        <v>0</v>
      </c>
      <c r="V264" s="56">
        <v>42979</v>
      </c>
      <c r="W264" s="36"/>
      <c r="X264" s="44">
        <v>0</v>
      </c>
      <c r="Y264" s="44">
        <v>0</v>
      </c>
      <c r="Z264" s="44">
        <v>0</v>
      </c>
      <c r="AA264" s="50">
        <v>0</v>
      </c>
      <c r="AD264" t="e">
        <v>#VALUE!</v>
      </c>
    </row>
    <row r="265" spans="1:30" x14ac:dyDescent="0.4">
      <c r="A265" s="51">
        <v>2137</v>
      </c>
      <c r="B265" s="41">
        <v>0</v>
      </c>
      <c r="C265" s="52" t="s">
        <v>202</v>
      </c>
      <c r="D265" s="43" t="s">
        <v>202</v>
      </c>
      <c r="E265" s="43" t="s">
        <v>202</v>
      </c>
      <c r="F265" s="44" t="s">
        <v>145</v>
      </c>
      <c r="G265" s="45" t="str">
        <f>_xlfn.IFNA(VLOOKUP(A265,'[1]Unit Demand Forecast'!$A:$C,3,0),"N/A")</f>
        <v>N/A</v>
      </c>
      <c r="H265" s="46">
        <f>IF(_xlfn.IFNA(MATCH(A265,[2]TopSKUs!B$2:B$23,0),TRUE)=TRUE,2,1)</f>
        <v>2</v>
      </c>
      <c r="I265" s="42">
        <v>1</v>
      </c>
      <c r="J265" s="53">
        <v>0</v>
      </c>
      <c r="K265" s="52" t="s">
        <v>56</v>
      </c>
      <c r="L265" s="47"/>
      <c r="M265" s="43">
        <v>0</v>
      </c>
      <c r="N265" s="54">
        <v>0</v>
      </c>
      <c r="O265" s="54">
        <v>0.8</v>
      </c>
      <c r="P265" s="55">
        <v>1.3322707045539268</v>
      </c>
      <c r="Q265" s="55">
        <v>0</v>
      </c>
      <c r="R265" s="55">
        <v>0</v>
      </c>
      <c r="S265" s="55">
        <v>0</v>
      </c>
      <c r="T265" s="48">
        <v>0</v>
      </c>
      <c r="U265" s="48">
        <v>0</v>
      </c>
      <c r="V265" s="56">
        <v>42736</v>
      </c>
      <c r="W265" s="36"/>
      <c r="X265" s="44">
        <v>0</v>
      </c>
      <c r="Y265" s="44">
        <v>0</v>
      </c>
      <c r="Z265" s="44">
        <v>0</v>
      </c>
      <c r="AA265" s="50">
        <v>0</v>
      </c>
      <c r="AD265" t="e">
        <v>#VALUE!</v>
      </c>
    </row>
    <row r="266" spans="1:30" x14ac:dyDescent="0.4">
      <c r="A266" s="51">
        <v>2147</v>
      </c>
      <c r="B266" s="41">
        <v>0</v>
      </c>
      <c r="C266" s="52" t="s">
        <v>202</v>
      </c>
      <c r="D266" s="43" t="s">
        <v>202</v>
      </c>
      <c r="E266" s="43" t="s">
        <v>202</v>
      </c>
      <c r="F266" s="44" t="s">
        <v>230</v>
      </c>
      <c r="G266" s="45" t="str">
        <f>_xlfn.IFNA(VLOOKUP(A266,'[1]Unit Demand Forecast'!$A:$C,3,0),"N/A")</f>
        <v>N/A</v>
      </c>
      <c r="H266" s="46">
        <f>IF(_xlfn.IFNA(MATCH(A266,[2]TopSKUs!B$2:B$23,0),TRUE)=TRUE,2,1)</f>
        <v>2</v>
      </c>
      <c r="I266" s="42">
        <v>1</v>
      </c>
      <c r="J266" s="53">
        <v>0</v>
      </c>
      <c r="K266" s="52" t="s">
        <v>56</v>
      </c>
      <c r="L266" s="47"/>
      <c r="M266" s="43">
        <v>0</v>
      </c>
      <c r="N266" s="54">
        <v>0</v>
      </c>
      <c r="O266" s="54">
        <v>0.8</v>
      </c>
      <c r="P266" s="55">
        <v>1.3322707045539268</v>
      </c>
      <c r="Q266" s="55">
        <v>0</v>
      </c>
      <c r="R266" s="55">
        <v>0</v>
      </c>
      <c r="S266" s="55">
        <v>0</v>
      </c>
      <c r="T266" s="48">
        <v>0</v>
      </c>
      <c r="U266" s="48">
        <v>0</v>
      </c>
      <c r="V266" s="56">
        <v>42887</v>
      </c>
      <c r="W266" s="36"/>
      <c r="X266" s="44">
        <v>0</v>
      </c>
      <c r="Y266" s="44">
        <v>0</v>
      </c>
      <c r="Z266" s="44">
        <v>0</v>
      </c>
      <c r="AA266" s="50">
        <v>0</v>
      </c>
      <c r="AD266" t="e">
        <v>#VALUE!</v>
      </c>
    </row>
    <row r="267" spans="1:30" x14ac:dyDescent="0.4">
      <c r="A267" s="51">
        <v>2167</v>
      </c>
      <c r="B267" s="41">
        <v>0</v>
      </c>
      <c r="C267" s="52" t="s">
        <v>202</v>
      </c>
      <c r="D267" s="43" t="s">
        <v>202</v>
      </c>
      <c r="E267" s="43" t="s">
        <v>202</v>
      </c>
      <c r="F267" s="44" t="s">
        <v>161</v>
      </c>
      <c r="G267" s="45" t="str">
        <f>_xlfn.IFNA(VLOOKUP(A267,'[1]Unit Demand Forecast'!$A:$C,3,0),"N/A")</f>
        <v>N/A</v>
      </c>
      <c r="H267" s="46">
        <f>IF(_xlfn.IFNA(MATCH(A267,[2]TopSKUs!B$2:B$23,0),TRUE)=TRUE,2,1)</f>
        <v>2</v>
      </c>
      <c r="I267" s="42">
        <v>1</v>
      </c>
      <c r="J267" s="53">
        <v>0</v>
      </c>
      <c r="K267" s="52" t="s">
        <v>56</v>
      </c>
      <c r="L267" s="47"/>
      <c r="M267" s="43">
        <v>0</v>
      </c>
      <c r="N267" s="54">
        <v>0</v>
      </c>
      <c r="O267" s="54">
        <v>0.8</v>
      </c>
      <c r="P267" s="55">
        <v>1.3322707045539268</v>
      </c>
      <c r="Q267" s="55">
        <v>0</v>
      </c>
      <c r="R267" s="55">
        <v>0</v>
      </c>
      <c r="S267" s="55">
        <v>0</v>
      </c>
      <c r="T267" s="48">
        <v>0</v>
      </c>
      <c r="U267" s="48">
        <v>0</v>
      </c>
      <c r="V267" s="56">
        <v>42979</v>
      </c>
      <c r="W267" s="36"/>
      <c r="X267" s="44">
        <v>0</v>
      </c>
      <c r="Y267" s="44">
        <v>0</v>
      </c>
      <c r="Z267" s="44">
        <v>0</v>
      </c>
      <c r="AA267" s="50">
        <v>0</v>
      </c>
      <c r="AD267" t="e">
        <v>#VALUE!</v>
      </c>
    </row>
    <row r="268" spans="1:30" x14ac:dyDescent="0.4">
      <c r="A268" s="51">
        <v>3707</v>
      </c>
      <c r="B268" s="41">
        <v>0</v>
      </c>
      <c r="C268" s="52" t="s">
        <v>202</v>
      </c>
      <c r="D268" s="43" t="s">
        <v>202</v>
      </c>
      <c r="E268" s="43" t="s">
        <v>202</v>
      </c>
      <c r="F268" s="44" t="s">
        <v>125</v>
      </c>
      <c r="G268" s="45" t="str">
        <f>_xlfn.IFNA(VLOOKUP(A268,'[1]Unit Demand Forecast'!$A:$C,3,0),"N/A")</f>
        <v>N/A</v>
      </c>
      <c r="H268" s="46">
        <f>IF(_xlfn.IFNA(MATCH(A268,[2]TopSKUs!B$2:B$23,0),TRUE)=TRUE,2,1)</f>
        <v>2</v>
      </c>
      <c r="I268" s="42">
        <v>1</v>
      </c>
      <c r="J268" s="53">
        <v>1</v>
      </c>
      <c r="K268" s="52" t="s">
        <v>56</v>
      </c>
      <c r="L268" s="47"/>
      <c r="M268" s="43">
        <v>0</v>
      </c>
      <c r="N268" s="54">
        <v>0</v>
      </c>
      <c r="O268" s="54">
        <v>0.8</v>
      </c>
      <c r="P268" s="55">
        <v>1.3322707045539268</v>
      </c>
      <c r="Q268" s="55">
        <v>0</v>
      </c>
      <c r="R268" s="55">
        <v>0</v>
      </c>
      <c r="S268" s="55">
        <v>0</v>
      </c>
      <c r="T268" s="48">
        <v>0</v>
      </c>
      <c r="U268" s="48">
        <v>0</v>
      </c>
      <c r="V268" s="56">
        <v>42614</v>
      </c>
      <c r="W268" s="36"/>
      <c r="X268" s="44">
        <v>10</v>
      </c>
      <c r="Y268" s="44">
        <v>2</v>
      </c>
      <c r="Z268" s="44">
        <v>10</v>
      </c>
      <c r="AA268" s="50">
        <v>2</v>
      </c>
      <c r="AD268" t="e">
        <v>#VALUE!</v>
      </c>
    </row>
    <row r="269" spans="1:30" x14ac:dyDescent="0.4">
      <c r="A269" s="40">
        <v>6007</v>
      </c>
      <c r="B269" s="41">
        <v>0</v>
      </c>
      <c r="C269" s="42" t="s">
        <v>202</v>
      </c>
      <c r="D269" s="43" t="s">
        <v>202</v>
      </c>
      <c r="E269" s="43" t="s">
        <v>202</v>
      </c>
      <c r="F269" s="44" t="s">
        <v>231</v>
      </c>
      <c r="G269" s="45" t="str">
        <f>_xlfn.IFNA(VLOOKUP(A269,'[1]Unit Demand Forecast'!$A:$C,3,0),"N/A")</f>
        <v>N/A</v>
      </c>
      <c r="H269" s="46">
        <f>IF(_xlfn.IFNA(MATCH(A269,[2]TopSKUs!B$2:B$23,0),TRUE)=TRUE,2,1)</f>
        <v>2</v>
      </c>
      <c r="I269" s="42">
        <v>1</v>
      </c>
      <c r="J269" s="33">
        <v>1</v>
      </c>
      <c r="K269" s="42" t="s">
        <v>204</v>
      </c>
      <c r="L269" s="47"/>
      <c r="M269" s="43">
        <v>0</v>
      </c>
      <c r="N269" s="35">
        <v>0</v>
      </c>
      <c r="O269" s="35">
        <v>0.8</v>
      </c>
      <c r="P269" s="36">
        <v>1.3322707045539268</v>
      </c>
      <c r="Q269" s="36">
        <v>0</v>
      </c>
      <c r="R269" s="36">
        <v>0</v>
      </c>
      <c r="S269" s="36">
        <v>0</v>
      </c>
      <c r="T269" s="48">
        <v>0</v>
      </c>
      <c r="U269" s="48">
        <v>0</v>
      </c>
      <c r="V269" s="49">
        <v>42705</v>
      </c>
      <c r="W269" s="36"/>
      <c r="X269" s="44">
        <v>10</v>
      </c>
      <c r="Y269" s="44">
        <v>2</v>
      </c>
      <c r="Z269" s="44">
        <v>0</v>
      </c>
      <c r="AA269" s="50">
        <v>0</v>
      </c>
      <c r="AD269" t="e">
        <v>#VALUE!</v>
      </c>
    </row>
    <row r="270" spans="1:30" x14ac:dyDescent="0.4">
      <c r="A270" s="40">
        <v>6009</v>
      </c>
      <c r="B270" s="41">
        <v>0</v>
      </c>
      <c r="C270" s="42" t="s">
        <v>202</v>
      </c>
      <c r="D270" s="43" t="s">
        <v>202</v>
      </c>
      <c r="E270" s="43" t="s">
        <v>202</v>
      </c>
      <c r="F270" s="44" t="s">
        <v>62</v>
      </c>
      <c r="G270" s="45" t="str">
        <f>_xlfn.IFNA(VLOOKUP(A270,'[1]Unit Demand Forecast'!$A:$C,3,0),"N/A")</f>
        <v>N/A</v>
      </c>
      <c r="H270" s="46">
        <f>IF(_xlfn.IFNA(MATCH(A270,[2]TopSKUs!B$2:B$23,0),TRUE)=TRUE,2,1)</f>
        <v>2</v>
      </c>
      <c r="I270" s="42">
        <v>1</v>
      </c>
      <c r="J270" s="53">
        <v>1</v>
      </c>
      <c r="K270" s="42" t="s">
        <v>205</v>
      </c>
      <c r="L270" s="47"/>
      <c r="M270" s="43">
        <v>0</v>
      </c>
      <c r="N270" s="54">
        <v>0</v>
      </c>
      <c r="O270" s="54">
        <v>0.8</v>
      </c>
      <c r="P270" s="55">
        <v>1.3322707045539268</v>
      </c>
      <c r="Q270" s="55">
        <v>0</v>
      </c>
      <c r="R270" s="55">
        <v>0</v>
      </c>
      <c r="S270" s="55">
        <v>0</v>
      </c>
      <c r="T270" s="48">
        <v>0</v>
      </c>
      <c r="U270" s="48">
        <v>0</v>
      </c>
      <c r="V270" s="49">
        <v>42705</v>
      </c>
      <c r="W270" s="36"/>
      <c r="X270" s="44">
        <v>10</v>
      </c>
      <c r="Y270" s="44">
        <v>2</v>
      </c>
      <c r="Z270" s="44">
        <v>10</v>
      </c>
      <c r="AA270" s="50">
        <v>2</v>
      </c>
      <c r="AD270" t="e">
        <v>#VALUE!</v>
      </c>
    </row>
    <row r="271" spans="1:30" x14ac:dyDescent="0.4">
      <c r="A271" s="40">
        <v>7677</v>
      </c>
      <c r="B271" s="41">
        <v>0</v>
      </c>
      <c r="C271" s="42" t="s">
        <v>202</v>
      </c>
      <c r="D271" s="43" t="s">
        <v>202</v>
      </c>
      <c r="E271" s="43" t="s">
        <v>202</v>
      </c>
      <c r="F271" s="44" t="s">
        <v>130</v>
      </c>
      <c r="G271" s="45" t="str">
        <f>_xlfn.IFNA(VLOOKUP(A271,'[1]Unit Demand Forecast'!$A:$C,3,0),"N/A")</f>
        <v>N/A</v>
      </c>
      <c r="H271" s="46">
        <f>IF(_xlfn.IFNA(MATCH(A271,[2]TopSKUs!B$2:B$23,0),TRUE)=TRUE,2,1)</f>
        <v>2</v>
      </c>
      <c r="I271" s="42">
        <v>1</v>
      </c>
      <c r="J271" s="53">
        <v>0</v>
      </c>
      <c r="K271" s="42" t="s">
        <v>193</v>
      </c>
      <c r="L271" s="47"/>
      <c r="M271" s="43">
        <v>0</v>
      </c>
      <c r="N271" s="54">
        <v>0</v>
      </c>
      <c r="O271" s="54">
        <v>0.8</v>
      </c>
      <c r="P271" s="55">
        <v>1.3322707045539268</v>
      </c>
      <c r="Q271" s="55">
        <v>0</v>
      </c>
      <c r="R271" s="55">
        <v>0</v>
      </c>
      <c r="S271" s="55">
        <v>0</v>
      </c>
      <c r="T271" s="48">
        <v>0</v>
      </c>
      <c r="U271" s="48">
        <v>0</v>
      </c>
      <c r="V271" s="49">
        <v>36161</v>
      </c>
      <c r="W271" s="36"/>
      <c r="X271" s="44">
        <v>10</v>
      </c>
      <c r="Y271" s="44">
        <v>2</v>
      </c>
      <c r="Z271" s="44">
        <v>10</v>
      </c>
      <c r="AA271" s="50">
        <v>2</v>
      </c>
      <c r="AD271" t="e">
        <v>#VALUE!</v>
      </c>
    </row>
    <row r="272" spans="1:30" x14ac:dyDescent="0.4">
      <c r="A272" s="40">
        <v>7687</v>
      </c>
      <c r="B272" s="41">
        <v>0</v>
      </c>
      <c r="C272" s="42" t="s">
        <v>202</v>
      </c>
      <c r="D272" s="43" t="s">
        <v>202</v>
      </c>
      <c r="E272" s="43" t="s">
        <v>202</v>
      </c>
      <c r="F272" s="44" t="s">
        <v>171</v>
      </c>
      <c r="G272" s="45" t="str">
        <f>_xlfn.IFNA(VLOOKUP(A272,'[1]Unit Demand Forecast'!$A:$C,3,0),"N/A")</f>
        <v>Travel Size</v>
      </c>
      <c r="H272" s="46">
        <f>IF(_xlfn.IFNA(MATCH(A272,[2]TopSKUs!B$2:B$23,0),TRUE)=TRUE,2,1)</f>
        <v>2</v>
      </c>
      <c r="I272" s="42">
        <v>1</v>
      </c>
      <c r="J272" s="53">
        <v>0.5</v>
      </c>
      <c r="K272" s="42" t="s">
        <v>193</v>
      </c>
      <c r="L272" s="47"/>
      <c r="M272" s="43">
        <v>0</v>
      </c>
      <c r="N272" s="54">
        <v>0</v>
      </c>
      <c r="O272" s="54">
        <v>0.8</v>
      </c>
      <c r="P272" s="55">
        <v>1.3322707045539268</v>
      </c>
      <c r="Q272" s="55">
        <v>0</v>
      </c>
      <c r="R272" s="55">
        <v>0</v>
      </c>
      <c r="S272" s="55">
        <v>0</v>
      </c>
      <c r="T272" s="48">
        <v>0</v>
      </c>
      <c r="U272" s="48">
        <v>0</v>
      </c>
      <c r="V272" s="49">
        <v>36161</v>
      </c>
      <c r="W272" s="36"/>
      <c r="X272" s="44">
        <v>10</v>
      </c>
      <c r="Y272" s="44">
        <v>2</v>
      </c>
      <c r="Z272" s="44">
        <v>10</v>
      </c>
      <c r="AA272" s="50">
        <v>2</v>
      </c>
      <c r="AD272" t="e">
        <v>#VALUE!</v>
      </c>
    </row>
    <row r="273" spans="1:30" x14ac:dyDescent="0.4">
      <c r="A273" s="40">
        <v>7779</v>
      </c>
      <c r="B273" s="41">
        <v>0</v>
      </c>
      <c r="C273" s="42" t="s">
        <v>202</v>
      </c>
      <c r="D273" s="43" t="s">
        <v>202</v>
      </c>
      <c r="E273" s="43" t="s">
        <v>202</v>
      </c>
      <c r="F273" s="44" t="s">
        <v>141</v>
      </c>
      <c r="G273" s="45" t="str">
        <f>_xlfn.IFNA(VLOOKUP(A273,'[1]Unit Demand Forecast'!$A:$C,3,0),"N/A")</f>
        <v>N/A</v>
      </c>
      <c r="H273" s="46">
        <f>IF(_xlfn.IFNA(MATCH(A273,[2]TopSKUs!B$2:B$23,0),TRUE)=TRUE,2,1)</f>
        <v>2</v>
      </c>
      <c r="I273" s="42">
        <v>1</v>
      </c>
      <c r="J273" s="53">
        <v>0.12</v>
      </c>
      <c r="K273" s="42" t="s">
        <v>204</v>
      </c>
      <c r="L273" s="47"/>
      <c r="M273" s="43">
        <v>0</v>
      </c>
      <c r="N273" s="54">
        <v>0</v>
      </c>
      <c r="O273" s="54">
        <v>0.8</v>
      </c>
      <c r="P273" s="55">
        <v>1.3322707045539268</v>
      </c>
      <c r="Q273" s="55">
        <v>0</v>
      </c>
      <c r="R273" s="55">
        <v>0</v>
      </c>
      <c r="S273" s="55">
        <v>0</v>
      </c>
      <c r="T273" s="48">
        <v>0</v>
      </c>
      <c r="U273" s="48">
        <v>0</v>
      </c>
      <c r="V273" s="49">
        <v>43252</v>
      </c>
      <c r="W273" s="36"/>
      <c r="X273" s="44">
        <v>10</v>
      </c>
      <c r="Y273" s="44">
        <v>2</v>
      </c>
      <c r="Z273" s="44">
        <v>10</v>
      </c>
      <c r="AA273" s="50">
        <v>2</v>
      </c>
      <c r="AD273" t="e">
        <v>#VALUE!</v>
      </c>
    </row>
    <row r="274" spans="1:30" x14ac:dyDescent="0.4">
      <c r="A274" s="40">
        <v>7847</v>
      </c>
      <c r="B274" s="41">
        <v>0</v>
      </c>
      <c r="C274" s="42" t="s">
        <v>202</v>
      </c>
      <c r="D274" s="43" t="s">
        <v>202</v>
      </c>
      <c r="E274" s="43" t="s">
        <v>202</v>
      </c>
      <c r="F274" s="44" t="s">
        <v>154</v>
      </c>
      <c r="G274" s="45" t="str">
        <f>_xlfn.IFNA(VLOOKUP(A274,'[1]Unit Demand Forecast'!$A:$C,3,0),"N/A")</f>
        <v>Travel Size</v>
      </c>
      <c r="H274" s="46">
        <f>IF(_xlfn.IFNA(MATCH(A274,[2]TopSKUs!B$2:B$23,0),TRUE)=TRUE,2,1)</f>
        <v>2</v>
      </c>
      <c r="I274" s="42">
        <v>1</v>
      </c>
      <c r="J274" s="53">
        <v>0.12</v>
      </c>
      <c r="K274" s="42" t="s">
        <v>204</v>
      </c>
      <c r="L274" s="47"/>
      <c r="M274" s="43">
        <v>0</v>
      </c>
      <c r="N274" s="54">
        <v>0</v>
      </c>
      <c r="O274" s="54">
        <v>0.8</v>
      </c>
      <c r="P274" s="55">
        <v>1.3322707045539268</v>
      </c>
      <c r="Q274" s="55">
        <v>0</v>
      </c>
      <c r="R274" s="55">
        <v>0</v>
      </c>
      <c r="S274" s="55">
        <v>0</v>
      </c>
      <c r="T274" s="48">
        <v>0</v>
      </c>
      <c r="U274" s="48">
        <v>0</v>
      </c>
      <c r="V274" s="49">
        <v>42917</v>
      </c>
      <c r="W274" s="36"/>
      <c r="X274" s="44">
        <v>10</v>
      </c>
      <c r="Y274" s="44">
        <v>2</v>
      </c>
      <c r="Z274" s="44">
        <v>10</v>
      </c>
      <c r="AA274" s="50">
        <v>0</v>
      </c>
      <c r="AD274" t="e">
        <v>#VALUE!</v>
      </c>
    </row>
    <row r="275" spans="1:30" x14ac:dyDescent="0.4">
      <c r="A275" s="40">
        <v>7867</v>
      </c>
      <c r="B275" s="41">
        <v>0</v>
      </c>
      <c r="C275" s="42" t="s">
        <v>202</v>
      </c>
      <c r="D275" s="43" t="s">
        <v>202</v>
      </c>
      <c r="E275" s="43" t="s">
        <v>202</v>
      </c>
      <c r="F275" s="44" t="s">
        <v>144</v>
      </c>
      <c r="G275" s="45" t="str">
        <f>_xlfn.IFNA(VLOOKUP(A275,'[1]Unit Demand Forecast'!$A:$C,3,0),"N/A")</f>
        <v>Travel Size</v>
      </c>
      <c r="H275" s="46">
        <f>IF(_xlfn.IFNA(MATCH(A275,[2]TopSKUs!B$2:B$23,0),TRUE)=TRUE,2,1)</f>
        <v>2</v>
      </c>
      <c r="I275" s="42">
        <v>1</v>
      </c>
      <c r="J275" s="53">
        <v>0.12</v>
      </c>
      <c r="K275" s="42" t="s">
        <v>204</v>
      </c>
      <c r="L275" s="47"/>
      <c r="M275" s="43">
        <v>0</v>
      </c>
      <c r="N275" s="54">
        <v>0</v>
      </c>
      <c r="O275" s="54">
        <v>0.8</v>
      </c>
      <c r="P275" s="55">
        <v>1.3322707045539268</v>
      </c>
      <c r="Q275" s="55">
        <v>0</v>
      </c>
      <c r="R275" s="55">
        <v>0</v>
      </c>
      <c r="S275" s="55">
        <v>0</v>
      </c>
      <c r="T275" s="48">
        <v>0</v>
      </c>
      <c r="U275" s="48">
        <v>0</v>
      </c>
      <c r="V275" s="49">
        <v>43101</v>
      </c>
      <c r="W275" s="36"/>
      <c r="X275" s="44">
        <v>0</v>
      </c>
      <c r="Y275" s="44">
        <v>0</v>
      </c>
      <c r="Z275" s="44">
        <v>0</v>
      </c>
      <c r="AA275" s="50">
        <v>0</v>
      </c>
      <c r="AD275" t="e">
        <v>#VALUE!</v>
      </c>
    </row>
    <row r="276" spans="1:30" x14ac:dyDescent="0.4">
      <c r="A276" s="51">
        <v>7927</v>
      </c>
      <c r="B276" s="41">
        <v>0</v>
      </c>
      <c r="C276" s="52" t="s">
        <v>202</v>
      </c>
      <c r="D276" s="43" t="s">
        <v>202</v>
      </c>
      <c r="E276" s="43" t="s">
        <v>202</v>
      </c>
      <c r="F276" s="44" t="s">
        <v>210</v>
      </c>
      <c r="G276" s="45" t="str">
        <f>_xlfn.IFNA(VLOOKUP(A276,'[1]Unit Demand Forecast'!$A:$C,3,0),"N/A")</f>
        <v>N/A</v>
      </c>
      <c r="H276" s="46">
        <f>IF(_xlfn.IFNA(MATCH(A276,[2]TopSKUs!B$2:B$23,0),TRUE)=TRUE,2,1)</f>
        <v>2</v>
      </c>
      <c r="I276" s="42">
        <v>1</v>
      </c>
      <c r="J276" s="53">
        <v>0</v>
      </c>
      <c r="K276" s="52" t="s">
        <v>56</v>
      </c>
      <c r="L276" s="47"/>
      <c r="M276" s="43">
        <v>0</v>
      </c>
      <c r="N276" s="54">
        <v>0</v>
      </c>
      <c r="O276" s="54">
        <v>0.8</v>
      </c>
      <c r="P276" s="55">
        <v>1.3322707045539268</v>
      </c>
      <c r="Q276" s="55">
        <v>0</v>
      </c>
      <c r="R276" s="55">
        <v>0</v>
      </c>
      <c r="S276" s="55">
        <v>0</v>
      </c>
      <c r="T276" s="48">
        <v>0</v>
      </c>
      <c r="U276" s="48">
        <v>0</v>
      </c>
      <c r="V276" s="56">
        <v>42736</v>
      </c>
      <c r="W276" s="36"/>
      <c r="X276" s="44">
        <v>0</v>
      </c>
      <c r="Y276" s="44">
        <v>0</v>
      </c>
      <c r="Z276" s="44">
        <v>0</v>
      </c>
      <c r="AA276" s="50">
        <v>0</v>
      </c>
      <c r="AD276" t="e">
        <v>#VALUE!</v>
      </c>
    </row>
    <row r="277" spans="1:30" x14ac:dyDescent="0.4">
      <c r="A277" s="51">
        <v>7937</v>
      </c>
      <c r="B277" s="41">
        <v>0</v>
      </c>
      <c r="C277" s="52" t="s">
        <v>202</v>
      </c>
      <c r="D277" s="43" t="s">
        <v>202</v>
      </c>
      <c r="E277" s="43" t="s">
        <v>202</v>
      </c>
      <c r="F277" s="44" t="s">
        <v>208</v>
      </c>
      <c r="G277" s="45" t="str">
        <f>_xlfn.IFNA(VLOOKUP(A277,'[1]Unit Demand Forecast'!$A:$C,3,0),"N/A")</f>
        <v>N/A</v>
      </c>
      <c r="H277" s="46">
        <f>IF(_xlfn.IFNA(MATCH(A277,[2]TopSKUs!B$2:B$23,0),TRUE)=TRUE,2,1)</f>
        <v>2</v>
      </c>
      <c r="I277" s="42">
        <v>1</v>
      </c>
      <c r="J277" s="53">
        <v>0</v>
      </c>
      <c r="K277" s="52" t="s">
        <v>56</v>
      </c>
      <c r="L277" s="47"/>
      <c r="M277" s="43">
        <v>0</v>
      </c>
      <c r="N277" s="54">
        <v>0</v>
      </c>
      <c r="O277" s="54">
        <v>0.8</v>
      </c>
      <c r="P277" s="55">
        <v>1.3322707045539268</v>
      </c>
      <c r="Q277" s="55">
        <v>0</v>
      </c>
      <c r="R277" s="55">
        <v>0</v>
      </c>
      <c r="S277" s="55">
        <v>0</v>
      </c>
      <c r="T277" s="48">
        <v>0</v>
      </c>
      <c r="U277" s="48">
        <v>0</v>
      </c>
      <c r="V277" s="56">
        <v>43009</v>
      </c>
      <c r="W277" s="36"/>
      <c r="X277" s="44">
        <v>0</v>
      </c>
      <c r="Y277" s="44">
        <v>0</v>
      </c>
      <c r="Z277" s="44">
        <v>0</v>
      </c>
      <c r="AA277" s="50">
        <v>0</v>
      </c>
      <c r="AD277" t="e">
        <v>#VALUE!</v>
      </c>
    </row>
    <row r="278" spans="1:30" x14ac:dyDescent="0.4">
      <c r="A278" s="51">
        <v>7967</v>
      </c>
      <c r="B278" s="41">
        <v>0</v>
      </c>
      <c r="C278" s="52" t="s">
        <v>202</v>
      </c>
      <c r="D278" s="43" t="s">
        <v>202</v>
      </c>
      <c r="E278" s="43" t="s">
        <v>202</v>
      </c>
      <c r="F278" s="44" t="s">
        <v>116</v>
      </c>
      <c r="G278" s="45" t="str">
        <f>_xlfn.IFNA(VLOOKUP(A278,'[1]Unit Demand Forecast'!$A:$C,3,0),"N/A")</f>
        <v>N/A</v>
      </c>
      <c r="H278" s="46">
        <f>IF(_xlfn.IFNA(MATCH(A278,[2]TopSKUs!B$2:B$23,0),TRUE)=TRUE,2,1)</f>
        <v>2</v>
      </c>
      <c r="I278" s="42">
        <v>1</v>
      </c>
      <c r="J278" s="53">
        <v>0</v>
      </c>
      <c r="K278" s="52" t="s">
        <v>56</v>
      </c>
      <c r="L278" s="47"/>
      <c r="M278" s="43">
        <v>0</v>
      </c>
      <c r="N278" s="54">
        <v>0</v>
      </c>
      <c r="O278" s="54">
        <v>0.8</v>
      </c>
      <c r="P278" s="55">
        <v>1.3322707045539268</v>
      </c>
      <c r="Q278" s="55">
        <v>0</v>
      </c>
      <c r="R278" s="55">
        <v>0</v>
      </c>
      <c r="S278" s="55">
        <v>0</v>
      </c>
      <c r="T278" s="48">
        <v>0</v>
      </c>
      <c r="U278" s="48">
        <v>0</v>
      </c>
      <c r="V278" s="56">
        <v>42644</v>
      </c>
      <c r="W278" s="36"/>
      <c r="X278" s="44">
        <v>0</v>
      </c>
      <c r="Y278" s="44">
        <v>0</v>
      </c>
      <c r="Z278" s="44">
        <v>0</v>
      </c>
      <c r="AA278" s="50">
        <v>0</v>
      </c>
      <c r="AD278" t="e">
        <v>#VALUE!</v>
      </c>
    </row>
    <row r="279" spans="1:30" x14ac:dyDescent="0.4">
      <c r="A279" s="51">
        <v>9107</v>
      </c>
      <c r="B279" s="41">
        <v>0</v>
      </c>
      <c r="C279" s="52" t="s">
        <v>202</v>
      </c>
      <c r="D279" s="43" t="s">
        <v>202</v>
      </c>
      <c r="E279" s="43" t="s">
        <v>202</v>
      </c>
      <c r="F279" s="44" t="s">
        <v>52</v>
      </c>
      <c r="G279" s="45" t="str">
        <f>_xlfn.IFNA(VLOOKUP(A279,'[1]Unit Demand Forecast'!$A:$C,3,0),"N/A")</f>
        <v>N/A</v>
      </c>
      <c r="H279" s="46">
        <f>IF(_xlfn.IFNA(MATCH(A279,[2]TopSKUs!B$2:B$23,0),TRUE)=TRUE,2,1)</f>
        <v>2</v>
      </c>
      <c r="I279" s="42">
        <v>1</v>
      </c>
      <c r="J279" s="53">
        <v>0</v>
      </c>
      <c r="K279" s="52" t="s">
        <v>56</v>
      </c>
      <c r="L279" s="47"/>
      <c r="M279" s="43">
        <v>0</v>
      </c>
      <c r="N279" s="54">
        <v>0</v>
      </c>
      <c r="O279" s="54">
        <v>0.8</v>
      </c>
      <c r="P279" s="55">
        <v>1.3322707045539268</v>
      </c>
      <c r="Q279" s="55">
        <v>0</v>
      </c>
      <c r="R279" s="55">
        <v>0</v>
      </c>
      <c r="S279" s="55">
        <v>0</v>
      </c>
      <c r="T279" s="48">
        <v>0</v>
      </c>
      <c r="U279" s="48">
        <v>0</v>
      </c>
      <c r="V279" s="56">
        <v>42614</v>
      </c>
      <c r="W279" s="36"/>
      <c r="X279" s="44">
        <v>0</v>
      </c>
      <c r="Y279" s="44">
        <v>0</v>
      </c>
      <c r="Z279" s="44">
        <v>0</v>
      </c>
      <c r="AA279" s="50">
        <v>0</v>
      </c>
      <c r="AD279" t="e">
        <v>#VALUE!</v>
      </c>
    </row>
    <row r="280" spans="1:30" x14ac:dyDescent="0.4">
      <c r="A280" s="51">
        <v>9117</v>
      </c>
      <c r="B280" s="41">
        <v>0</v>
      </c>
      <c r="C280" s="52" t="s">
        <v>202</v>
      </c>
      <c r="D280" s="43" t="s">
        <v>202</v>
      </c>
      <c r="E280" s="43" t="s">
        <v>202</v>
      </c>
      <c r="F280" s="44" t="s">
        <v>72</v>
      </c>
      <c r="G280" s="45" t="str">
        <f>_xlfn.IFNA(VLOOKUP(A280,'[1]Unit Demand Forecast'!$A:$C,3,0),"N/A")</f>
        <v>N/A</v>
      </c>
      <c r="H280" s="46">
        <f>IF(_xlfn.IFNA(MATCH(A280,[2]TopSKUs!B$2:B$23,0),TRUE)=TRUE,2,1)</f>
        <v>2</v>
      </c>
      <c r="I280" s="42">
        <v>1</v>
      </c>
      <c r="J280" s="53">
        <v>0</v>
      </c>
      <c r="K280" s="52" t="s">
        <v>56</v>
      </c>
      <c r="L280" s="47"/>
      <c r="M280" s="43">
        <v>0</v>
      </c>
      <c r="N280" s="54">
        <v>0</v>
      </c>
      <c r="O280" s="54">
        <v>0.8</v>
      </c>
      <c r="P280" s="55">
        <v>1.3322707045539268</v>
      </c>
      <c r="Q280" s="55">
        <v>0</v>
      </c>
      <c r="R280" s="55">
        <v>0</v>
      </c>
      <c r="S280" s="55">
        <v>0</v>
      </c>
      <c r="T280" s="48">
        <v>0</v>
      </c>
      <c r="U280" s="48">
        <v>0</v>
      </c>
      <c r="V280" s="56">
        <v>42614</v>
      </c>
      <c r="W280" s="36"/>
      <c r="X280" s="44">
        <v>0</v>
      </c>
      <c r="Y280" s="44">
        <v>0</v>
      </c>
      <c r="Z280" s="44">
        <v>0</v>
      </c>
      <c r="AA280" s="50">
        <v>0</v>
      </c>
      <c r="AD280" t="e">
        <v>#VALUE!</v>
      </c>
    </row>
    <row r="281" spans="1:30" x14ac:dyDescent="0.4">
      <c r="A281" s="51">
        <v>9127</v>
      </c>
      <c r="B281" s="41">
        <v>0</v>
      </c>
      <c r="C281" s="52" t="s">
        <v>202</v>
      </c>
      <c r="D281" s="43" t="s">
        <v>202</v>
      </c>
      <c r="E281" s="43" t="s">
        <v>202</v>
      </c>
      <c r="F281" s="44" t="s">
        <v>117</v>
      </c>
      <c r="G281" s="45" t="str">
        <f>_xlfn.IFNA(VLOOKUP(A281,'[1]Unit Demand Forecast'!$A:$C,3,0),"N/A")</f>
        <v>N/A</v>
      </c>
      <c r="H281" s="46">
        <f>IF(_xlfn.IFNA(MATCH(A281,[2]TopSKUs!B$2:B$23,0),TRUE)=TRUE,2,1)</f>
        <v>2</v>
      </c>
      <c r="I281" s="42">
        <v>1</v>
      </c>
      <c r="J281" s="53">
        <v>0</v>
      </c>
      <c r="K281" s="52" t="s">
        <v>56</v>
      </c>
      <c r="L281" s="47"/>
      <c r="M281" s="43">
        <v>0</v>
      </c>
      <c r="N281" s="54">
        <v>0</v>
      </c>
      <c r="O281" s="54">
        <v>0.8</v>
      </c>
      <c r="P281" s="55">
        <v>1.3322707045539268</v>
      </c>
      <c r="Q281" s="55">
        <v>0</v>
      </c>
      <c r="R281" s="55">
        <v>0</v>
      </c>
      <c r="S281" s="55">
        <v>0</v>
      </c>
      <c r="T281" s="48">
        <v>0</v>
      </c>
      <c r="U281" s="48">
        <v>0</v>
      </c>
      <c r="V281" s="56">
        <v>42614</v>
      </c>
      <c r="W281" s="36"/>
      <c r="X281" s="44">
        <v>0</v>
      </c>
      <c r="Y281" s="44">
        <v>0</v>
      </c>
      <c r="Z281" s="44">
        <v>0</v>
      </c>
      <c r="AA281" s="50">
        <v>0</v>
      </c>
      <c r="AD281" t="e">
        <v>#VALUE!</v>
      </c>
    </row>
    <row r="282" spans="1:30" x14ac:dyDescent="0.4">
      <c r="A282" s="51">
        <v>9137</v>
      </c>
      <c r="B282" s="41">
        <v>0</v>
      </c>
      <c r="C282" s="52" t="s">
        <v>202</v>
      </c>
      <c r="D282" s="43" t="s">
        <v>202</v>
      </c>
      <c r="E282" s="43" t="s">
        <v>202</v>
      </c>
      <c r="F282" s="44" t="s">
        <v>137</v>
      </c>
      <c r="G282" s="45" t="str">
        <f>_xlfn.IFNA(VLOOKUP(A282,'[1]Unit Demand Forecast'!$A:$C,3,0),"N/A")</f>
        <v>N/A</v>
      </c>
      <c r="H282" s="46">
        <f>IF(_xlfn.IFNA(MATCH(A282,[2]TopSKUs!B$2:B$23,0),TRUE)=TRUE,2,1)</f>
        <v>2</v>
      </c>
      <c r="I282" s="42">
        <v>1</v>
      </c>
      <c r="J282" s="53">
        <v>0</v>
      </c>
      <c r="K282" s="52" t="s">
        <v>56</v>
      </c>
      <c r="L282" s="47"/>
      <c r="M282" s="43">
        <v>0</v>
      </c>
      <c r="N282" s="54">
        <v>0</v>
      </c>
      <c r="O282" s="54">
        <v>0.8</v>
      </c>
      <c r="P282" s="55">
        <v>1.3322707045539268</v>
      </c>
      <c r="Q282" s="55">
        <v>0</v>
      </c>
      <c r="R282" s="55">
        <v>0</v>
      </c>
      <c r="S282" s="55">
        <v>0</v>
      </c>
      <c r="T282" s="48">
        <v>0</v>
      </c>
      <c r="U282" s="48">
        <v>0</v>
      </c>
      <c r="V282" s="56">
        <v>42614</v>
      </c>
      <c r="W282" s="36"/>
      <c r="X282" s="44">
        <v>0</v>
      </c>
      <c r="Y282" s="44">
        <v>0</v>
      </c>
      <c r="Z282" s="44">
        <v>0</v>
      </c>
      <c r="AA282" s="50">
        <v>0</v>
      </c>
      <c r="AD282" t="e">
        <v>#VALUE!</v>
      </c>
    </row>
    <row r="283" spans="1:30" x14ac:dyDescent="0.4">
      <c r="A283" s="51">
        <v>9147</v>
      </c>
      <c r="B283" s="41">
        <v>0</v>
      </c>
      <c r="C283" s="52" t="s">
        <v>202</v>
      </c>
      <c r="D283" s="43" t="s">
        <v>202</v>
      </c>
      <c r="E283" s="43" t="s">
        <v>202</v>
      </c>
      <c r="F283" s="44" t="s">
        <v>105</v>
      </c>
      <c r="G283" s="45" t="str">
        <f>_xlfn.IFNA(VLOOKUP(A283,'[1]Unit Demand Forecast'!$A:$C,3,0),"N/A")</f>
        <v>N/A</v>
      </c>
      <c r="H283" s="46">
        <f>IF(_xlfn.IFNA(MATCH(A283,[2]TopSKUs!B$2:B$23,0),TRUE)=TRUE,2,1)</f>
        <v>2</v>
      </c>
      <c r="I283" s="42">
        <v>1</v>
      </c>
      <c r="J283" s="53">
        <v>0</v>
      </c>
      <c r="K283" s="52" t="s">
        <v>56</v>
      </c>
      <c r="L283" s="47"/>
      <c r="M283" s="43">
        <v>0</v>
      </c>
      <c r="N283" s="54">
        <v>0</v>
      </c>
      <c r="O283" s="54">
        <v>0.8</v>
      </c>
      <c r="P283" s="55">
        <v>1.3322707045539268</v>
      </c>
      <c r="Q283" s="55">
        <v>0</v>
      </c>
      <c r="R283" s="55">
        <v>0</v>
      </c>
      <c r="S283" s="55">
        <v>0</v>
      </c>
      <c r="T283" s="48">
        <v>0</v>
      </c>
      <c r="U283" s="48">
        <v>0</v>
      </c>
      <c r="V283" s="56">
        <v>42614</v>
      </c>
      <c r="W283" s="36"/>
      <c r="X283" s="44">
        <v>0</v>
      </c>
      <c r="Y283" s="44">
        <v>0</v>
      </c>
      <c r="Z283" s="44">
        <v>0</v>
      </c>
      <c r="AA283" s="50">
        <v>0</v>
      </c>
      <c r="AD283" t="e">
        <v>#VALUE!</v>
      </c>
    </row>
    <row r="284" spans="1:30" x14ac:dyDescent="0.4">
      <c r="A284" s="51">
        <v>9157</v>
      </c>
      <c r="B284" s="41">
        <v>0</v>
      </c>
      <c r="C284" s="52" t="s">
        <v>202</v>
      </c>
      <c r="D284" s="43" t="s">
        <v>202</v>
      </c>
      <c r="E284" s="43" t="s">
        <v>202</v>
      </c>
      <c r="F284" s="44" t="s">
        <v>73</v>
      </c>
      <c r="G284" s="45" t="str">
        <f>_xlfn.IFNA(VLOOKUP(A284,'[1]Unit Demand Forecast'!$A:$C,3,0),"N/A")</f>
        <v>N/A</v>
      </c>
      <c r="H284" s="46">
        <f>IF(_xlfn.IFNA(MATCH(A284,[2]TopSKUs!B$2:B$23,0),TRUE)=TRUE,2,1)</f>
        <v>2</v>
      </c>
      <c r="I284" s="42">
        <v>1</v>
      </c>
      <c r="J284" s="53">
        <v>0</v>
      </c>
      <c r="K284" s="52" t="s">
        <v>56</v>
      </c>
      <c r="L284" s="47"/>
      <c r="M284" s="43">
        <v>0</v>
      </c>
      <c r="N284" s="54">
        <v>0</v>
      </c>
      <c r="O284" s="54">
        <v>0.8</v>
      </c>
      <c r="P284" s="55">
        <v>1.3322707045539268</v>
      </c>
      <c r="Q284" s="55">
        <v>0</v>
      </c>
      <c r="R284" s="55">
        <v>0</v>
      </c>
      <c r="S284" s="55">
        <v>0</v>
      </c>
      <c r="T284" s="48">
        <v>0</v>
      </c>
      <c r="U284" s="48">
        <v>0</v>
      </c>
      <c r="V284" s="56">
        <v>42614</v>
      </c>
      <c r="W284" s="36"/>
      <c r="X284" s="44">
        <v>0</v>
      </c>
      <c r="Y284" s="44">
        <v>0</v>
      </c>
      <c r="Z284" s="44">
        <v>0</v>
      </c>
      <c r="AA284" s="50">
        <v>0</v>
      </c>
      <c r="AD284" t="e">
        <v>#VALUE!</v>
      </c>
    </row>
    <row r="285" spans="1:30" x14ac:dyDescent="0.4">
      <c r="A285" s="51">
        <v>9167</v>
      </c>
      <c r="B285" s="41">
        <v>0</v>
      </c>
      <c r="C285" s="52" t="s">
        <v>202</v>
      </c>
      <c r="D285" s="43" t="s">
        <v>202</v>
      </c>
      <c r="E285" s="43" t="s">
        <v>202</v>
      </c>
      <c r="F285" s="44" t="s">
        <v>138</v>
      </c>
      <c r="G285" s="45" t="str">
        <f>_xlfn.IFNA(VLOOKUP(A285,'[1]Unit Demand Forecast'!$A:$C,3,0),"N/A")</f>
        <v>N/A</v>
      </c>
      <c r="H285" s="46">
        <f>IF(_xlfn.IFNA(MATCH(A285,[2]TopSKUs!B$2:B$23,0),TRUE)=TRUE,2,1)</f>
        <v>2</v>
      </c>
      <c r="I285" s="42">
        <v>1</v>
      </c>
      <c r="J285" s="53">
        <v>0</v>
      </c>
      <c r="K285" s="52" t="s">
        <v>56</v>
      </c>
      <c r="L285" s="47"/>
      <c r="M285" s="43">
        <v>0</v>
      </c>
      <c r="N285" s="54">
        <v>0</v>
      </c>
      <c r="O285" s="54">
        <v>0.8</v>
      </c>
      <c r="P285" s="55">
        <v>1.3322707045539268</v>
      </c>
      <c r="Q285" s="55">
        <v>0</v>
      </c>
      <c r="R285" s="55">
        <v>0</v>
      </c>
      <c r="S285" s="55">
        <v>0</v>
      </c>
      <c r="T285" s="48">
        <v>0</v>
      </c>
      <c r="U285" s="48">
        <v>0</v>
      </c>
      <c r="V285" s="56">
        <v>42614</v>
      </c>
      <c r="W285" s="36"/>
      <c r="X285" s="44">
        <v>0</v>
      </c>
      <c r="Y285" s="44">
        <v>0</v>
      </c>
      <c r="Z285" s="44">
        <v>0</v>
      </c>
      <c r="AA285" s="50">
        <v>0</v>
      </c>
      <c r="AD285" t="e">
        <v>#VALUE!</v>
      </c>
    </row>
    <row r="286" spans="1:30" x14ac:dyDescent="0.4">
      <c r="A286" s="51">
        <v>9177</v>
      </c>
      <c r="B286" s="41">
        <v>0</v>
      </c>
      <c r="C286" s="52" t="s">
        <v>202</v>
      </c>
      <c r="D286" s="43" t="s">
        <v>202</v>
      </c>
      <c r="E286" s="43" t="s">
        <v>202</v>
      </c>
      <c r="F286" s="44" t="s">
        <v>139</v>
      </c>
      <c r="G286" s="45" t="str">
        <f>_xlfn.IFNA(VLOOKUP(A286,'[1]Unit Demand Forecast'!$A:$C,3,0),"N/A")</f>
        <v>N/A</v>
      </c>
      <c r="H286" s="46">
        <f>IF(_xlfn.IFNA(MATCH(A286,[2]TopSKUs!B$2:B$23,0),TRUE)=TRUE,2,1)</f>
        <v>2</v>
      </c>
      <c r="I286" s="42">
        <v>1</v>
      </c>
      <c r="J286" s="53">
        <v>0</v>
      </c>
      <c r="K286" s="52" t="s">
        <v>56</v>
      </c>
      <c r="L286" s="47"/>
      <c r="M286" s="43">
        <v>0</v>
      </c>
      <c r="N286" s="54">
        <v>0</v>
      </c>
      <c r="O286" s="54">
        <v>0.8</v>
      </c>
      <c r="P286" s="55">
        <v>1.3322707045539268</v>
      </c>
      <c r="Q286" s="55">
        <v>0</v>
      </c>
      <c r="R286" s="55">
        <v>0</v>
      </c>
      <c r="S286" s="55">
        <v>0</v>
      </c>
      <c r="T286" s="48">
        <v>0</v>
      </c>
      <c r="U286" s="48">
        <v>0</v>
      </c>
      <c r="V286" s="56">
        <v>42614</v>
      </c>
      <c r="W286" s="36"/>
      <c r="X286" s="44">
        <v>0</v>
      </c>
      <c r="Y286" s="44">
        <v>0</v>
      </c>
      <c r="Z286" s="44">
        <v>0</v>
      </c>
      <c r="AA286" s="50">
        <v>0</v>
      </c>
      <c r="AD286" t="e">
        <v>#VALUE!</v>
      </c>
    </row>
    <row r="287" spans="1:30" x14ac:dyDescent="0.4">
      <c r="A287" s="51">
        <v>9187</v>
      </c>
      <c r="B287" s="41">
        <v>0</v>
      </c>
      <c r="C287" s="52" t="s">
        <v>202</v>
      </c>
      <c r="D287" s="43" t="s">
        <v>202</v>
      </c>
      <c r="E287" s="43" t="s">
        <v>202</v>
      </c>
      <c r="F287" s="44" t="s">
        <v>106</v>
      </c>
      <c r="G287" s="45" t="str">
        <f>_xlfn.IFNA(VLOOKUP(A287,'[1]Unit Demand Forecast'!$A:$C,3,0),"N/A")</f>
        <v>N/A</v>
      </c>
      <c r="H287" s="46">
        <f>IF(_xlfn.IFNA(MATCH(A287,[2]TopSKUs!B$2:B$23,0),TRUE)=TRUE,2,1)</f>
        <v>2</v>
      </c>
      <c r="I287" s="42">
        <v>1</v>
      </c>
      <c r="J287" s="53">
        <v>0</v>
      </c>
      <c r="K287" s="52" t="s">
        <v>56</v>
      </c>
      <c r="L287" s="47"/>
      <c r="M287" s="43">
        <v>0</v>
      </c>
      <c r="N287" s="54">
        <v>0</v>
      </c>
      <c r="O287" s="54">
        <v>0.8</v>
      </c>
      <c r="P287" s="55">
        <v>1.3322707045539268</v>
      </c>
      <c r="Q287" s="55">
        <v>0</v>
      </c>
      <c r="R287" s="55">
        <v>0</v>
      </c>
      <c r="S287" s="55">
        <v>0</v>
      </c>
      <c r="T287" s="48">
        <v>0</v>
      </c>
      <c r="U287" s="48">
        <v>0</v>
      </c>
      <c r="V287" s="56">
        <v>42614</v>
      </c>
      <c r="W287" s="36"/>
      <c r="X287" s="44">
        <v>0</v>
      </c>
      <c r="Y287" s="44">
        <v>0</v>
      </c>
      <c r="Z287" s="44">
        <v>0</v>
      </c>
      <c r="AA287" s="50">
        <v>0</v>
      </c>
      <c r="AD287" t="e">
        <v>#VALUE!</v>
      </c>
    </row>
    <row r="288" spans="1:30" x14ac:dyDescent="0.4">
      <c r="A288" s="51">
        <v>2109</v>
      </c>
      <c r="B288" s="41">
        <v>0</v>
      </c>
      <c r="C288" s="52" t="s">
        <v>202</v>
      </c>
      <c r="D288" s="43" t="s">
        <v>202</v>
      </c>
      <c r="E288" s="43" t="s">
        <v>202</v>
      </c>
      <c r="F288" s="44" t="s">
        <v>206</v>
      </c>
      <c r="G288" s="45" t="str">
        <f>_xlfn.IFNA(VLOOKUP(A288,'[1]Unit Demand Forecast'!$A:$C,3,0),"N/A")</f>
        <v>N/A</v>
      </c>
      <c r="H288" s="46">
        <f>IF(_xlfn.IFNA(MATCH(A288,[2]TopSKUs!B$2:B$23,0),TRUE)=TRUE,2,1)</f>
        <v>2</v>
      </c>
      <c r="I288" s="42">
        <v>1</v>
      </c>
      <c r="J288" s="53">
        <v>0</v>
      </c>
      <c r="K288" s="52" t="s">
        <v>56</v>
      </c>
      <c r="L288" s="47"/>
      <c r="M288" s="43">
        <v>0</v>
      </c>
      <c r="N288" s="54">
        <v>0</v>
      </c>
      <c r="O288" s="54">
        <v>0.8</v>
      </c>
      <c r="P288" s="55">
        <v>1.3322707045539268</v>
      </c>
      <c r="Q288" s="55">
        <v>0</v>
      </c>
      <c r="R288" s="55">
        <v>0</v>
      </c>
      <c r="S288" s="55">
        <v>0</v>
      </c>
      <c r="T288" s="48">
        <v>0</v>
      </c>
      <c r="U288" s="48">
        <v>0</v>
      </c>
      <c r="V288" s="56">
        <v>42979</v>
      </c>
      <c r="W288" s="36"/>
      <c r="X288" s="44">
        <v>0</v>
      </c>
      <c r="Y288" s="44">
        <v>0</v>
      </c>
      <c r="Z288" s="44">
        <v>0</v>
      </c>
      <c r="AA288" s="50">
        <v>0</v>
      </c>
      <c r="AD288" t="e">
        <v>#VALUE!</v>
      </c>
    </row>
    <row r="289" spans="1:30" x14ac:dyDescent="0.4">
      <c r="A289" s="51">
        <v>2119</v>
      </c>
      <c r="B289" s="41">
        <v>0</v>
      </c>
      <c r="C289" s="52" t="s">
        <v>202</v>
      </c>
      <c r="D289" s="43" t="s">
        <v>202</v>
      </c>
      <c r="E289" s="43" t="s">
        <v>202</v>
      </c>
      <c r="F289" s="44" t="s">
        <v>207</v>
      </c>
      <c r="G289" s="45" t="str">
        <f>_xlfn.IFNA(VLOOKUP(A289,'[1]Unit Demand Forecast'!$A:$C,3,0),"N/A")</f>
        <v>N/A</v>
      </c>
      <c r="H289" s="46">
        <f>IF(_xlfn.IFNA(MATCH(A289,[2]TopSKUs!B$2:B$23,0),TRUE)=TRUE,2,1)</f>
        <v>2</v>
      </c>
      <c r="I289" s="42">
        <v>1</v>
      </c>
      <c r="J289" s="33">
        <v>0</v>
      </c>
      <c r="K289" s="52" t="s">
        <v>56</v>
      </c>
      <c r="L289" s="47"/>
      <c r="M289" s="43">
        <v>0</v>
      </c>
      <c r="N289" s="35">
        <v>0</v>
      </c>
      <c r="O289" s="35">
        <v>0.8</v>
      </c>
      <c r="P289" s="36">
        <v>1.3322707045539268</v>
      </c>
      <c r="Q289" s="36">
        <v>0</v>
      </c>
      <c r="R289" s="36">
        <v>0</v>
      </c>
      <c r="S289" s="36">
        <v>0</v>
      </c>
      <c r="T289" s="48">
        <v>0</v>
      </c>
      <c r="U289" s="48">
        <v>0</v>
      </c>
      <c r="V289" s="56">
        <v>42979</v>
      </c>
      <c r="W289" s="36"/>
      <c r="X289" s="44">
        <v>0</v>
      </c>
      <c r="Y289" s="44">
        <v>0</v>
      </c>
      <c r="Z289" s="44">
        <v>0</v>
      </c>
      <c r="AA289" s="50">
        <v>0</v>
      </c>
      <c r="AD289" t="e">
        <v>#VALUE!</v>
      </c>
    </row>
    <row r="290" spans="1:30" x14ac:dyDescent="0.4">
      <c r="A290" s="51">
        <v>2129</v>
      </c>
      <c r="B290" s="41">
        <v>0</v>
      </c>
      <c r="C290" s="52" t="s">
        <v>202</v>
      </c>
      <c r="D290" s="43" t="s">
        <v>202</v>
      </c>
      <c r="E290" s="43" t="s">
        <v>202</v>
      </c>
      <c r="F290" s="44" t="s">
        <v>100</v>
      </c>
      <c r="G290" s="45" t="str">
        <f>_xlfn.IFNA(VLOOKUP(A290,'[1]Unit Demand Forecast'!$A:$C,3,0),"N/A")</f>
        <v>Packette</v>
      </c>
      <c r="H290" s="46">
        <f>IF(_xlfn.IFNA(MATCH(A290,[2]TopSKUs!B$2:B$23,0),TRUE)=TRUE,2,1)</f>
        <v>2</v>
      </c>
      <c r="I290" s="42">
        <v>1</v>
      </c>
      <c r="J290" s="33">
        <v>0</v>
      </c>
      <c r="K290" s="52" t="s">
        <v>56</v>
      </c>
      <c r="L290" s="47"/>
      <c r="M290" s="43">
        <v>0</v>
      </c>
      <c r="N290" s="35">
        <v>0</v>
      </c>
      <c r="O290" s="35">
        <v>0.8</v>
      </c>
      <c r="P290" s="36">
        <v>1.3322707045539268</v>
      </c>
      <c r="Q290" s="36">
        <v>0</v>
      </c>
      <c r="R290" s="36">
        <v>0</v>
      </c>
      <c r="S290" s="36">
        <v>0</v>
      </c>
      <c r="T290" s="48">
        <v>0</v>
      </c>
      <c r="U290" s="48">
        <v>0</v>
      </c>
      <c r="V290" s="56">
        <v>42979</v>
      </c>
      <c r="W290" s="36"/>
      <c r="X290" s="44">
        <v>0</v>
      </c>
      <c r="Y290" s="44">
        <v>0</v>
      </c>
      <c r="Z290" s="44">
        <v>0</v>
      </c>
      <c r="AA290" s="50">
        <v>0</v>
      </c>
      <c r="AD290" t="e">
        <v>#VALUE!</v>
      </c>
    </row>
    <row r="291" spans="1:30" x14ac:dyDescent="0.4">
      <c r="A291" s="51">
        <v>2139</v>
      </c>
      <c r="B291" s="41">
        <v>0</v>
      </c>
      <c r="C291" s="52" t="s">
        <v>202</v>
      </c>
      <c r="D291" s="43" t="s">
        <v>202</v>
      </c>
      <c r="E291" s="43" t="s">
        <v>202</v>
      </c>
      <c r="F291" s="44" t="s">
        <v>145</v>
      </c>
      <c r="G291" s="45" t="str">
        <f>_xlfn.IFNA(VLOOKUP(A291,'[1]Unit Demand Forecast'!$A:$C,3,0),"N/A")</f>
        <v>N/A</v>
      </c>
      <c r="H291" s="46">
        <f>IF(_xlfn.IFNA(MATCH(A291,[2]TopSKUs!B$2:B$23,0),TRUE)=TRUE,2,1)</f>
        <v>2</v>
      </c>
      <c r="I291" s="42">
        <v>1</v>
      </c>
      <c r="J291" s="53">
        <v>0</v>
      </c>
      <c r="K291" s="52" t="s">
        <v>56</v>
      </c>
      <c r="L291" s="47"/>
      <c r="M291" s="43">
        <v>0</v>
      </c>
      <c r="N291" s="54">
        <v>0</v>
      </c>
      <c r="O291" s="54">
        <v>0.8</v>
      </c>
      <c r="P291" s="55">
        <v>1.3322707045539268</v>
      </c>
      <c r="Q291" s="55">
        <v>0</v>
      </c>
      <c r="R291" s="55">
        <v>0</v>
      </c>
      <c r="S291" s="55">
        <v>0</v>
      </c>
      <c r="T291" s="48">
        <v>0</v>
      </c>
      <c r="U291" s="48">
        <v>0</v>
      </c>
      <c r="V291" s="56">
        <v>42736</v>
      </c>
      <c r="W291" s="36"/>
      <c r="X291" s="44">
        <v>0</v>
      </c>
      <c r="Y291" s="44">
        <v>0</v>
      </c>
      <c r="Z291" s="44">
        <v>0</v>
      </c>
      <c r="AA291" s="50">
        <v>0</v>
      </c>
      <c r="AD291" t="e">
        <v>#VALUE!</v>
      </c>
    </row>
    <row r="292" spans="1:30" x14ac:dyDescent="0.4">
      <c r="A292" s="51">
        <v>2159</v>
      </c>
      <c r="B292" s="41">
        <v>0</v>
      </c>
      <c r="C292" s="52" t="s">
        <v>202</v>
      </c>
      <c r="D292" s="43" t="s">
        <v>202</v>
      </c>
      <c r="E292" s="43" t="s">
        <v>202</v>
      </c>
      <c r="F292" s="44" t="s">
        <v>93</v>
      </c>
      <c r="G292" s="45" t="str">
        <f>_xlfn.IFNA(VLOOKUP(A292,'[1]Unit Demand Forecast'!$A:$C,3,0),"N/A")</f>
        <v>N/A</v>
      </c>
      <c r="H292" s="46">
        <f>IF(_xlfn.IFNA(MATCH(A292,[2]TopSKUs!B$2:B$23,0),TRUE)=TRUE,2,1)</f>
        <v>2</v>
      </c>
      <c r="I292" s="42">
        <v>1</v>
      </c>
      <c r="J292" s="53">
        <v>0</v>
      </c>
      <c r="K292" s="52" t="s">
        <v>56</v>
      </c>
      <c r="L292" s="47"/>
      <c r="M292" s="43">
        <v>0</v>
      </c>
      <c r="N292" s="54">
        <v>0</v>
      </c>
      <c r="O292" s="54">
        <v>0.8</v>
      </c>
      <c r="P292" s="55">
        <v>1.3322707045539268</v>
      </c>
      <c r="Q292" s="55">
        <v>0</v>
      </c>
      <c r="R292" s="55">
        <v>0</v>
      </c>
      <c r="S292" s="55">
        <v>0</v>
      </c>
      <c r="T292" s="48">
        <v>0</v>
      </c>
      <c r="U292" s="48">
        <v>0</v>
      </c>
      <c r="V292" s="56">
        <v>42795</v>
      </c>
      <c r="W292" s="36"/>
      <c r="X292" s="44">
        <v>0</v>
      </c>
      <c r="Y292" s="44">
        <v>0</v>
      </c>
      <c r="Z292" s="44">
        <v>0</v>
      </c>
      <c r="AA292" s="50">
        <v>0</v>
      </c>
      <c r="AD292" t="e">
        <v>#VALUE!</v>
      </c>
    </row>
    <row r="293" spans="1:30" x14ac:dyDescent="0.4">
      <c r="A293" s="51">
        <v>2169</v>
      </c>
      <c r="B293" s="41">
        <v>0</v>
      </c>
      <c r="C293" s="52" t="s">
        <v>202</v>
      </c>
      <c r="D293" s="43" t="s">
        <v>202</v>
      </c>
      <c r="E293" s="43" t="s">
        <v>202</v>
      </c>
      <c r="F293" s="44" t="s">
        <v>161</v>
      </c>
      <c r="G293" s="45" t="str">
        <f>_xlfn.IFNA(VLOOKUP(A293,'[1]Unit Demand Forecast'!$A:$C,3,0),"N/A")</f>
        <v>Packette</v>
      </c>
      <c r="H293" s="46">
        <f>IF(_xlfn.IFNA(MATCH(A293,[2]TopSKUs!B$2:B$23,0),TRUE)=TRUE,2,1)</f>
        <v>2</v>
      </c>
      <c r="I293" s="42">
        <v>1</v>
      </c>
      <c r="J293" s="33">
        <v>0</v>
      </c>
      <c r="K293" s="52" t="s">
        <v>56</v>
      </c>
      <c r="L293" s="47"/>
      <c r="M293" s="43">
        <v>0</v>
      </c>
      <c r="N293" s="35">
        <v>0</v>
      </c>
      <c r="O293" s="35">
        <v>0.8</v>
      </c>
      <c r="P293" s="36">
        <v>1.3322707045539268</v>
      </c>
      <c r="Q293" s="36">
        <v>0</v>
      </c>
      <c r="R293" s="36">
        <v>0</v>
      </c>
      <c r="S293" s="36">
        <v>0</v>
      </c>
      <c r="T293" s="48">
        <v>0</v>
      </c>
      <c r="U293" s="48">
        <v>0</v>
      </c>
      <c r="V293" s="56">
        <v>42979</v>
      </c>
      <c r="W293" s="36"/>
      <c r="X293" s="44">
        <v>0</v>
      </c>
      <c r="Y293" s="44">
        <v>0</v>
      </c>
      <c r="Z293" s="44">
        <v>0</v>
      </c>
      <c r="AA293" s="50">
        <v>0</v>
      </c>
      <c r="AD293" t="e">
        <v>#VALUE!</v>
      </c>
    </row>
    <row r="294" spans="1:30" x14ac:dyDescent="0.4">
      <c r="A294" s="51">
        <v>2769</v>
      </c>
      <c r="B294" s="41">
        <v>0</v>
      </c>
      <c r="C294" s="52" t="s">
        <v>202</v>
      </c>
      <c r="D294" s="43" t="s">
        <v>202</v>
      </c>
      <c r="E294" s="43" t="s">
        <v>202</v>
      </c>
      <c r="F294" s="44" t="s">
        <v>232</v>
      </c>
      <c r="G294" s="45" t="str">
        <f>_xlfn.IFNA(VLOOKUP(A294,'[1]Unit Demand Forecast'!$A:$C,3,0),"N/A")</f>
        <v>N/A</v>
      </c>
      <c r="H294" s="46">
        <f>IF(_xlfn.IFNA(MATCH(A294,[2]TopSKUs!B$2:B$23,0),TRUE)=TRUE,2,1)</f>
        <v>2</v>
      </c>
      <c r="I294" s="42">
        <v>1</v>
      </c>
      <c r="J294" s="33">
        <v>0</v>
      </c>
      <c r="K294" s="52" t="s">
        <v>56</v>
      </c>
      <c r="L294" s="47"/>
      <c r="M294" s="43">
        <v>0</v>
      </c>
      <c r="N294" s="35">
        <v>0</v>
      </c>
      <c r="O294" s="35">
        <v>0.8</v>
      </c>
      <c r="P294" s="36">
        <v>1.3322707045539268</v>
      </c>
      <c r="Q294" s="36">
        <v>0</v>
      </c>
      <c r="R294" s="36">
        <v>0</v>
      </c>
      <c r="S294" s="36">
        <v>0</v>
      </c>
      <c r="T294" s="48">
        <v>0</v>
      </c>
      <c r="U294" s="48">
        <v>0</v>
      </c>
      <c r="V294" s="56">
        <v>42614</v>
      </c>
      <c r="W294" s="36"/>
      <c r="X294" s="44">
        <v>25</v>
      </c>
      <c r="Y294" s="44">
        <v>5</v>
      </c>
      <c r="Z294" s="44">
        <v>25</v>
      </c>
      <c r="AA294" s="50">
        <v>0</v>
      </c>
      <c r="AD294" t="e">
        <v>#VALUE!</v>
      </c>
    </row>
    <row r="295" spans="1:30" x14ac:dyDescent="0.4">
      <c r="A295" s="40">
        <v>7629</v>
      </c>
      <c r="B295" s="41">
        <v>0</v>
      </c>
      <c r="C295" s="42" t="s">
        <v>202</v>
      </c>
      <c r="D295" s="43" t="s">
        <v>202</v>
      </c>
      <c r="E295" s="43" t="s">
        <v>202</v>
      </c>
      <c r="F295" s="44" t="s">
        <v>233</v>
      </c>
      <c r="G295" s="45" t="str">
        <f>_xlfn.IFNA(VLOOKUP(A295,'[1]Unit Demand Forecast'!$A:$C,3,0),"N/A")</f>
        <v>Packette</v>
      </c>
      <c r="H295" s="46">
        <f>IF(_xlfn.IFNA(MATCH(A295,[2]TopSKUs!B$2:B$23,0),TRUE)=TRUE,2,1)</f>
        <v>2</v>
      </c>
      <c r="I295" s="42">
        <v>1</v>
      </c>
      <c r="J295" s="53">
        <v>0</v>
      </c>
      <c r="K295" s="42" t="s">
        <v>204</v>
      </c>
      <c r="L295" s="47"/>
      <c r="M295" s="43">
        <v>0</v>
      </c>
      <c r="N295" s="54">
        <v>0</v>
      </c>
      <c r="O295" s="54">
        <v>0.8</v>
      </c>
      <c r="P295" s="55">
        <v>1.3322707045539268</v>
      </c>
      <c r="Q295" s="55">
        <v>0</v>
      </c>
      <c r="R295" s="55">
        <v>0</v>
      </c>
      <c r="S295" s="55">
        <v>0</v>
      </c>
      <c r="T295" s="48">
        <v>0</v>
      </c>
      <c r="U295" s="48">
        <v>0</v>
      </c>
      <c r="V295" s="49">
        <v>42736</v>
      </c>
      <c r="W295" s="36"/>
      <c r="X295" s="44">
        <v>25</v>
      </c>
      <c r="Y295" s="44">
        <v>5</v>
      </c>
      <c r="Z295" s="44">
        <v>25</v>
      </c>
      <c r="AA295" s="50">
        <v>0</v>
      </c>
      <c r="AD295" t="e">
        <v>#VALUE!</v>
      </c>
    </row>
    <row r="296" spans="1:30" x14ac:dyDescent="0.4">
      <c r="A296" s="40">
        <v>7639</v>
      </c>
      <c r="B296" s="41">
        <v>0</v>
      </c>
      <c r="C296" s="42" t="s">
        <v>202</v>
      </c>
      <c r="D296" s="43" t="s">
        <v>202</v>
      </c>
      <c r="E296" s="43" t="s">
        <v>202</v>
      </c>
      <c r="F296" s="44" t="s">
        <v>234</v>
      </c>
      <c r="G296" s="45" t="str">
        <f>_xlfn.IFNA(VLOOKUP(A296,'[1]Unit Demand Forecast'!$A:$C,3,0),"N/A")</f>
        <v>Packette</v>
      </c>
      <c r="H296" s="46">
        <f>IF(_xlfn.IFNA(MATCH(A296,[2]TopSKUs!B$2:B$23,0),TRUE)=TRUE,2,1)</f>
        <v>2</v>
      </c>
      <c r="I296" s="42">
        <v>1</v>
      </c>
      <c r="J296" s="53">
        <v>0</v>
      </c>
      <c r="K296" s="42" t="s">
        <v>204</v>
      </c>
      <c r="L296" s="47"/>
      <c r="M296" s="43">
        <v>0</v>
      </c>
      <c r="N296" s="54">
        <v>0</v>
      </c>
      <c r="O296" s="54">
        <v>0.8</v>
      </c>
      <c r="P296" s="55">
        <v>1.3322707045539268</v>
      </c>
      <c r="Q296" s="55">
        <v>0</v>
      </c>
      <c r="R296" s="55">
        <v>0</v>
      </c>
      <c r="S296" s="55">
        <v>0</v>
      </c>
      <c r="T296" s="48">
        <v>0</v>
      </c>
      <c r="U296" s="48">
        <v>0</v>
      </c>
      <c r="V296" s="49">
        <v>42736</v>
      </c>
      <c r="W296" s="36"/>
      <c r="X296" s="44">
        <v>25</v>
      </c>
      <c r="Y296" s="44">
        <v>5</v>
      </c>
      <c r="Z296" s="44">
        <v>25</v>
      </c>
      <c r="AA296" s="50">
        <v>0</v>
      </c>
      <c r="AD296" t="e">
        <v>#VALUE!</v>
      </c>
    </row>
    <row r="297" spans="1:30" x14ac:dyDescent="0.4">
      <c r="A297" s="40">
        <v>7689</v>
      </c>
      <c r="B297" s="41">
        <v>0</v>
      </c>
      <c r="C297" s="42" t="s">
        <v>202</v>
      </c>
      <c r="D297" s="43" t="s">
        <v>202</v>
      </c>
      <c r="E297" s="43" t="s">
        <v>202</v>
      </c>
      <c r="F297" s="44" t="s">
        <v>171</v>
      </c>
      <c r="G297" s="45" t="str">
        <f>_xlfn.IFNA(VLOOKUP(A297,'[1]Unit Demand Forecast'!$A:$C,3,0),"N/A")</f>
        <v>Packette</v>
      </c>
      <c r="H297" s="46">
        <f>IF(_xlfn.IFNA(MATCH(A297,[2]TopSKUs!B$2:B$23,0),TRUE)=TRUE,2,1)</f>
        <v>2</v>
      </c>
      <c r="I297" s="42">
        <v>1</v>
      </c>
      <c r="J297" s="53">
        <v>0</v>
      </c>
      <c r="K297" s="42" t="s">
        <v>193</v>
      </c>
      <c r="L297" s="47"/>
      <c r="M297" s="43">
        <v>0</v>
      </c>
      <c r="N297" s="54">
        <v>0</v>
      </c>
      <c r="O297" s="54">
        <v>0.8</v>
      </c>
      <c r="P297" s="55">
        <v>1.3322707045539268</v>
      </c>
      <c r="Q297" s="55">
        <v>0</v>
      </c>
      <c r="R297" s="55">
        <v>0</v>
      </c>
      <c r="S297" s="55">
        <v>0</v>
      </c>
      <c r="T297" s="48">
        <v>0</v>
      </c>
      <c r="U297" s="48">
        <v>0</v>
      </c>
      <c r="V297" s="49">
        <v>36161</v>
      </c>
      <c r="W297" s="36"/>
      <c r="X297" s="44">
        <v>25</v>
      </c>
      <c r="Y297" s="44">
        <v>5</v>
      </c>
      <c r="Z297" s="44">
        <v>25</v>
      </c>
      <c r="AA297" s="50">
        <v>0</v>
      </c>
      <c r="AD297" t="e">
        <v>#VALUE!</v>
      </c>
    </row>
    <row r="298" spans="1:30" x14ac:dyDescent="0.4">
      <c r="A298" s="40">
        <v>7799</v>
      </c>
      <c r="B298" s="41">
        <v>0</v>
      </c>
      <c r="C298" s="42" t="s">
        <v>202</v>
      </c>
      <c r="D298" s="43" t="s">
        <v>202</v>
      </c>
      <c r="E298" s="43" t="s">
        <v>202</v>
      </c>
      <c r="F298" s="44" t="s">
        <v>57</v>
      </c>
      <c r="G298" s="45" t="str">
        <f>_xlfn.IFNA(VLOOKUP(A298,'[1]Unit Demand Forecast'!$A:$C,3,0),"N/A")</f>
        <v>N/A</v>
      </c>
      <c r="H298" s="46">
        <f>IF(_xlfn.IFNA(MATCH(A298,[2]TopSKUs!B$2:B$23,0),TRUE)=TRUE,2,1)</f>
        <v>2</v>
      </c>
      <c r="I298" s="42">
        <v>1</v>
      </c>
      <c r="J298" s="53">
        <v>0</v>
      </c>
      <c r="K298" s="42" t="s">
        <v>193</v>
      </c>
      <c r="L298" s="47"/>
      <c r="M298" s="43">
        <v>0</v>
      </c>
      <c r="N298" s="54">
        <v>0</v>
      </c>
      <c r="O298" s="54">
        <v>0.8</v>
      </c>
      <c r="P298" s="55">
        <v>1.3322707045539268</v>
      </c>
      <c r="Q298" s="55">
        <v>0</v>
      </c>
      <c r="R298" s="55">
        <v>0</v>
      </c>
      <c r="S298" s="55">
        <v>0</v>
      </c>
      <c r="T298" s="48">
        <v>0</v>
      </c>
      <c r="U298" s="48">
        <v>0</v>
      </c>
      <c r="V298" s="49">
        <v>36161</v>
      </c>
      <c r="W298" s="36"/>
      <c r="X298" s="44">
        <v>0</v>
      </c>
      <c r="Y298" s="44">
        <v>0</v>
      </c>
      <c r="Z298" s="44">
        <v>0</v>
      </c>
      <c r="AA298" s="50">
        <v>0</v>
      </c>
      <c r="AD298" t="e">
        <v>#VALUE!</v>
      </c>
    </row>
    <row r="299" spans="1:30" x14ac:dyDescent="0.4">
      <c r="A299" s="51">
        <v>7929</v>
      </c>
      <c r="B299" s="41">
        <v>0</v>
      </c>
      <c r="C299" s="52" t="s">
        <v>202</v>
      </c>
      <c r="D299" s="43" t="s">
        <v>202</v>
      </c>
      <c r="E299" s="43" t="s">
        <v>202</v>
      </c>
      <c r="F299" s="44" t="s">
        <v>210</v>
      </c>
      <c r="G299" s="45" t="str">
        <f>_xlfn.IFNA(VLOOKUP(A299,'[1]Unit Demand Forecast'!$A:$C,3,0),"N/A")</f>
        <v>N/A</v>
      </c>
      <c r="H299" s="46">
        <f>IF(_xlfn.IFNA(MATCH(A299,[2]TopSKUs!B$2:B$23,0),TRUE)=TRUE,2,1)</f>
        <v>2</v>
      </c>
      <c r="I299" s="42">
        <v>1</v>
      </c>
      <c r="J299" s="53">
        <v>0</v>
      </c>
      <c r="K299" s="52" t="s">
        <v>56</v>
      </c>
      <c r="L299" s="47"/>
      <c r="M299" s="43">
        <v>0</v>
      </c>
      <c r="N299" s="54">
        <v>0</v>
      </c>
      <c r="O299" s="54">
        <v>0.8</v>
      </c>
      <c r="P299" s="55">
        <v>1.3322707045539268</v>
      </c>
      <c r="Q299" s="55">
        <v>0</v>
      </c>
      <c r="R299" s="55">
        <v>0</v>
      </c>
      <c r="S299" s="55">
        <v>0</v>
      </c>
      <c r="T299" s="48">
        <v>0</v>
      </c>
      <c r="U299" s="48">
        <v>0</v>
      </c>
      <c r="V299" s="56">
        <v>42736</v>
      </c>
      <c r="W299" s="36"/>
      <c r="X299" s="44">
        <v>0</v>
      </c>
      <c r="Y299" s="44">
        <v>0</v>
      </c>
      <c r="Z299" s="44">
        <v>0</v>
      </c>
      <c r="AA299" s="50">
        <v>0</v>
      </c>
      <c r="AD299" t="e">
        <v>#VALUE!</v>
      </c>
    </row>
    <row r="300" spans="1:30" x14ac:dyDescent="0.4">
      <c r="A300" s="51">
        <v>7939</v>
      </c>
      <c r="B300" s="41">
        <v>0</v>
      </c>
      <c r="C300" s="52" t="s">
        <v>202</v>
      </c>
      <c r="D300" s="43" t="s">
        <v>202</v>
      </c>
      <c r="E300" s="43" t="s">
        <v>202</v>
      </c>
      <c r="F300" s="44" t="s">
        <v>208</v>
      </c>
      <c r="G300" s="45" t="str">
        <f>_xlfn.IFNA(VLOOKUP(A300,'[1]Unit Demand Forecast'!$A:$C,3,0),"N/A")</f>
        <v>N/A</v>
      </c>
      <c r="H300" s="46">
        <f>IF(_xlfn.IFNA(MATCH(A300,[2]TopSKUs!B$2:B$23,0),TRUE)=TRUE,2,1)</f>
        <v>2</v>
      </c>
      <c r="I300" s="42">
        <v>1</v>
      </c>
      <c r="J300" s="53">
        <v>0</v>
      </c>
      <c r="K300" s="52" t="s">
        <v>56</v>
      </c>
      <c r="L300" s="47"/>
      <c r="M300" s="43">
        <v>0</v>
      </c>
      <c r="N300" s="54">
        <v>0</v>
      </c>
      <c r="O300" s="54">
        <v>0.8</v>
      </c>
      <c r="P300" s="55">
        <v>1.3322707045539268</v>
      </c>
      <c r="Q300" s="55">
        <v>0</v>
      </c>
      <c r="R300" s="55">
        <v>0</v>
      </c>
      <c r="S300" s="55">
        <v>0</v>
      </c>
      <c r="T300" s="48">
        <v>0</v>
      </c>
      <c r="U300" s="48">
        <v>0</v>
      </c>
      <c r="V300" s="56">
        <v>43009</v>
      </c>
      <c r="W300" s="36"/>
      <c r="X300" s="44">
        <v>0</v>
      </c>
      <c r="Y300" s="44">
        <v>0</v>
      </c>
      <c r="Z300" s="44">
        <v>0</v>
      </c>
      <c r="AA300" s="50">
        <v>0</v>
      </c>
      <c r="AD300" t="e">
        <v>#VALUE!</v>
      </c>
    </row>
    <row r="301" spans="1:30" x14ac:dyDescent="0.4">
      <c r="A301" s="51">
        <v>8029</v>
      </c>
      <c r="B301" s="41">
        <v>0</v>
      </c>
      <c r="C301" s="52" t="s">
        <v>202</v>
      </c>
      <c r="D301" s="43" t="s">
        <v>202</v>
      </c>
      <c r="E301" s="43" t="s">
        <v>202</v>
      </c>
      <c r="F301" s="44" t="s">
        <v>209</v>
      </c>
      <c r="G301" s="45" t="str">
        <f>_xlfn.IFNA(VLOOKUP(A301,'[1]Unit Demand Forecast'!$A:$C,3,0),"N/A")</f>
        <v>N/A</v>
      </c>
      <c r="H301" s="46">
        <f>IF(_xlfn.IFNA(MATCH(A301,[2]TopSKUs!B$2:B$23,0),TRUE)=TRUE,2,1)</f>
        <v>2</v>
      </c>
      <c r="I301" s="42">
        <v>1</v>
      </c>
      <c r="J301" s="33">
        <v>0</v>
      </c>
      <c r="K301" s="52" t="s">
        <v>56</v>
      </c>
      <c r="L301" s="47"/>
      <c r="M301" s="43">
        <v>0</v>
      </c>
      <c r="N301" s="35">
        <v>0</v>
      </c>
      <c r="O301" s="35">
        <v>0.8</v>
      </c>
      <c r="P301" s="36">
        <v>1.3322707045539268</v>
      </c>
      <c r="Q301" s="36">
        <v>0</v>
      </c>
      <c r="R301" s="36">
        <v>0</v>
      </c>
      <c r="S301" s="36">
        <v>0</v>
      </c>
      <c r="T301" s="48">
        <v>0</v>
      </c>
      <c r="U301" s="48">
        <v>0</v>
      </c>
      <c r="V301" s="56">
        <v>42736</v>
      </c>
      <c r="W301" s="36"/>
      <c r="X301" s="44">
        <v>0</v>
      </c>
      <c r="Y301" s="44">
        <v>0</v>
      </c>
      <c r="Z301" s="44">
        <v>0</v>
      </c>
      <c r="AA301" s="50">
        <v>0</v>
      </c>
      <c r="AD301" t="e">
        <v>#VALUE!</v>
      </c>
    </row>
    <row r="302" spans="1:30" x14ac:dyDescent="0.4">
      <c r="A302" s="40">
        <v>2769999</v>
      </c>
      <c r="B302" s="41">
        <v>0</v>
      </c>
      <c r="C302" s="42" t="s">
        <v>202</v>
      </c>
      <c r="D302" s="43" t="s">
        <v>202</v>
      </c>
      <c r="E302" s="43" t="s">
        <v>202</v>
      </c>
      <c r="F302" s="44" t="s">
        <v>235</v>
      </c>
      <c r="G302" s="45" t="str">
        <f>_xlfn.IFNA(VLOOKUP(A302,'[1]Unit Demand Forecast'!$A:$C,3,0),"N/A")</f>
        <v>N/A</v>
      </c>
      <c r="H302" s="46">
        <f>IF(_xlfn.IFNA(MATCH(A302,[2]TopSKUs!B$2:B$23,0),TRUE)=TRUE,2,1)</f>
        <v>2</v>
      </c>
      <c r="I302" s="42">
        <v>1</v>
      </c>
      <c r="J302" s="53">
        <v>0</v>
      </c>
      <c r="K302" s="42" t="s">
        <v>193</v>
      </c>
      <c r="L302" s="47"/>
      <c r="M302" s="43">
        <v>0</v>
      </c>
      <c r="N302" s="54">
        <v>0</v>
      </c>
      <c r="O302" s="54">
        <v>0.8</v>
      </c>
      <c r="P302" s="55">
        <v>1.3322707045539268</v>
      </c>
      <c r="Q302" s="55">
        <v>0</v>
      </c>
      <c r="R302" s="55">
        <v>0</v>
      </c>
      <c r="S302" s="55">
        <v>0</v>
      </c>
      <c r="T302" s="48">
        <v>0</v>
      </c>
      <c r="U302" s="48">
        <v>0</v>
      </c>
      <c r="V302" s="49">
        <v>36161</v>
      </c>
      <c r="W302" s="36"/>
      <c r="X302" s="44">
        <v>0</v>
      </c>
      <c r="Y302" s="44">
        <v>0</v>
      </c>
      <c r="Z302" s="44">
        <v>0</v>
      </c>
      <c r="AA302" s="50">
        <v>0</v>
      </c>
      <c r="AD302" t="e">
        <v>#VALUE!</v>
      </c>
    </row>
    <row r="303" spans="1:30" x14ac:dyDescent="0.4">
      <c r="A303" s="51">
        <v>91589</v>
      </c>
      <c r="B303" s="41">
        <v>0</v>
      </c>
      <c r="C303" s="52" t="s">
        <v>202</v>
      </c>
      <c r="D303" s="43" t="s">
        <v>202</v>
      </c>
      <c r="E303" s="43" t="s">
        <v>202</v>
      </c>
      <c r="F303" s="44" t="s">
        <v>155</v>
      </c>
      <c r="G303" s="45" t="str">
        <f>_xlfn.IFNA(VLOOKUP(A303,'[1]Unit Demand Forecast'!$A:$C,3,0),"N/A")</f>
        <v>Packette</v>
      </c>
      <c r="H303" s="46">
        <f>IF(_xlfn.IFNA(MATCH(A303,[2]TopSKUs!B$2:B$23,0),TRUE)=TRUE,2,1)</f>
        <v>2</v>
      </c>
      <c r="I303" s="42">
        <v>1</v>
      </c>
      <c r="J303" s="33">
        <v>0</v>
      </c>
      <c r="K303" s="52" t="s">
        <v>56</v>
      </c>
      <c r="L303" s="47"/>
      <c r="M303" s="43">
        <v>0</v>
      </c>
      <c r="N303" s="35">
        <v>0</v>
      </c>
      <c r="O303" s="35">
        <v>0.8</v>
      </c>
      <c r="P303" s="36">
        <v>1.3322707045539268</v>
      </c>
      <c r="Q303" s="36">
        <v>0</v>
      </c>
      <c r="R303" s="36">
        <v>0</v>
      </c>
      <c r="S303" s="36">
        <v>0</v>
      </c>
      <c r="T303" s="48">
        <v>0</v>
      </c>
      <c r="U303" s="48">
        <v>0</v>
      </c>
      <c r="V303" s="56">
        <v>42767</v>
      </c>
      <c r="W303" s="36"/>
      <c r="X303" s="44">
        <v>0</v>
      </c>
      <c r="Y303" s="44">
        <v>0</v>
      </c>
      <c r="Z303" s="44">
        <v>0</v>
      </c>
      <c r="AA303" s="50">
        <v>0</v>
      </c>
      <c r="AD303" t="e">
        <v>#VALUE!</v>
      </c>
    </row>
  </sheetData>
  <autoFilter ref="AD1:AD303"/>
  <conditionalFormatting sqref="L1">
    <cfRule type="colorScale" priority="1">
      <colorScale>
        <cfvo type="min"/>
        <cfvo type="max"/>
        <color rgb="FF27C6D7"/>
        <color rgb="FFFFFFFF"/>
      </colorScale>
    </cfRule>
  </conditionalFormatting>
  <conditionalFormatting sqref="I1:K1">
    <cfRule type="colorScale" priority="2">
      <colorScale>
        <cfvo type="min"/>
        <cfvo type="max"/>
        <color rgb="FF27C6D7"/>
        <color rgb="FFFFFFFF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 Wang Lim</dc:creator>
  <cp:lastModifiedBy>Zi Wang Lim</cp:lastModifiedBy>
  <dcterms:created xsi:type="dcterms:W3CDTF">2017-12-27T02:32:26Z</dcterms:created>
  <dcterms:modified xsi:type="dcterms:W3CDTF">2017-12-27T02:32:55Z</dcterms:modified>
</cp:coreProperties>
</file>