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NaturalComputingProject\Resultaten\"/>
    </mc:Choice>
  </mc:AlternateContent>
  <bookViews>
    <workbookView xWindow="0" yWindow="0" windowWidth="23040" windowHeight="9405" activeTab="1"/>
  </bookViews>
  <sheets>
    <sheet name="CartPole" sheetId="1" r:id="rId1"/>
    <sheet name="Pendulum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3" l="1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D48" i="3"/>
  <c r="E48" i="3"/>
  <c r="C48" i="3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D75" i="1"/>
  <c r="E75" i="1"/>
  <c r="C75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D63" i="1"/>
  <c r="E63" i="1"/>
  <c r="C63" i="1"/>
  <c r="B52" i="1"/>
  <c r="G55" i="1" l="1"/>
  <c r="G52" i="1"/>
  <c r="H55" i="1"/>
  <c r="F52" i="1"/>
  <c r="H52" i="1"/>
  <c r="F53" i="1"/>
  <c r="H53" i="1"/>
  <c r="F55" i="1"/>
  <c r="F56" i="1"/>
  <c r="H56" i="1"/>
  <c r="F57" i="1"/>
  <c r="H57" i="1"/>
  <c r="H51" i="1"/>
  <c r="C52" i="1"/>
  <c r="D52" i="1"/>
  <c r="E52" i="1"/>
  <c r="B53" i="1"/>
  <c r="C53" i="1"/>
  <c r="D53" i="1"/>
  <c r="E53" i="1"/>
  <c r="B55" i="1"/>
  <c r="C55" i="1"/>
  <c r="D55" i="1"/>
  <c r="E55" i="1"/>
  <c r="B56" i="1"/>
  <c r="C56" i="1"/>
  <c r="D56" i="1"/>
  <c r="E56" i="1"/>
  <c r="B57" i="1"/>
  <c r="C57" i="1"/>
  <c r="D57" i="1"/>
  <c r="E57" i="1"/>
  <c r="C51" i="1"/>
  <c r="D51" i="1"/>
  <c r="E51" i="1"/>
  <c r="F51" i="1"/>
  <c r="B51" i="1"/>
  <c r="B35" i="3"/>
  <c r="D35" i="3"/>
  <c r="F35" i="3"/>
  <c r="H35" i="3"/>
  <c r="J35" i="3"/>
  <c r="M35" i="3"/>
  <c r="B36" i="3"/>
  <c r="D36" i="3"/>
  <c r="F36" i="3"/>
  <c r="H36" i="3"/>
  <c r="J36" i="3"/>
  <c r="M36" i="3"/>
  <c r="D34" i="3"/>
  <c r="F34" i="3"/>
  <c r="H34" i="3"/>
  <c r="J34" i="3"/>
  <c r="M34" i="3"/>
  <c r="B34" i="3"/>
  <c r="N30" i="3"/>
  <c r="N31" i="3"/>
  <c r="N29" i="3"/>
  <c r="M30" i="3"/>
  <c r="M31" i="3"/>
  <c r="M29" i="3"/>
  <c r="H31" i="1" l="1"/>
  <c r="H33" i="1"/>
  <c r="H28" i="1"/>
  <c r="H43" i="1"/>
  <c r="H42" i="1"/>
  <c r="H41" i="1"/>
  <c r="H39" i="1"/>
  <c r="H38" i="1"/>
  <c r="H37" i="1"/>
  <c r="H23" i="3" l="1"/>
  <c r="H24" i="3"/>
  <c r="H22" i="3"/>
  <c r="H17" i="3"/>
  <c r="H18" i="3"/>
  <c r="H16" i="3"/>
  <c r="H29" i="1"/>
  <c r="H32" i="1"/>
  <c r="H27" i="1"/>
</calcChain>
</file>

<file path=xl/sharedStrings.xml><?xml version="1.0" encoding="utf-8"?>
<sst xmlns="http://schemas.openxmlformats.org/spreadsheetml/2006/main" count="150" uniqueCount="61">
  <si>
    <t>Layers</t>
  </si>
  <si>
    <t>Mean Score</t>
  </si>
  <si>
    <t>CEM</t>
  </si>
  <si>
    <t>ReLU Mean Score</t>
  </si>
  <si>
    <t>Sigmoid Mean Score</t>
  </si>
  <si>
    <t>Linear Mean Score</t>
  </si>
  <si>
    <t>Dueling Agent</t>
  </si>
  <si>
    <t>7 Layer Linear</t>
  </si>
  <si>
    <t>5 Layer Linear</t>
  </si>
  <si>
    <t>DropOut 16</t>
  </si>
  <si>
    <t>DDPG</t>
  </si>
  <si>
    <t>Average of the amount of neurons</t>
  </si>
  <si>
    <t>Sigmoid 6 Layers</t>
  </si>
  <si>
    <t>Linear 8 Layers</t>
  </si>
  <si>
    <t>Linear 3 Layers</t>
  </si>
  <si>
    <t>Sigmoid STVD Score</t>
  </si>
  <si>
    <t>Linear STVD Score</t>
  </si>
  <si>
    <t>RELU STDV Score</t>
  </si>
  <si>
    <t>STVD</t>
  </si>
  <si>
    <t>MEAN</t>
  </si>
  <si>
    <t>Calculating STVD</t>
  </si>
  <si>
    <t>STDEV.P</t>
  </si>
  <si>
    <t>Calculating Mean</t>
  </si>
  <si>
    <t>RELU Time</t>
  </si>
  <si>
    <t>Sigmoid Time</t>
  </si>
  <si>
    <t>Linear Time</t>
  </si>
  <si>
    <t>2 Layer Relu</t>
  </si>
  <si>
    <t>1 Layer Relu</t>
  </si>
  <si>
    <t>1 Layer Sigmoid</t>
  </si>
  <si>
    <t>10 Layer Relu</t>
  </si>
  <si>
    <t>Means and Standard Deviations</t>
  </si>
  <si>
    <t>Mean</t>
  </si>
  <si>
    <t>stdev +/-</t>
  </si>
  <si>
    <t xml:space="preserve"> +/- </t>
  </si>
  <si>
    <t>Means (std. dev)</t>
  </si>
  <si>
    <t>-1380 +/- 57.57</t>
  </si>
  <si>
    <t>-1394.7 +/- 434.34</t>
  </si>
  <si>
    <t>-1388.3 +/- 64.18</t>
  </si>
  <si>
    <t>-1460.2 +/- 75.9</t>
  </si>
  <si>
    <t>-1395.6 +/- 155.5</t>
  </si>
  <si>
    <t>-1469.3 +/- 44.58</t>
  </si>
  <si>
    <t>-1466.8 +/- 49.73</t>
  </si>
  <si>
    <t>-1491.8 +/- 41.61</t>
  </si>
  <si>
    <t>-1413.8 +/- 50.83</t>
  </si>
  <si>
    <t>-1494.4 +/- 77.43</t>
  </si>
  <si>
    <t>-1404 +/- 106.3</t>
  </si>
  <si>
    <t>-1319.6 +/- 441.79</t>
  </si>
  <si>
    <t>-1521.2 +/- 91.29</t>
  </si>
  <si>
    <t>-1331.7 +/- 445.79</t>
  </si>
  <si>
    <t>-1454.4 +/- 76.76</t>
  </si>
  <si>
    <t>-1464.52 +/- 70.38</t>
  </si>
  <si>
    <t>-1403.56 +/- 236.71</t>
  </si>
  <si>
    <t>-1409.08 +/- 135.63</t>
  </si>
  <si>
    <t>Dropout 16</t>
  </si>
  <si>
    <t>Tabel 1/2</t>
  </si>
  <si>
    <t>RELU</t>
  </si>
  <si>
    <t>Sigmoid</t>
  </si>
  <si>
    <t>Linear</t>
  </si>
  <si>
    <t>Means and STD. Deviation</t>
  </si>
  <si>
    <t>Relu</t>
  </si>
  <si>
    <t>Means and 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</si>
</sst>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"/>
    <numFmt numFmtId="166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2" fontId="0" fillId="2" borderId="0" xfId="0" applyNumberForma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zoomScale="90" zoomScaleNormal="90" workbookViewId="0">
      <selection activeCell="E58" sqref="E58"/>
    </sheetView>
  </sheetViews>
  <sheetFormatPr defaultRowHeight="15" x14ac:dyDescent="0.25"/>
  <cols>
    <col min="1" max="1" width="4.85546875" customWidth="1"/>
    <col min="2" max="2" width="7" customWidth="1"/>
    <col min="3" max="5" width="16.7109375" customWidth="1"/>
    <col min="6" max="6" width="14.28515625" bestFit="1" customWidth="1"/>
    <col min="7" max="7" width="10.5703125" customWidth="1"/>
    <col min="8" max="8" width="13" customWidth="1"/>
    <col min="9" max="9" width="11" customWidth="1"/>
    <col min="10" max="10" width="16.5703125" bestFit="1" customWidth="1"/>
    <col min="12" max="12" width="15.5703125" bestFit="1" customWidth="1"/>
    <col min="14" max="14" width="10.140625" bestFit="1" customWidth="1"/>
  </cols>
  <sheetData>
    <row r="1" spans="1:16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H1" t="s">
        <v>17</v>
      </c>
      <c r="I1" t="s">
        <v>15</v>
      </c>
      <c r="J1" t="s">
        <v>16</v>
      </c>
      <c r="L1" t="s">
        <v>20</v>
      </c>
      <c r="N1" t="s">
        <v>23</v>
      </c>
      <c r="O1" t="s">
        <v>24</v>
      </c>
      <c r="P1" t="s">
        <v>25</v>
      </c>
    </row>
    <row r="2" spans="1:16" x14ac:dyDescent="0.25">
      <c r="A2">
        <v>20</v>
      </c>
      <c r="B2">
        <v>1</v>
      </c>
      <c r="C2">
        <v>129.6</v>
      </c>
      <c r="D2">
        <v>98.9</v>
      </c>
      <c r="E2">
        <v>123.4</v>
      </c>
      <c r="H2">
        <v>26.492263021493653</v>
      </c>
      <c r="I2">
        <v>75.180383079630559</v>
      </c>
      <c r="J2">
        <v>63.57389401318752</v>
      </c>
      <c r="L2" t="s">
        <v>21</v>
      </c>
      <c r="N2">
        <v>20.225999999999999</v>
      </c>
      <c r="O2">
        <v>19.587</v>
      </c>
      <c r="P2">
        <v>17.231000000000002</v>
      </c>
    </row>
    <row r="3" spans="1:16" x14ac:dyDescent="0.25">
      <c r="A3">
        <v>40</v>
      </c>
      <c r="B3">
        <v>2</v>
      </c>
      <c r="C3">
        <v>176.6</v>
      </c>
      <c r="D3">
        <v>73.2</v>
      </c>
      <c r="E3">
        <v>133.4</v>
      </c>
      <c r="H3">
        <v>40.425734377992441</v>
      </c>
      <c r="I3">
        <v>11.007270324653611</v>
      </c>
      <c r="J3">
        <v>60.432110669742457</v>
      </c>
      <c r="N3">
        <v>19.652000000000001</v>
      </c>
      <c r="O3">
        <v>22.047000000000001</v>
      </c>
      <c r="P3">
        <v>18.533999999999999</v>
      </c>
    </row>
    <row r="4" spans="1:16" x14ac:dyDescent="0.25">
      <c r="A4">
        <v>60</v>
      </c>
      <c r="B4">
        <v>3</v>
      </c>
      <c r="C4">
        <v>164.4</v>
      </c>
      <c r="D4">
        <v>81.599999999999994</v>
      </c>
      <c r="E4">
        <v>164.1</v>
      </c>
      <c r="H4">
        <v>22.005453869438821</v>
      </c>
      <c r="I4">
        <v>17.794381135628178</v>
      </c>
      <c r="J4">
        <v>21.342211694198895</v>
      </c>
      <c r="N4">
        <v>19.899000000000001</v>
      </c>
      <c r="O4">
        <v>23.577999999999999</v>
      </c>
      <c r="P4">
        <v>19.344000000000001</v>
      </c>
    </row>
    <row r="5" spans="1:16" x14ac:dyDescent="0.25">
      <c r="A5">
        <v>80</v>
      </c>
      <c r="B5">
        <v>4</v>
      </c>
      <c r="C5">
        <v>142.6</v>
      </c>
      <c r="D5">
        <v>9.5</v>
      </c>
      <c r="E5">
        <v>182.4</v>
      </c>
      <c r="H5">
        <v>53.894433849888436</v>
      </c>
      <c r="I5">
        <v>0.5</v>
      </c>
      <c r="J5">
        <v>12.666491226855209</v>
      </c>
      <c r="N5">
        <v>22.914000000000001</v>
      </c>
      <c r="O5">
        <v>24.731999999999999</v>
      </c>
      <c r="P5">
        <v>21.030999999999999</v>
      </c>
    </row>
    <row r="6" spans="1:16" x14ac:dyDescent="0.25">
      <c r="A6">
        <v>100</v>
      </c>
      <c r="B6">
        <v>5</v>
      </c>
      <c r="C6">
        <v>109.3</v>
      </c>
      <c r="D6">
        <v>9.5</v>
      </c>
      <c r="E6">
        <v>189.3</v>
      </c>
      <c r="H6">
        <v>46.673439984642229</v>
      </c>
      <c r="I6">
        <v>0.5</v>
      </c>
      <c r="J6">
        <v>18.401358645491371</v>
      </c>
      <c r="N6">
        <v>23.431999999999999</v>
      </c>
      <c r="O6">
        <v>25.231999999999999</v>
      </c>
      <c r="P6">
        <v>22.983000000000001</v>
      </c>
    </row>
    <row r="7" spans="1:16" x14ac:dyDescent="0.25">
      <c r="A7">
        <v>120</v>
      </c>
      <c r="B7">
        <v>6</v>
      </c>
      <c r="C7">
        <v>77.900000000000006</v>
      </c>
      <c r="D7">
        <v>9.1</v>
      </c>
      <c r="E7">
        <v>162.6</v>
      </c>
      <c r="H7">
        <v>30.7</v>
      </c>
      <c r="I7">
        <v>0.7</v>
      </c>
      <c r="J7">
        <v>40.212435887421691</v>
      </c>
      <c r="N7">
        <v>25.327000000000002</v>
      </c>
      <c r="O7">
        <v>25.823</v>
      </c>
      <c r="P7">
        <v>23.652999999999999</v>
      </c>
    </row>
    <row r="8" spans="1:16" x14ac:dyDescent="0.25">
      <c r="A8">
        <v>140</v>
      </c>
      <c r="B8">
        <v>7</v>
      </c>
      <c r="C8">
        <v>94.3</v>
      </c>
      <c r="D8">
        <v>9.4</v>
      </c>
      <c r="E8">
        <v>189.9</v>
      </c>
      <c r="H8">
        <v>56.73587930049203</v>
      </c>
      <c r="I8">
        <v>0.4898979485566356</v>
      </c>
      <c r="J8">
        <v>16.223748025656711</v>
      </c>
      <c r="N8">
        <v>24.972999999999999</v>
      </c>
      <c r="O8">
        <v>26.321000000000002</v>
      </c>
      <c r="P8">
        <v>23.843</v>
      </c>
    </row>
    <row r="9" spans="1:16" x14ac:dyDescent="0.25">
      <c r="A9">
        <v>160</v>
      </c>
      <c r="B9">
        <v>8</v>
      </c>
      <c r="C9">
        <v>61.3</v>
      </c>
      <c r="D9">
        <v>9.3000000000000007</v>
      </c>
      <c r="E9">
        <v>175.5</v>
      </c>
      <c r="H9">
        <v>20.51852821232556</v>
      </c>
      <c r="I9">
        <v>0.45825756949558405</v>
      </c>
      <c r="J9">
        <v>25.738104048278306</v>
      </c>
      <c r="N9">
        <v>26.483000000000001</v>
      </c>
      <c r="O9">
        <v>27.164000000000001</v>
      </c>
      <c r="P9">
        <v>24.721</v>
      </c>
    </row>
    <row r="10" spans="1:16" x14ac:dyDescent="0.25">
      <c r="A10">
        <v>180</v>
      </c>
      <c r="B10">
        <v>9</v>
      </c>
      <c r="C10">
        <v>169.9</v>
      </c>
      <c r="D10">
        <v>9.1999999999999993</v>
      </c>
      <c r="E10">
        <v>158</v>
      </c>
      <c r="H10">
        <v>38.263429015183675</v>
      </c>
      <c r="I10">
        <v>0.53851648071345037</v>
      </c>
      <c r="J10">
        <v>38.387497964832249</v>
      </c>
      <c r="N10">
        <v>28.292999999999999</v>
      </c>
      <c r="O10">
        <v>28.431999999999999</v>
      </c>
      <c r="P10">
        <v>25.925999999999998</v>
      </c>
    </row>
    <row r="11" spans="1:16" x14ac:dyDescent="0.25">
      <c r="A11">
        <v>200</v>
      </c>
      <c r="B11">
        <v>10</v>
      </c>
      <c r="C11">
        <v>62.2</v>
      </c>
      <c r="D11">
        <v>9</v>
      </c>
      <c r="E11">
        <v>169.8</v>
      </c>
      <c r="H11">
        <v>33.528495343513406</v>
      </c>
      <c r="I11">
        <v>0.63245553203367588</v>
      </c>
      <c r="J11">
        <v>30.127064244628947</v>
      </c>
      <c r="N11">
        <v>28.765000000000001</v>
      </c>
      <c r="O11">
        <v>29.568000000000001</v>
      </c>
      <c r="P11">
        <v>28.321999999999999</v>
      </c>
    </row>
    <row r="13" spans="1:16" x14ac:dyDescent="0.25">
      <c r="A13" t="s">
        <v>6</v>
      </c>
      <c r="B13" t="s">
        <v>0</v>
      </c>
      <c r="C13" t="s">
        <v>3</v>
      </c>
      <c r="D13" t="s">
        <v>4</v>
      </c>
      <c r="E13" t="s">
        <v>5</v>
      </c>
      <c r="H13" t="s">
        <v>17</v>
      </c>
      <c r="I13" t="s">
        <v>15</v>
      </c>
      <c r="J13" t="s">
        <v>16</v>
      </c>
      <c r="L13" t="s">
        <v>20</v>
      </c>
      <c r="N13" t="s">
        <v>23</v>
      </c>
      <c r="O13" t="s">
        <v>24</v>
      </c>
      <c r="P13" t="s">
        <v>25</v>
      </c>
    </row>
    <row r="14" spans="1:16" x14ac:dyDescent="0.25">
      <c r="A14">
        <v>20</v>
      </c>
      <c r="B14">
        <v>1</v>
      </c>
      <c r="C14" s="4">
        <v>199.7</v>
      </c>
      <c r="D14" s="4">
        <v>198</v>
      </c>
      <c r="E14" s="4">
        <v>8.6</v>
      </c>
      <c r="H14">
        <v>0.321515944</v>
      </c>
      <c r="I14">
        <v>4</v>
      </c>
      <c r="J14">
        <v>0.4898979485566356</v>
      </c>
      <c r="L14" t="s">
        <v>21</v>
      </c>
      <c r="N14">
        <v>123.325</v>
      </c>
      <c r="O14">
        <v>133.51400000000001</v>
      </c>
      <c r="P14">
        <v>135.678</v>
      </c>
    </row>
    <row r="15" spans="1:16" x14ac:dyDescent="0.25">
      <c r="A15">
        <v>40</v>
      </c>
      <c r="B15">
        <v>2</v>
      </c>
      <c r="C15" s="4">
        <v>195.8</v>
      </c>
      <c r="D15" s="4">
        <v>137.80000000000001</v>
      </c>
      <c r="E15" s="4">
        <v>11.3</v>
      </c>
      <c r="H15">
        <v>11.948221624995076</v>
      </c>
      <c r="I15">
        <v>24.951152278001111</v>
      </c>
      <c r="J15">
        <v>2.0024984394500787</v>
      </c>
      <c r="N15">
        <v>133.459</v>
      </c>
      <c r="O15">
        <v>149.38300000000001</v>
      </c>
      <c r="P15">
        <v>141.637</v>
      </c>
    </row>
    <row r="16" spans="1:16" x14ac:dyDescent="0.25">
      <c r="A16">
        <v>60</v>
      </c>
      <c r="B16">
        <v>3</v>
      </c>
      <c r="C16" s="4">
        <v>190.6</v>
      </c>
      <c r="D16" s="4">
        <v>147.30000000000001</v>
      </c>
      <c r="E16" s="4">
        <v>9.1999999999999993</v>
      </c>
      <c r="H16">
        <v>17.956614380222124</v>
      </c>
      <c r="I16">
        <v>5.254521862167862</v>
      </c>
      <c r="J16">
        <v>0.87177978870813477</v>
      </c>
      <c r="N16">
        <v>142.453</v>
      </c>
      <c r="O16">
        <v>162.88300000000001</v>
      </c>
      <c r="P16">
        <v>149.09899999999999</v>
      </c>
    </row>
    <row r="17" spans="1:16" x14ac:dyDescent="0.25">
      <c r="A17">
        <v>80</v>
      </c>
      <c r="B17">
        <v>4</v>
      </c>
      <c r="C17" s="4">
        <v>170.3</v>
      </c>
      <c r="D17" s="4">
        <v>47.3</v>
      </c>
      <c r="E17" s="4">
        <v>9</v>
      </c>
      <c r="H17">
        <v>23.785943110000002</v>
      </c>
      <c r="I17">
        <v>76.350573016841196</v>
      </c>
      <c r="J17">
        <v>0.89442719099991586</v>
      </c>
      <c r="N17">
        <v>151.863</v>
      </c>
      <c r="O17">
        <v>173.52199999999999</v>
      </c>
      <c r="P17">
        <v>156.827</v>
      </c>
    </row>
    <row r="18" spans="1:16" x14ac:dyDescent="0.25">
      <c r="A18">
        <v>100</v>
      </c>
      <c r="B18">
        <v>5</v>
      </c>
      <c r="C18" s="4">
        <v>158.9</v>
      </c>
      <c r="D18" s="4">
        <v>108.5</v>
      </c>
      <c r="E18" s="4">
        <v>9.3000000000000007</v>
      </c>
      <c r="H18">
        <v>32.744617878362853</v>
      </c>
      <c r="I18">
        <v>35.109115625432665</v>
      </c>
      <c r="J18">
        <v>0.6403124237432849</v>
      </c>
      <c r="N18">
        <v>159.732</v>
      </c>
      <c r="O18">
        <v>195.74299999999999</v>
      </c>
      <c r="P18">
        <v>169.13900000000001</v>
      </c>
    </row>
    <row r="19" spans="1:16" x14ac:dyDescent="0.25">
      <c r="A19">
        <v>120</v>
      </c>
      <c r="B19">
        <v>6</v>
      </c>
      <c r="C19" s="4">
        <v>180.9</v>
      </c>
      <c r="D19" s="4">
        <v>9.3000000000000007</v>
      </c>
      <c r="E19" s="4">
        <v>9.4</v>
      </c>
      <c r="H19">
        <v>23.590040271267025</v>
      </c>
      <c r="I19">
        <v>0.45825756949558405</v>
      </c>
      <c r="J19">
        <v>0.66332495807107994</v>
      </c>
      <c r="N19">
        <v>168.38399999999999</v>
      </c>
      <c r="O19">
        <v>208.41200000000001</v>
      </c>
      <c r="P19">
        <v>176.995</v>
      </c>
    </row>
    <row r="20" spans="1:16" x14ac:dyDescent="0.25">
      <c r="A20">
        <v>140</v>
      </c>
      <c r="B20">
        <v>7</v>
      </c>
      <c r="C20" s="4">
        <v>193.4</v>
      </c>
      <c r="D20" s="4">
        <v>112.9</v>
      </c>
      <c r="E20" s="4">
        <v>8.9</v>
      </c>
      <c r="H20">
        <v>9.4361008896683582</v>
      </c>
      <c r="I20">
        <v>20.181427105138031</v>
      </c>
      <c r="J20">
        <v>0.7</v>
      </c>
      <c r="N20">
        <v>183.43199999999999</v>
      </c>
      <c r="O20">
        <v>227.00200000000001</v>
      </c>
      <c r="P20">
        <v>186.488</v>
      </c>
    </row>
    <row r="21" spans="1:16" x14ac:dyDescent="0.25">
      <c r="A21">
        <v>160</v>
      </c>
      <c r="B21">
        <v>8</v>
      </c>
      <c r="C21" s="4">
        <v>188.5</v>
      </c>
      <c r="D21" s="4">
        <v>50.2</v>
      </c>
      <c r="E21" s="4">
        <v>9.6</v>
      </c>
      <c r="H21">
        <v>14.596232390586279</v>
      </c>
      <c r="I21">
        <v>62.985395132522584</v>
      </c>
      <c r="J21">
        <v>1.019803902718557</v>
      </c>
      <c r="N21">
        <v>201.28200000000001</v>
      </c>
      <c r="O21">
        <v>256.84300000000002</v>
      </c>
      <c r="P21">
        <v>189.77500000000001</v>
      </c>
    </row>
    <row r="22" spans="1:16" x14ac:dyDescent="0.25">
      <c r="A22">
        <v>180</v>
      </c>
      <c r="B22">
        <v>9</v>
      </c>
      <c r="C22" s="4">
        <v>160.4</v>
      </c>
      <c r="D22" s="4">
        <v>9</v>
      </c>
      <c r="E22" s="4">
        <v>9.6</v>
      </c>
      <c r="H22">
        <v>20.742227459942676</v>
      </c>
      <c r="I22">
        <v>0.89442719099991586</v>
      </c>
      <c r="J22">
        <v>0.8</v>
      </c>
      <c r="N22">
        <v>199.637</v>
      </c>
      <c r="O22">
        <v>275.11799999999999</v>
      </c>
      <c r="P22">
        <v>199.01300000000001</v>
      </c>
    </row>
    <row r="23" spans="1:16" x14ac:dyDescent="0.25">
      <c r="A23">
        <v>200</v>
      </c>
      <c r="B23">
        <v>10</v>
      </c>
      <c r="C23" s="4">
        <v>199.2</v>
      </c>
      <c r="D23" s="4">
        <v>9.4</v>
      </c>
      <c r="E23" s="4">
        <v>9.5</v>
      </c>
      <c r="H23">
        <v>0.45825756949558405</v>
      </c>
      <c r="I23">
        <v>0.4898979485566356</v>
      </c>
      <c r="J23">
        <v>0.92195444572928875</v>
      </c>
      <c r="N23">
        <v>206.95400000000001</v>
      </c>
      <c r="O23">
        <v>293.95400000000001</v>
      </c>
      <c r="P23">
        <v>206.91200000000001</v>
      </c>
    </row>
    <row r="24" spans="1:16" x14ac:dyDescent="0.25">
      <c r="C24" s="4"/>
      <c r="D24" s="4"/>
      <c r="E24" s="4"/>
    </row>
    <row r="25" spans="1:16" x14ac:dyDescent="0.25">
      <c r="A25" t="s">
        <v>19</v>
      </c>
    </row>
    <row r="26" spans="1:16" x14ac:dyDescent="0.25">
      <c r="A26" t="s">
        <v>2</v>
      </c>
      <c r="B26">
        <v>16</v>
      </c>
      <c r="C26">
        <v>32</v>
      </c>
      <c r="D26">
        <v>64</v>
      </c>
      <c r="E26">
        <v>128</v>
      </c>
      <c r="F26">
        <v>256</v>
      </c>
      <c r="G26" t="s">
        <v>9</v>
      </c>
      <c r="H26" t="s">
        <v>11</v>
      </c>
    </row>
    <row r="27" spans="1:16" x14ac:dyDescent="0.25">
      <c r="A27" t="s">
        <v>26</v>
      </c>
      <c r="B27">
        <v>176.6</v>
      </c>
      <c r="C27">
        <v>181.3</v>
      </c>
      <c r="D27">
        <v>191.8</v>
      </c>
      <c r="E27">
        <v>100.8</v>
      </c>
      <c r="F27">
        <v>170.2</v>
      </c>
      <c r="H27">
        <f>AVERAGE(B27:F27)</f>
        <v>164.14000000000001</v>
      </c>
    </row>
    <row r="28" spans="1:16" x14ac:dyDescent="0.25">
      <c r="A28" t="s">
        <v>8</v>
      </c>
      <c r="B28">
        <v>189.3</v>
      </c>
      <c r="C28">
        <v>197.5</v>
      </c>
      <c r="D28">
        <v>198.7</v>
      </c>
      <c r="E28">
        <v>188.1</v>
      </c>
      <c r="F28">
        <v>122.5</v>
      </c>
      <c r="G28">
        <v>135.6</v>
      </c>
      <c r="H28">
        <f>AVERAGE(B28:G28)</f>
        <v>171.95000000000002</v>
      </c>
    </row>
    <row r="29" spans="1:16" x14ac:dyDescent="0.25">
      <c r="A29" t="s">
        <v>7</v>
      </c>
      <c r="B29">
        <v>189.9</v>
      </c>
      <c r="C29">
        <v>168.2</v>
      </c>
      <c r="D29">
        <v>175.8</v>
      </c>
      <c r="E29">
        <v>130.69999999999999</v>
      </c>
      <c r="F29">
        <v>166.2</v>
      </c>
      <c r="H29">
        <f>AVERAGE(B29:F29)</f>
        <v>166.16000000000003</v>
      </c>
    </row>
    <row r="30" spans="1:16" x14ac:dyDescent="0.25">
      <c r="A30" t="s">
        <v>6</v>
      </c>
    </row>
    <row r="31" spans="1:16" x14ac:dyDescent="0.25">
      <c r="A31" t="s">
        <v>27</v>
      </c>
      <c r="B31" s="4">
        <v>199.7</v>
      </c>
      <c r="C31">
        <v>197</v>
      </c>
      <c r="D31">
        <v>196.5</v>
      </c>
      <c r="E31">
        <v>199</v>
      </c>
      <c r="F31">
        <v>199.5</v>
      </c>
      <c r="G31">
        <v>166.8</v>
      </c>
      <c r="H31" s="7">
        <f>AVERAGE(B31:G31)</f>
        <v>193.08333333333334</v>
      </c>
    </row>
    <row r="32" spans="1:16" x14ac:dyDescent="0.25">
      <c r="A32" t="s">
        <v>29</v>
      </c>
      <c r="B32" s="4">
        <v>199.2</v>
      </c>
      <c r="C32">
        <v>187.5</v>
      </c>
      <c r="D32">
        <v>132.19999999999999</v>
      </c>
      <c r="E32">
        <v>90.3</v>
      </c>
      <c r="F32">
        <v>197.2</v>
      </c>
      <c r="H32" s="7">
        <f t="shared" ref="H32" si="0">AVERAGE(B32:F32)</f>
        <v>161.27999999999997</v>
      </c>
    </row>
    <row r="33" spans="1:8" x14ac:dyDescent="0.25">
      <c r="A33" t="s">
        <v>28</v>
      </c>
      <c r="B33" s="4">
        <v>198</v>
      </c>
      <c r="C33">
        <v>199.5</v>
      </c>
      <c r="D33">
        <v>198.2</v>
      </c>
      <c r="E33">
        <v>195.6</v>
      </c>
      <c r="F33">
        <v>179.7</v>
      </c>
      <c r="H33" s="7">
        <f>AVERAGE(B33:F33)</f>
        <v>194.2</v>
      </c>
    </row>
    <row r="35" spans="1:8" x14ac:dyDescent="0.25">
      <c r="A35" t="s">
        <v>18</v>
      </c>
    </row>
    <row r="36" spans="1:8" x14ac:dyDescent="0.25">
      <c r="A36" t="s">
        <v>2</v>
      </c>
      <c r="B36">
        <v>16</v>
      </c>
      <c r="C36">
        <v>32</v>
      </c>
      <c r="D36">
        <v>64</v>
      </c>
      <c r="E36">
        <v>128</v>
      </c>
      <c r="F36">
        <v>256</v>
      </c>
      <c r="G36" t="s">
        <v>9</v>
      </c>
      <c r="H36" t="s">
        <v>11</v>
      </c>
    </row>
    <row r="37" spans="1:8" x14ac:dyDescent="0.25">
      <c r="A37" t="s">
        <v>26</v>
      </c>
      <c r="B37" s="5">
        <v>40.425734377992441</v>
      </c>
      <c r="C37" s="5">
        <v>18.899999999999999</v>
      </c>
      <c r="D37" s="5">
        <v>8.8746830929335143</v>
      </c>
      <c r="E37" s="5">
        <v>41.072618616299593</v>
      </c>
      <c r="F37" s="5">
        <v>45.766363193944088</v>
      </c>
      <c r="H37" s="6">
        <f>AVERAGE(B37:F37)</f>
        <v>31.007879856233927</v>
      </c>
    </row>
    <row r="38" spans="1:8" x14ac:dyDescent="0.25">
      <c r="A38" t="s">
        <v>8</v>
      </c>
      <c r="B38" s="5">
        <v>18.401358645491371</v>
      </c>
      <c r="C38" s="5">
        <v>5.123475382979799</v>
      </c>
      <c r="D38" s="5">
        <v>3.2878564445547189</v>
      </c>
      <c r="E38" s="5">
        <v>15.162123861781371</v>
      </c>
      <c r="F38" s="5">
        <v>44.708500310343666</v>
      </c>
      <c r="G38">
        <v>58.315006644945171</v>
      </c>
      <c r="H38" s="6">
        <f t="shared" ref="H38:H43" si="1">AVERAGE(B38:F38)</f>
        <v>17.336662929030187</v>
      </c>
    </row>
    <row r="39" spans="1:8" x14ac:dyDescent="0.25">
      <c r="A39" t="s">
        <v>7</v>
      </c>
      <c r="B39" s="5">
        <v>16.223748025656711</v>
      </c>
      <c r="C39" s="5">
        <v>38.855630222658853</v>
      </c>
      <c r="D39" s="5">
        <v>26.045345073544333</v>
      </c>
      <c r="E39" s="5">
        <v>69.617598349842552</v>
      </c>
      <c r="F39" s="5">
        <v>29.832197371296672</v>
      </c>
      <c r="H39" s="6">
        <f>AVERAGE(B39:F39)</f>
        <v>36.114903808599827</v>
      </c>
    </row>
    <row r="40" spans="1:8" x14ac:dyDescent="0.25">
      <c r="A40" t="s">
        <v>6</v>
      </c>
    </row>
    <row r="41" spans="1:8" x14ac:dyDescent="0.25">
      <c r="A41" t="s">
        <v>27</v>
      </c>
      <c r="B41" s="5">
        <v>0.321515944</v>
      </c>
      <c r="C41" s="5">
        <v>4.5825756949558398</v>
      </c>
      <c r="D41" s="5">
        <v>5.5</v>
      </c>
      <c r="E41" s="5">
        <v>3</v>
      </c>
      <c r="F41" s="5">
        <v>1.5</v>
      </c>
      <c r="G41">
        <v>9.1847700025640258</v>
      </c>
      <c r="H41" s="5">
        <f>AVERAGE(B41:F41)</f>
        <v>2.9808183277911682</v>
      </c>
    </row>
    <row r="42" spans="1:8" x14ac:dyDescent="0.25">
      <c r="A42" t="s">
        <v>29</v>
      </c>
      <c r="B42" s="5">
        <v>0.45825756949558405</v>
      </c>
      <c r="C42" s="5">
        <v>14.793579688500008</v>
      </c>
      <c r="D42" s="5">
        <v>6.8673138853557596</v>
      </c>
      <c r="E42" s="5">
        <v>84.821046916434597</v>
      </c>
      <c r="F42" s="5">
        <v>5.9295868321494387</v>
      </c>
      <c r="H42" s="5">
        <f t="shared" si="1"/>
        <v>22.573956978387081</v>
      </c>
    </row>
    <row r="43" spans="1:8" x14ac:dyDescent="0.25">
      <c r="A43" t="s">
        <v>28</v>
      </c>
      <c r="B43" s="5">
        <v>4</v>
      </c>
      <c r="C43" s="5">
        <v>0.80622577482985502</v>
      </c>
      <c r="D43" s="5">
        <v>2.7856776554368237</v>
      </c>
      <c r="E43" s="5">
        <v>5.4258639865002145</v>
      </c>
      <c r="F43" s="5">
        <v>44.06597326736356</v>
      </c>
      <c r="H43" s="5">
        <f t="shared" si="1"/>
        <v>11.41674813682609</v>
      </c>
    </row>
    <row r="48" spans="1:8" x14ac:dyDescent="0.25">
      <c r="A48" t="s">
        <v>34</v>
      </c>
    </row>
    <row r="49" spans="1:9" x14ac:dyDescent="0.25">
      <c r="A49" s="12"/>
      <c r="B49" s="12">
        <v>16</v>
      </c>
      <c r="C49" s="12">
        <v>32</v>
      </c>
      <c r="D49" s="12">
        <v>64</v>
      </c>
      <c r="E49" s="12">
        <v>128</v>
      </c>
      <c r="F49" s="12">
        <v>256</v>
      </c>
      <c r="G49" s="12" t="s">
        <v>53</v>
      </c>
      <c r="H49" s="10"/>
      <c r="I49" s="11"/>
    </row>
    <row r="50" spans="1:9" x14ac:dyDescent="0.25">
      <c r="A50" t="s">
        <v>2</v>
      </c>
    </row>
    <row r="51" spans="1:9" x14ac:dyDescent="0.25">
      <c r="A51" t="s">
        <v>26</v>
      </c>
      <c r="B51" t="str">
        <f>CONCATENATE(B27," +/- ",ROUND(B37,2))</f>
        <v>176.6 +/- 40.43</v>
      </c>
      <c r="C51" t="str">
        <f t="shared" ref="C51:H51" si="2">CONCATENATE(C27," +/- ",ROUND(C37,2))</f>
        <v>181.3 +/- 18.9</v>
      </c>
      <c r="D51" t="str">
        <f t="shared" si="2"/>
        <v>191.8 +/- 8.87</v>
      </c>
      <c r="E51" t="str">
        <f t="shared" si="2"/>
        <v>100.8 +/- 41.07</v>
      </c>
      <c r="F51" t="str">
        <f t="shared" si="2"/>
        <v>170.2 +/- 45.77</v>
      </c>
      <c r="H51" t="str">
        <f t="shared" si="2"/>
        <v>164.14 +/- 31.01</v>
      </c>
    </row>
    <row r="52" spans="1:9" x14ac:dyDescent="0.25">
      <c r="A52" t="s">
        <v>8</v>
      </c>
      <c r="B52" t="str">
        <f t="shared" ref="B52:H52" si="3">CONCATENATE(B28," +/- ",ROUND(B38,2))</f>
        <v>189.3 +/- 18.4</v>
      </c>
      <c r="C52" t="str">
        <f t="shared" si="3"/>
        <v>197.5 +/- 5.12</v>
      </c>
      <c r="D52" t="str">
        <f t="shared" si="3"/>
        <v>198.7 +/- 3.29</v>
      </c>
      <c r="E52" t="str">
        <f t="shared" si="3"/>
        <v>188.1 +/- 15.16</v>
      </c>
      <c r="F52" t="str">
        <f t="shared" si="3"/>
        <v>122.5 +/- 44.71</v>
      </c>
      <c r="G52" t="str">
        <f t="shared" si="3"/>
        <v>135.6 +/- 58.32</v>
      </c>
      <c r="H52" t="str">
        <f t="shared" si="3"/>
        <v>171.95 +/- 17.34</v>
      </c>
    </row>
    <row r="53" spans="1:9" x14ac:dyDescent="0.25">
      <c r="A53" t="s">
        <v>7</v>
      </c>
      <c r="B53" t="str">
        <f t="shared" ref="B53:H53" si="4">CONCATENATE(B29," +/- ",ROUND(B39,2))</f>
        <v>189.9 +/- 16.22</v>
      </c>
      <c r="C53" t="str">
        <f t="shared" si="4"/>
        <v>168.2 +/- 38.86</v>
      </c>
      <c r="D53" t="str">
        <f t="shared" si="4"/>
        <v>175.8 +/- 26.05</v>
      </c>
      <c r="E53" t="str">
        <f t="shared" si="4"/>
        <v>130.7 +/- 69.62</v>
      </c>
      <c r="F53" t="str">
        <f t="shared" si="4"/>
        <v>166.2 +/- 29.83</v>
      </c>
      <c r="H53" t="str">
        <f t="shared" si="4"/>
        <v>166.16 +/- 36.11</v>
      </c>
    </row>
    <row r="54" spans="1:9" x14ac:dyDescent="0.25">
      <c r="A54" t="s">
        <v>6</v>
      </c>
    </row>
    <row r="55" spans="1:9" x14ac:dyDescent="0.25">
      <c r="A55" t="s">
        <v>27</v>
      </c>
      <c r="B55" t="str">
        <f t="shared" ref="B55:G55" si="5">CONCATENATE(B31," +/- ",ROUND(B41,2))</f>
        <v>199.7 +/- 0.32</v>
      </c>
      <c r="C55" t="str">
        <f t="shared" si="5"/>
        <v>197 +/- 4.58</v>
      </c>
      <c r="D55" t="str">
        <f t="shared" si="5"/>
        <v>196.5 +/- 5.5</v>
      </c>
      <c r="E55" t="str">
        <f t="shared" si="5"/>
        <v>199 +/- 3</v>
      </c>
      <c r="F55" t="str">
        <f t="shared" si="5"/>
        <v>199.5 +/- 1.5</v>
      </c>
      <c r="G55" t="str">
        <f t="shared" si="5"/>
        <v>166.8 +/- 9.18</v>
      </c>
      <c r="H55" t="str">
        <f>CONCATENATE(ROUND(H31,2)," +/- ",ROUND(H41,2))</f>
        <v>193.08 +/- 2.98</v>
      </c>
    </row>
    <row r="56" spans="1:9" x14ac:dyDescent="0.25">
      <c r="A56" t="s">
        <v>29</v>
      </c>
      <c r="B56" t="str">
        <f t="shared" ref="B56:H56" si="6">CONCATENATE(B32," +/- ",ROUND(B42,2))</f>
        <v>199.2 +/- 0.46</v>
      </c>
      <c r="C56" t="str">
        <f t="shared" si="6"/>
        <v>187.5 +/- 14.79</v>
      </c>
      <c r="D56" t="str">
        <f t="shared" si="6"/>
        <v>132.2 +/- 6.87</v>
      </c>
      <c r="E56" t="str">
        <f t="shared" si="6"/>
        <v>90.3 +/- 84.82</v>
      </c>
      <c r="F56" t="str">
        <f t="shared" si="6"/>
        <v>197.2 +/- 5.93</v>
      </c>
      <c r="H56" t="str">
        <f t="shared" si="6"/>
        <v>161.28 +/- 22.57</v>
      </c>
    </row>
    <row r="57" spans="1:9" x14ac:dyDescent="0.25">
      <c r="A57" t="s">
        <v>28</v>
      </c>
      <c r="B57" t="str">
        <f t="shared" ref="B57:H57" si="7">CONCATENATE(B33," +/- ",ROUND(B43,2))</f>
        <v>198 +/- 4</v>
      </c>
      <c r="C57" t="str">
        <f t="shared" si="7"/>
        <v>199.5 +/- 0.81</v>
      </c>
      <c r="D57" t="str">
        <f t="shared" si="7"/>
        <v>198.2 +/- 2.79</v>
      </c>
      <c r="E57" t="str">
        <f t="shared" si="7"/>
        <v>195.6 +/- 5.43</v>
      </c>
      <c r="F57" t="str">
        <f t="shared" si="7"/>
        <v>179.7 +/- 44.07</v>
      </c>
      <c r="H57" t="str">
        <f t="shared" si="7"/>
        <v>194.2 +/- 11.42</v>
      </c>
    </row>
    <row r="59" spans="1:9" x14ac:dyDescent="0.25">
      <c r="A59" t="s">
        <v>54</v>
      </c>
    </row>
    <row r="61" spans="1:9" x14ac:dyDescent="0.25">
      <c r="C61" t="s">
        <v>58</v>
      </c>
    </row>
    <row r="62" spans="1:9" x14ac:dyDescent="0.25">
      <c r="A62" s="9" t="s">
        <v>2</v>
      </c>
      <c r="B62" s="9" t="s">
        <v>0</v>
      </c>
      <c r="C62" s="9" t="s">
        <v>55</v>
      </c>
      <c r="D62" s="9" t="s">
        <v>56</v>
      </c>
      <c r="E62" s="9" t="s">
        <v>57</v>
      </c>
      <c r="F62" s="9"/>
      <c r="G62" s="9" t="s">
        <v>23</v>
      </c>
      <c r="H62" s="9" t="s">
        <v>24</v>
      </c>
      <c r="I62" s="9" t="s">
        <v>25</v>
      </c>
    </row>
    <row r="63" spans="1:9" x14ac:dyDescent="0.25">
      <c r="A63">
        <v>20</v>
      </c>
      <c r="B63">
        <v>1</v>
      </c>
      <c r="C63" t="str">
        <f>CONCATENATE(C2," +/- ",ROUND(H2,2))</f>
        <v>129.6 +/- 26.49</v>
      </c>
      <c r="D63" t="str">
        <f t="shared" ref="D63:E63" si="8">CONCATENATE(D2," +/- ",ROUND(I2,2))</f>
        <v>98.9 +/- 75.18</v>
      </c>
      <c r="E63" t="str">
        <f t="shared" si="8"/>
        <v>123.4 +/- 63.57</v>
      </c>
      <c r="G63" s="8">
        <v>20.225999999999999</v>
      </c>
      <c r="H63" s="8">
        <v>19.587</v>
      </c>
      <c r="I63" s="8">
        <v>17.231000000000002</v>
      </c>
    </row>
    <row r="64" spans="1:9" x14ac:dyDescent="0.25">
      <c r="A64">
        <v>40</v>
      </c>
      <c r="B64">
        <v>2</v>
      </c>
      <c r="C64" t="str">
        <f t="shared" ref="C64:C92" si="9">CONCATENATE(C3," +/- ",ROUND(H3,2))</f>
        <v>176.6 +/- 40.43</v>
      </c>
      <c r="D64" t="str">
        <f t="shared" ref="D64:D72" si="10">CONCATENATE(D3," +/- ",ROUND(I3,2))</f>
        <v>73.2 +/- 11.01</v>
      </c>
      <c r="E64" t="str">
        <f t="shared" ref="E64:E72" si="11">CONCATENATE(E3," +/- ",ROUND(J3,2))</f>
        <v>133.4 +/- 60.43</v>
      </c>
      <c r="G64" s="8">
        <v>19.652000000000001</v>
      </c>
      <c r="H64" s="8">
        <v>22.047000000000001</v>
      </c>
      <c r="I64" s="8">
        <v>18.533999999999999</v>
      </c>
    </row>
    <row r="65" spans="1:9" x14ac:dyDescent="0.25">
      <c r="A65">
        <v>60</v>
      </c>
      <c r="B65">
        <v>3</v>
      </c>
      <c r="C65" t="str">
        <f t="shared" si="9"/>
        <v>164.4 +/- 22.01</v>
      </c>
      <c r="D65" t="str">
        <f t="shared" si="10"/>
        <v>81.6 +/- 17.79</v>
      </c>
      <c r="E65" t="str">
        <f t="shared" si="11"/>
        <v>164.1 +/- 21.34</v>
      </c>
      <c r="G65" s="8">
        <v>19.899000000000001</v>
      </c>
      <c r="H65" s="8">
        <v>23.577999999999999</v>
      </c>
      <c r="I65" s="8">
        <v>19.344000000000001</v>
      </c>
    </row>
    <row r="66" spans="1:9" x14ac:dyDescent="0.25">
      <c r="A66">
        <v>80</v>
      </c>
      <c r="B66">
        <v>4</v>
      </c>
      <c r="C66" t="str">
        <f t="shared" si="9"/>
        <v>142.6 +/- 53.89</v>
      </c>
      <c r="D66" t="str">
        <f t="shared" si="10"/>
        <v>9.5 +/- 0.5</v>
      </c>
      <c r="E66" t="str">
        <f t="shared" si="11"/>
        <v>182.4 +/- 12.67</v>
      </c>
      <c r="G66" s="8">
        <v>22.914000000000001</v>
      </c>
      <c r="H66" s="8">
        <v>24.731999999999999</v>
      </c>
      <c r="I66" s="8">
        <v>21.030999999999999</v>
      </c>
    </row>
    <row r="67" spans="1:9" x14ac:dyDescent="0.25">
      <c r="A67">
        <v>100</v>
      </c>
      <c r="B67">
        <v>5</v>
      </c>
      <c r="C67" t="str">
        <f t="shared" si="9"/>
        <v>109.3 +/- 46.67</v>
      </c>
      <c r="D67" t="str">
        <f t="shared" si="10"/>
        <v>9.5 +/- 0.5</v>
      </c>
      <c r="E67" t="str">
        <f t="shared" si="11"/>
        <v>189.3 +/- 18.4</v>
      </c>
      <c r="G67" s="8">
        <v>23.431999999999999</v>
      </c>
      <c r="H67" s="8">
        <v>25.231999999999999</v>
      </c>
      <c r="I67" s="8">
        <v>22.983000000000001</v>
      </c>
    </row>
    <row r="68" spans="1:9" x14ac:dyDescent="0.25">
      <c r="A68">
        <v>120</v>
      </c>
      <c r="B68">
        <v>6</v>
      </c>
      <c r="C68" t="str">
        <f t="shared" si="9"/>
        <v>77.9 +/- 30.7</v>
      </c>
      <c r="D68" t="str">
        <f t="shared" si="10"/>
        <v>9.1 +/- 0.7</v>
      </c>
      <c r="E68" t="str">
        <f t="shared" si="11"/>
        <v>162.6 +/- 40.21</v>
      </c>
      <c r="G68" s="8">
        <v>25.327000000000002</v>
      </c>
      <c r="H68" s="8">
        <v>25.823</v>
      </c>
      <c r="I68" s="8">
        <v>23.652999999999999</v>
      </c>
    </row>
    <row r="69" spans="1:9" x14ac:dyDescent="0.25">
      <c r="A69">
        <v>140</v>
      </c>
      <c r="B69">
        <v>7</v>
      </c>
      <c r="C69" t="str">
        <f t="shared" si="9"/>
        <v>94.3 +/- 56.74</v>
      </c>
      <c r="D69" t="str">
        <f t="shared" si="10"/>
        <v>9.4 +/- 0.49</v>
      </c>
      <c r="E69" t="str">
        <f t="shared" si="11"/>
        <v>189.9 +/- 16.22</v>
      </c>
      <c r="G69" s="8">
        <v>24.972999999999999</v>
      </c>
      <c r="H69" s="8">
        <v>26.321000000000002</v>
      </c>
      <c r="I69" s="8">
        <v>23.843</v>
      </c>
    </row>
    <row r="70" spans="1:9" x14ac:dyDescent="0.25">
      <c r="A70">
        <v>160</v>
      </c>
      <c r="B70">
        <v>8</v>
      </c>
      <c r="C70" t="str">
        <f t="shared" si="9"/>
        <v>61.3 +/- 20.52</v>
      </c>
      <c r="D70" t="str">
        <f t="shared" si="10"/>
        <v>9.3 +/- 0.46</v>
      </c>
      <c r="E70" t="str">
        <f t="shared" si="11"/>
        <v>175.5 +/- 25.74</v>
      </c>
      <c r="G70" s="8">
        <v>26.483000000000001</v>
      </c>
      <c r="H70" s="8">
        <v>27.164000000000001</v>
      </c>
      <c r="I70" s="8">
        <v>24.721</v>
      </c>
    </row>
    <row r="71" spans="1:9" x14ac:dyDescent="0.25">
      <c r="A71">
        <v>180</v>
      </c>
      <c r="B71">
        <v>9</v>
      </c>
      <c r="C71" t="str">
        <f t="shared" si="9"/>
        <v>169.9 +/- 38.26</v>
      </c>
      <c r="D71" t="str">
        <f t="shared" si="10"/>
        <v>9.2 +/- 0.54</v>
      </c>
      <c r="E71" t="str">
        <f t="shared" si="11"/>
        <v>158 +/- 38.39</v>
      </c>
      <c r="G71" s="8">
        <v>28.292999999999999</v>
      </c>
      <c r="H71" s="8">
        <v>28.431999999999999</v>
      </c>
      <c r="I71" s="8">
        <v>25.925999999999998</v>
      </c>
    </row>
    <row r="72" spans="1:9" x14ac:dyDescent="0.25">
      <c r="A72">
        <v>200</v>
      </c>
      <c r="B72">
        <v>10</v>
      </c>
      <c r="C72" t="str">
        <f t="shared" si="9"/>
        <v>62.2 +/- 33.53</v>
      </c>
      <c r="D72" t="str">
        <f t="shared" si="10"/>
        <v>9 +/- 0.63</v>
      </c>
      <c r="E72" t="str">
        <f t="shared" si="11"/>
        <v>169.8 +/- 30.13</v>
      </c>
      <c r="G72" s="8">
        <v>28.765000000000001</v>
      </c>
      <c r="H72" s="8">
        <v>29.568000000000001</v>
      </c>
      <c r="I72" s="8">
        <v>28.321999999999999</v>
      </c>
    </row>
    <row r="74" spans="1:9" x14ac:dyDescent="0.25">
      <c r="A74" s="9" t="s">
        <v>6</v>
      </c>
      <c r="B74" s="9" t="s">
        <v>0</v>
      </c>
      <c r="C74" s="9"/>
      <c r="D74" s="9"/>
      <c r="E74" s="9"/>
      <c r="F74" s="9"/>
      <c r="G74" s="9" t="s">
        <v>23</v>
      </c>
      <c r="H74" s="9" t="s">
        <v>24</v>
      </c>
      <c r="I74" s="9" t="s">
        <v>25</v>
      </c>
    </row>
    <row r="75" spans="1:9" x14ac:dyDescent="0.25">
      <c r="A75">
        <v>20</v>
      </c>
      <c r="B75">
        <v>1</v>
      </c>
      <c r="C75" t="str">
        <f t="shared" si="9"/>
        <v>199.7 +/- 0.32</v>
      </c>
      <c r="D75" t="str">
        <f t="shared" ref="D75" si="12">CONCATENATE(D14," +/- ",ROUND(I14,2))</f>
        <v>198 +/- 4</v>
      </c>
      <c r="E75" t="str">
        <f t="shared" ref="E75" si="13">CONCATENATE(E14," +/- ",ROUND(J14,2))</f>
        <v>8.6 +/- 0.49</v>
      </c>
      <c r="G75" s="8">
        <v>123.325</v>
      </c>
      <c r="H75" s="8">
        <v>133.51400000000001</v>
      </c>
      <c r="I75" s="8">
        <v>135.678</v>
      </c>
    </row>
    <row r="76" spans="1:9" x14ac:dyDescent="0.25">
      <c r="A76">
        <v>40</v>
      </c>
      <c r="B76">
        <v>2</v>
      </c>
      <c r="C76" t="str">
        <f t="shared" ref="C76:C84" si="14">CONCATENATE(C15," +/- ",ROUND(H15,2))</f>
        <v>195.8 +/- 11.95</v>
      </c>
      <c r="D76" t="str">
        <f t="shared" ref="D76:D84" si="15">CONCATENATE(D15," +/- ",ROUND(I15,2))</f>
        <v>137.8 +/- 24.95</v>
      </c>
      <c r="E76" t="str">
        <f t="shared" ref="E76:E84" si="16">CONCATENATE(E15," +/- ",ROUND(J15,2))</f>
        <v>11.3 +/- 2</v>
      </c>
      <c r="G76" s="8">
        <v>133.459</v>
      </c>
      <c r="H76" s="8">
        <v>149.38300000000001</v>
      </c>
      <c r="I76" s="8">
        <v>141.637</v>
      </c>
    </row>
    <row r="77" spans="1:9" x14ac:dyDescent="0.25">
      <c r="A77">
        <v>60</v>
      </c>
      <c r="B77">
        <v>3</v>
      </c>
      <c r="C77" t="str">
        <f t="shared" si="14"/>
        <v>190.6 +/- 17.96</v>
      </c>
      <c r="D77" t="str">
        <f t="shared" si="15"/>
        <v>147.3 +/- 5.25</v>
      </c>
      <c r="E77" t="str">
        <f t="shared" si="16"/>
        <v>9.2 +/- 0.87</v>
      </c>
      <c r="G77" s="8">
        <v>142.453</v>
      </c>
      <c r="H77" s="8">
        <v>162.88300000000001</v>
      </c>
      <c r="I77" s="8">
        <v>149.09899999999999</v>
      </c>
    </row>
    <row r="78" spans="1:9" x14ac:dyDescent="0.25">
      <c r="A78">
        <v>80</v>
      </c>
      <c r="B78">
        <v>4</v>
      </c>
      <c r="C78" t="str">
        <f t="shared" si="14"/>
        <v>170.3 +/- 23.79</v>
      </c>
      <c r="D78" t="str">
        <f t="shared" si="15"/>
        <v>47.3 +/- 76.35</v>
      </c>
      <c r="E78" t="str">
        <f t="shared" si="16"/>
        <v>9 +/- 0.89</v>
      </c>
      <c r="G78" s="8">
        <v>151.863</v>
      </c>
      <c r="H78" s="8">
        <v>173.52199999999999</v>
      </c>
      <c r="I78" s="8">
        <v>156.827</v>
      </c>
    </row>
    <row r="79" spans="1:9" x14ac:dyDescent="0.25">
      <c r="A79">
        <v>100</v>
      </c>
      <c r="B79">
        <v>5</v>
      </c>
      <c r="C79" t="str">
        <f t="shared" si="14"/>
        <v>158.9 +/- 32.74</v>
      </c>
      <c r="D79" t="str">
        <f t="shared" si="15"/>
        <v>108.5 +/- 35.11</v>
      </c>
      <c r="E79" t="str">
        <f t="shared" si="16"/>
        <v>9.3 +/- 0.64</v>
      </c>
      <c r="G79" s="8">
        <v>159.732</v>
      </c>
      <c r="H79" s="8">
        <v>195.74299999999999</v>
      </c>
      <c r="I79" s="8">
        <v>169.13900000000001</v>
      </c>
    </row>
    <row r="80" spans="1:9" x14ac:dyDescent="0.25">
      <c r="A80">
        <v>120</v>
      </c>
      <c r="B80">
        <v>6</v>
      </c>
      <c r="C80" t="str">
        <f t="shared" si="14"/>
        <v>180.9 +/- 23.59</v>
      </c>
      <c r="D80" t="str">
        <f t="shared" si="15"/>
        <v>9.3 +/- 0.46</v>
      </c>
      <c r="E80" t="str">
        <f t="shared" si="16"/>
        <v>9.4 +/- 0.66</v>
      </c>
      <c r="G80" s="8">
        <v>168.38399999999999</v>
      </c>
      <c r="H80" s="8">
        <v>208.41200000000001</v>
      </c>
      <c r="I80" s="8">
        <v>176.995</v>
      </c>
    </row>
    <row r="81" spans="1:9" x14ac:dyDescent="0.25">
      <c r="A81">
        <v>140</v>
      </c>
      <c r="B81">
        <v>7</v>
      </c>
      <c r="C81" t="str">
        <f t="shared" si="14"/>
        <v>193.4 +/- 9.44</v>
      </c>
      <c r="D81" t="str">
        <f t="shared" si="15"/>
        <v>112.9 +/- 20.18</v>
      </c>
      <c r="E81" t="str">
        <f t="shared" si="16"/>
        <v>8.9 +/- 0.7</v>
      </c>
      <c r="G81" s="8">
        <v>183.43199999999999</v>
      </c>
      <c r="H81" s="8">
        <v>227.00200000000001</v>
      </c>
      <c r="I81" s="8">
        <v>186.488</v>
      </c>
    </row>
    <row r="82" spans="1:9" x14ac:dyDescent="0.25">
      <c r="A82">
        <v>160</v>
      </c>
      <c r="B82">
        <v>8</v>
      </c>
      <c r="C82" t="str">
        <f t="shared" si="14"/>
        <v>188.5 +/- 14.6</v>
      </c>
      <c r="D82" t="str">
        <f t="shared" si="15"/>
        <v>50.2 +/- 62.99</v>
      </c>
      <c r="E82" t="str">
        <f t="shared" si="16"/>
        <v>9.6 +/- 1.02</v>
      </c>
      <c r="G82" s="8">
        <v>201.28200000000001</v>
      </c>
      <c r="H82" s="8">
        <v>256.84300000000002</v>
      </c>
      <c r="I82" s="8">
        <v>189.77500000000001</v>
      </c>
    </row>
    <row r="83" spans="1:9" x14ac:dyDescent="0.25">
      <c r="A83">
        <v>180</v>
      </c>
      <c r="B83">
        <v>9</v>
      </c>
      <c r="C83" t="str">
        <f t="shared" si="14"/>
        <v>160.4 +/- 20.74</v>
      </c>
      <c r="D83" t="str">
        <f t="shared" si="15"/>
        <v>9 +/- 0.89</v>
      </c>
      <c r="E83" t="str">
        <f t="shared" si="16"/>
        <v>9.6 +/- 0.8</v>
      </c>
      <c r="G83" s="8">
        <v>199.637</v>
      </c>
      <c r="H83" s="8">
        <v>275.11799999999999</v>
      </c>
      <c r="I83" s="8">
        <v>199.01300000000001</v>
      </c>
    </row>
    <row r="84" spans="1:9" x14ac:dyDescent="0.25">
      <c r="A84">
        <v>200</v>
      </c>
      <c r="B84">
        <v>10</v>
      </c>
      <c r="C84" t="str">
        <f t="shared" si="14"/>
        <v>199.2 +/- 0.46</v>
      </c>
      <c r="D84" t="str">
        <f t="shared" si="15"/>
        <v>9.4 +/- 0.49</v>
      </c>
      <c r="E84" t="str">
        <f t="shared" si="16"/>
        <v>9.5 +/- 0.92</v>
      </c>
      <c r="G84" s="8">
        <v>206.95400000000001</v>
      </c>
      <c r="H84" s="8">
        <v>293.95400000000001</v>
      </c>
      <c r="I84" s="8">
        <v>206.91200000000001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topLeftCell="A14" workbookViewId="0">
      <selection activeCell="F58" sqref="F58"/>
    </sheetView>
  </sheetViews>
  <sheetFormatPr defaultRowHeight="15" x14ac:dyDescent="0.25"/>
  <cols>
    <col min="1" max="1" width="5.5703125" customWidth="1"/>
    <col min="2" max="2" width="6.5703125" customWidth="1"/>
    <col min="3" max="6" width="16.7109375" customWidth="1"/>
    <col min="7" max="7" width="9.85546875" customWidth="1"/>
    <col min="8" max="11" width="12.7109375" customWidth="1"/>
    <col min="14" max="14" width="9" customWidth="1"/>
    <col min="16" max="16" width="9.7109375" bestFit="1" customWidth="1"/>
    <col min="17" max="17" width="11.7109375" bestFit="1" customWidth="1"/>
  </cols>
  <sheetData>
    <row r="1" spans="1:18" x14ac:dyDescent="0.25">
      <c r="A1" t="s">
        <v>10</v>
      </c>
      <c r="B1" t="s">
        <v>0</v>
      </c>
      <c r="C1" t="s">
        <v>3</v>
      </c>
      <c r="D1" t="s">
        <v>4</v>
      </c>
      <c r="E1" t="s">
        <v>5</v>
      </c>
      <c r="G1" t="s">
        <v>22</v>
      </c>
      <c r="I1" t="s">
        <v>17</v>
      </c>
      <c r="J1" t="s">
        <v>15</v>
      </c>
      <c r="K1" t="s">
        <v>16</v>
      </c>
      <c r="N1" t="s">
        <v>20</v>
      </c>
      <c r="P1" t="s">
        <v>23</v>
      </c>
      <c r="Q1" t="s">
        <v>24</v>
      </c>
      <c r="R1" t="s">
        <v>25</v>
      </c>
    </row>
    <row r="2" spans="1:18" x14ac:dyDescent="0.25">
      <c r="A2">
        <v>20</v>
      </c>
      <c r="B2">
        <v>1</v>
      </c>
      <c r="C2">
        <v>-1530.2</v>
      </c>
      <c r="D2">
        <v>-1480.1</v>
      </c>
      <c r="E2">
        <v>-1445.4</v>
      </c>
      <c r="H2" s="1"/>
      <c r="I2" s="5">
        <v>77.476512569939544</v>
      </c>
      <c r="J2" s="5">
        <v>64.208177049344741</v>
      </c>
      <c r="K2" s="5">
        <v>48.069116904723771</v>
      </c>
      <c r="N2" t="s">
        <v>21</v>
      </c>
      <c r="P2" s="3">
        <v>86.128</v>
      </c>
      <c r="Q2" s="3">
        <v>85.775999999999996</v>
      </c>
      <c r="R2">
        <v>85.793000000000006</v>
      </c>
    </row>
    <row r="3" spans="1:18" x14ac:dyDescent="0.25">
      <c r="A3">
        <v>40</v>
      </c>
      <c r="B3">
        <v>2</v>
      </c>
      <c r="C3">
        <v>-1487.9</v>
      </c>
      <c r="D3">
        <v>-1453.3</v>
      </c>
      <c r="E3">
        <v>-1480.5</v>
      </c>
      <c r="H3" s="1"/>
      <c r="I3" s="5">
        <v>44.071419310024496</v>
      </c>
      <c r="J3" s="5">
        <v>51.121521886579238</v>
      </c>
      <c r="K3" s="5">
        <v>24.323651041733022</v>
      </c>
      <c r="P3">
        <v>86.171000000000006</v>
      </c>
      <c r="Q3" s="3">
        <v>86.129000000000005</v>
      </c>
      <c r="R3">
        <v>85.843000000000004</v>
      </c>
    </row>
    <row r="4" spans="1:18" x14ac:dyDescent="0.25">
      <c r="A4">
        <v>60</v>
      </c>
      <c r="B4">
        <v>3</v>
      </c>
      <c r="C4">
        <v>-1442.9</v>
      </c>
      <c r="D4">
        <v>-1480.3</v>
      </c>
      <c r="E4">
        <v>-1394.7</v>
      </c>
      <c r="H4" s="1"/>
      <c r="I4" s="5">
        <v>77.059003367549465</v>
      </c>
      <c r="J4" s="5">
        <v>49.602016088058356</v>
      </c>
      <c r="K4" s="5">
        <v>434.337373064659</v>
      </c>
      <c r="P4">
        <v>85.989000000000004</v>
      </c>
      <c r="Q4" s="3">
        <v>86.024000000000001</v>
      </c>
      <c r="R4">
        <v>86.132000000000005</v>
      </c>
    </row>
    <row r="5" spans="1:18" x14ac:dyDescent="0.25">
      <c r="A5">
        <v>80</v>
      </c>
      <c r="B5">
        <v>4</v>
      </c>
      <c r="C5">
        <v>-1484.8</v>
      </c>
      <c r="D5">
        <v>-1418.3</v>
      </c>
      <c r="E5">
        <v>-1474.1</v>
      </c>
      <c r="H5" s="1"/>
      <c r="I5" s="5">
        <v>54.145729286805249</v>
      </c>
      <c r="J5" s="5">
        <v>74.252340030466385</v>
      </c>
      <c r="K5" s="5">
        <v>27.424259333662963</v>
      </c>
      <c r="P5" s="3">
        <v>85.852999999999994</v>
      </c>
      <c r="Q5" s="3">
        <v>86.039000000000001</v>
      </c>
      <c r="R5">
        <v>86.186999999999998</v>
      </c>
    </row>
    <row r="6" spans="1:18" x14ac:dyDescent="0.25">
      <c r="A6">
        <v>100</v>
      </c>
      <c r="B6">
        <v>5</v>
      </c>
      <c r="C6">
        <v>-1479.1</v>
      </c>
      <c r="D6">
        <v>-1520</v>
      </c>
      <c r="E6">
        <v>-1451.9</v>
      </c>
      <c r="H6" s="1"/>
      <c r="I6" s="5">
        <v>44.581274095745627</v>
      </c>
      <c r="J6" s="5">
        <v>32.333264604737948</v>
      </c>
      <c r="K6" s="5">
        <v>33.046785017607988</v>
      </c>
      <c r="P6">
        <v>85.986000000000004</v>
      </c>
      <c r="Q6" s="3">
        <v>86.051000000000002</v>
      </c>
      <c r="R6">
        <v>86.341999999999999</v>
      </c>
    </row>
    <row r="7" spans="1:18" x14ac:dyDescent="0.25">
      <c r="A7">
        <v>120</v>
      </c>
      <c r="B7">
        <v>6</v>
      </c>
      <c r="C7">
        <v>-1421.3</v>
      </c>
      <c r="D7">
        <v>-1380</v>
      </c>
      <c r="E7">
        <v>-1431.7</v>
      </c>
      <c r="H7" s="1"/>
      <c r="I7" s="5">
        <v>97.961267856229796</v>
      </c>
      <c r="J7" s="5">
        <v>47.571419991419219</v>
      </c>
      <c r="K7" s="5">
        <v>69.247454826874318</v>
      </c>
      <c r="P7">
        <v>86.432000000000002</v>
      </c>
      <c r="Q7">
        <v>86.346999999999994</v>
      </c>
      <c r="R7">
        <v>86.397999999999996</v>
      </c>
    </row>
    <row r="8" spans="1:18" x14ac:dyDescent="0.25">
      <c r="A8">
        <v>140</v>
      </c>
      <c r="B8">
        <v>7</v>
      </c>
      <c r="C8">
        <v>-1455.9</v>
      </c>
      <c r="D8">
        <v>-1447.1</v>
      </c>
      <c r="E8">
        <v>-1484.4</v>
      </c>
      <c r="H8" s="1"/>
      <c r="I8" s="5">
        <v>73.934362782132638</v>
      </c>
      <c r="J8" s="5">
        <v>57.736383676153466</v>
      </c>
      <c r="K8" s="5">
        <v>166.17307242751457</v>
      </c>
      <c r="P8">
        <v>86.861999999999995</v>
      </c>
      <c r="Q8">
        <v>86.515000000000001</v>
      </c>
      <c r="R8">
        <v>86.432000000000002</v>
      </c>
    </row>
    <row r="9" spans="1:18" x14ac:dyDescent="0.25">
      <c r="A9">
        <v>160</v>
      </c>
      <c r="B9">
        <v>8</v>
      </c>
      <c r="C9" s="2">
        <v>-1436.86</v>
      </c>
      <c r="D9">
        <v>-1461</v>
      </c>
      <c r="E9">
        <v>-1397.2</v>
      </c>
      <c r="H9" s="1"/>
      <c r="I9" s="5">
        <v>69.684718554357389</v>
      </c>
      <c r="J9" s="5">
        <v>61.368477250132244</v>
      </c>
      <c r="K9" s="5">
        <v>64.179124331826159</v>
      </c>
      <c r="P9">
        <v>86.341999999999999</v>
      </c>
      <c r="Q9" s="3">
        <v>86.471999999999994</v>
      </c>
      <c r="R9">
        <v>86.444999999999993</v>
      </c>
    </row>
    <row r="10" spans="1:18" x14ac:dyDescent="0.25">
      <c r="A10">
        <v>180</v>
      </c>
      <c r="B10">
        <v>9</v>
      </c>
      <c r="C10">
        <v>-1483.7</v>
      </c>
      <c r="D10">
        <v>-1342.5</v>
      </c>
      <c r="E10">
        <v>-1468.4</v>
      </c>
      <c r="H10" s="1"/>
      <c r="I10" s="5">
        <v>72.479307391834254</v>
      </c>
      <c r="J10" s="5">
        <v>149.03774689654966</v>
      </c>
      <c r="K10" s="5">
        <v>33.696290597037539</v>
      </c>
      <c r="P10">
        <v>87.203000000000003</v>
      </c>
      <c r="Q10" s="3">
        <v>86.745999999999995</v>
      </c>
      <c r="R10">
        <v>86.662999999999997</v>
      </c>
    </row>
    <row r="11" spans="1:18" x14ac:dyDescent="0.25">
      <c r="A11">
        <v>200</v>
      </c>
      <c r="B11">
        <v>10</v>
      </c>
      <c r="C11">
        <v>-1466.2</v>
      </c>
      <c r="D11">
        <v>-1528.6</v>
      </c>
      <c r="E11">
        <v>-1458.3</v>
      </c>
      <c r="H11" s="1"/>
      <c r="I11" s="5">
        <v>42.362247343595925</v>
      </c>
      <c r="J11" s="5">
        <v>164.15127169778489</v>
      </c>
      <c r="K11" s="5">
        <v>81.864583306824457</v>
      </c>
      <c r="P11">
        <v>87.108999999999995</v>
      </c>
      <c r="Q11" s="3">
        <v>86.763000000000005</v>
      </c>
      <c r="R11">
        <v>86.700999999999993</v>
      </c>
    </row>
    <row r="12" spans="1:18" x14ac:dyDescent="0.25">
      <c r="H12" s="1"/>
    </row>
    <row r="13" spans="1:18" x14ac:dyDescent="0.25">
      <c r="D13" t="s">
        <v>33</v>
      </c>
    </row>
    <row r="14" spans="1:18" x14ac:dyDescent="0.25">
      <c r="A14" t="s">
        <v>1</v>
      </c>
    </row>
    <row r="15" spans="1:18" x14ac:dyDescent="0.25">
      <c r="A15" t="s">
        <v>10</v>
      </c>
      <c r="B15">
        <v>16</v>
      </c>
      <c r="C15">
        <v>32</v>
      </c>
      <c r="D15">
        <v>64</v>
      </c>
      <c r="E15">
        <v>128</v>
      </c>
      <c r="F15">
        <v>256</v>
      </c>
      <c r="H15" t="s">
        <v>11</v>
      </c>
    </row>
    <row r="16" spans="1:18" x14ac:dyDescent="0.25">
      <c r="A16" t="s">
        <v>12</v>
      </c>
      <c r="B16">
        <v>-1380</v>
      </c>
      <c r="C16">
        <v>-1460.2</v>
      </c>
      <c r="D16">
        <v>-1466.8</v>
      </c>
      <c r="E16">
        <v>-1494.4</v>
      </c>
      <c r="F16">
        <v>-1521.2</v>
      </c>
      <c r="H16">
        <f>AVERAGE(B16:F16)</f>
        <v>-1464.52</v>
      </c>
    </row>
    <row r="17" spans="1:14" x14ac:dyDescent="0.25">
      <c r="A17" t="s">
        <v>14</v>
      </c>
      <c r="B17">
        <v>-1394.7</v>
      </c>
      <c r="C17">
        <v>-1395.6</v>
      </c>
      <c r="D17">
        <v>-1491.8</v>
      </c>
      <c r="E17">
        <v>-1404</v>
      </c>
      <c r="F17">
        <v>-1331.7</v>
      </c>
      <c r="H17">
        <f t="shared" ref="H17:H18" si="0">AVERAGE(B17:F17)</f>
        <v>-1403.56</v>
      </c>
    </row>
    <row r="18" spans="1:14" x14ac:dyDescent="0.25">
      <c r="A18" t="s">
        <v>13</v>
      </c>
      <c r="B18">
        <v>-1388.3</v>
      </c>
      <c r="C18">
        <v>-1469.3</v>
      </c>
      <c r="D18">
        <v>-1413.8</v>
      </c>
      <c r="E18">
        <v>-1319.6</v>
      </c>
      <c r="F18">
        <v>-1454.4</v>
      </c>
      <c r="H18">
        <f t="shared" si="0"/>
        <v>-1409.08</v>
      </c>
    </row>
    <row r="20" spans="1:14" x14ac:dyDescent="0.25">
      <c r="A20" t="s">
        <v>18</v>
      </c>
    </row>
    <row r="21" spans="1:14" x14ac:dyDescent="0.25">
      <c r="A21" t="s">
        <v>10</v>
      </c>
      <c r="B21">
        <v>16</v>
      </c>
      <c r="C21">
        <v>32</v>
      </c>
      <c r="D21">
        <v>64</v>
      </c>
      <c r="E21">
        <v>128</v>
      </c>
      <c r="F21">
        <v>256</v>
      </c>
      <c r="H21" t="s">
        <v>11</v>
      </c>
    </row>
    <row r="22" spans="1:14" x14ac:dyDescent="0.25">
      <c r="A22" t="s">
        <v>12</v>
      </c>
      <c r="B22" s="5">
        <v>57.571419991419198</v>
      </c>
      <c r="C22" s="5">
        <v>75.89835307831126</v>
      </c>
      <c r="D22" s="5">
        <v>49.734897205081261</v>
      </c>
      <c r="E22" s="5">
        <v>77.426352103143799</v>
      </c>
      <c r="F22" s="5">
        <v>91.291620645051538</v>
      </c>
      <c r="H22" s="5">
        <f>AVERAGE(B22:F22)</f>
        <v>70.3845286046014</v>
      </c>
    </row>
    <row r="23" spans="1:14" x14ac:dyDescent="0.25">
      <c r="A23" t="s">
        <v>14</v>
      </c>
      <c r="B23" s="5">
        <v>434.337373064659</v>
      </c>
      <c r="C23" s="5">
        <v>155.50254017217853</v>
      </c>
      <c r="D23" s="5">
        <v>41.607210913494306</v>
      </c>
      <c r="E23" s="5">
        <v>106.29936761597199</v>
      </c>
      <c r="F23" s="5">
        <v>445.79099362817993</v>
      </c>
      <c r="H23" s="5">
        <f t="shared" ref="H23:H24" si="1">AVERAGE(B23:F23)</f>
        <v>236.70749707889678</v>
      </c>
    </row>
    <row r="24" spans="1:14" x14ac:dyDescent="0.25">
      <c r="A24" t="s">
        <v>13</v>
      </c>
      <c r="B24" s="5">
        <v>64.179124331826159</v>
      </c>
      <c r="C24" s="5">
        <v>44.575890000000001</v>
      </c>
      <c r="D24" s="5">
        <v>50.828732032188256</v>
      </c>
      <c r="E24" s="5">
        <v>441.78910000000002</v>
      </c>
      <c r="F24" s="5">
        <v>76.760927560836578</v>
      </c>
      <c r="H24" s="5">
        <f t="shared" si="1"/>
        <v>135.62675478497019</v>
      </c>
    </row>
    <row r="26" spans="1:14" x14ac:dyDescent="0.25">
      <c r="A26" s="9" t="s">
        <v>30</v>
      </c>
      <c r="B26" s="9"/>
      <c r="M26" t="s">
        <v>11</v>
      </c>
    </row>
    <row r="27" spans="1:14" x14ac:dyDescent="0.25">
      <c r="A27" s="9"/>
      <c r="B27" s="9" t="s">
        <v>31</v>
      </c>
      <c r="C27" s="9" t="s">
        <v>32</v>
      </c>
      <c r="D27" s="9" t="s">
        <v>31</v>
      </c>
      <c r="E27" s="9" t="s">
        <v>32</v>
      </c>
      <c r="F27" s="9" t="s">
        <v>31</v>
      </c>
      <c r="G27" s="9" t="s">
        <v>32</v>
      </c>
      <c r="H27" s="9" t="s">
        <v>31</v>
      </c>
      <c r="I27" s="9" t="s">
        <v>32</v>
      </c>
      <c r="J27" s="9" t="s">
        <v>31</v>
      </c>
      <c r="K27" s="9" t="s">
        <v>32</v>
      </c>
      <c r="M27" s="9" t="s">
        <v>31</v>
      </c>
      <c r="N27" s="9" t="s">
        <v>32</v>
      </c>
    </row>
    <row r="28" spans="1:14" x14ac:dyDescent="0.25">
      <c r="A28" s="11" t="s">
        <v>10</v>
      </c>
      <c r="B28" s="12">
        <v>16</v>
      </c>
      <c r="C28" s="11">
        <v>16</v>
      </c>
      <c r="D28" s="12">
        <v>32</v>
      </c>
      <c r="E28" s="11">
        <v>32</v>
      </c>
      <c r="F28" s="12">
        <v>64</v>
      </c>
      <c r="G28" s="11">
        <v>64</v>
      </c>
      <c r="H28" s="12">
        <v>128</v>
      </c>
      <c r="I28" s="11">
        <v>128</v>
      </c>
      <c r="J28" s="12">
        <v>256</v>
      </c>
      <c r="K28" s="11">
        <v>256</v>
      </c>
    </row>
    <row r="29" spans="1:14" x14ac:dyDescent="0.25">
      <c r="A29" t="s">
        <v>12</v>
      </c>
      <c r="B29" s="13">
        <v>-1380</v>
      </c>
      <c r="C29" s="7">
        <v>57.571419991419198</v>
      </c>
      <c r="D29" s="13">
        <v>-1460.2</v>
      </c>
      <c r="E29" s="7">
        <v>75.89835307831126</v>
      </c>
      <c r="F29" s="13">
        <v>-1466.8</v>
      </c>
      <c r="G29" s="7">
        <v>49.734897205081261</v>
      </c>
      <c r="H29" s="13">
        <v>-1494.4</v>
      </c>
      <c r="I29" s="7">
        <v>77.426352103143799</v>
      </c>
      <c r="J29" s="13">
        <v>-1521.2</v>
      </c>
      <c r="K29" s="7">
        <v>91.291620645051538</v>
      </c>
      <c r="L29" s="7"/>
      <c r="M29" s="7">
        <f>H16</f>
        <v>-1464.52</v>
      </c>
      <c r="N29" s="7">
        <f>H22</f>
        <v>70.3845286046014</v>
      </c>
    </row>
    <row r="30" spans="1:14" x14ac:dyDescent="0.25">
      <c r="A30" t="s">
        <v>14</v>
      </c>
      <c r="B30" s="13">
        <v>-1394.7</v>
      </c>
      <c r="C30" s="7">
        <v>434.337373064659</v>
      </c>
      <c r="D30" s="13">
        <v>-1395.6</v>
      </c>
      <c r="E30" s="7">
        <v>155.50254017217853</v>
      </c>
      <c r="F30" s="13">
        <v>-1491.8</v>
      </c>
      <c r="G30" s="7">
        <v>41.607210913494306</v>
      </c>
      <c r="H30" s="13">
        <v>-1404</v>
      </c>
      <c r="I30" s="7">
        <v>106.29936761597199</v>
      </c>
      <c r="J30" s="13">
        <v>-1331.7</v>
      </c>
      <c r="K30" s="7">
        <v>445.79099362817993</v>
      </c>
      <c r="L30" s="7"/>
      <c r="M30" s="7">
        <f t="shared" ref="M30:M31" si="2">H17</f>
        <v>-1403.56</v>
      </c>
      <c r="N30" s="7">
        <f t="shared" ref="N30:N31" si="3">H23</f>
        <v>236.70749707889678</v>
      </c>
    </row>
    <row r="31" spans="1:14" x14ac:dyDescent="0.25">
      <c r="A31" t="s">
        <v>13</v>
      </c>
      <c r="B31" s="13">
        <v>-1388.3</v>
      </c>
      <c r="C31" s="7">
        <v>64.179124331826159</v>
      </c>
      <c r="D31" s="13">
        <v>-1469.3</v>
      </c>
      <c r="E31" s="7">
        <v>44.575890000000001</v>
      </c>
      <c r="F31" s="13">
        <v>-1413.8</v>
      </c>
      <c r="G31" s="7">
        <v>50.828732032188256</v>
      </c>
      <c r="H31" s="13">
        <v>-1319.6</v>
      </c>
      <c r="I31" s="7">
        <v>441.78910000000002</v>
      </c>
      <c r="J31" s="13">
        <v>-1454.4</v>
      </c>
      <c r="K31" s="7">
        <v>76.760927560836578</v>
      </c>
      <c r="L31" s="7"/>
      <c r="M31" s="7">
        <f t="shared" si="2"/>
        <v>-1409.08</v>
      </c>
      <c r="N31" s="7">
        <f t="shared" si="3"/>
        <v>135.62675478497019</v>
      </c>
    </row>
    <row r="34" spans="1:13" x14ac:dyDescent="0.25">
      <c r="B34" t="str">
        <f>CONCATENATE(B29," +/- ",ROUND(C29,2))</f>
        <v>-1380 +/- 57.57</v>
      </c>
      <c r="D34" t="str">
        <f t="shared" ref="D34:M34" si="4">CONCATENATE(D29," +/- ",ROUND(E29,2))</f>
        <v>-1460.2 +/- 75.9</v>
      </c>
      <c r="F34" t="str">
        <f t="shared" si="4"/>
        <v>-1466.8 +/- 49.73</v>
      </c>
      <c r="H34" t="str">
        <f t="shared" si="4"/>
        <v>-1494.4 +/- 77.43</v>
      </c>
      <c r="J34" t="str">
        <f t="shared" si="4"/>
        <v>-1521.2 +/- 91.29</v>
      </c>
      <c r="M34" t="str">
        <f t="shared" si="4"/>
        <v>-1464.52 +/- 70.38</v>
      </c>
    </row>
    <row r="35" spans="1:13" x14ac:dyDescent="0.25">
      <c r="B35" t="str">
        <f t="shared" ref="B35:M35" si="5">CONCATENATE(B30," +/- ",ROUND(C30,2))</f>
        <v>-1394.7 +/- 434.34</v>
      </c>
      <c r="D35" t="str">
        <f t="shared" si="5"/>
        <v>-1395.6 +/- 155.5</v>
      </c>
      <c r="F35" t="str">
        <f t="shared" si="5"/>
        <v>-1491.8 +/- 41.61</v>
      </c>
      <c r="H35" t="str">
        <f t="shared" si="5"/>
        <v>-1404 +/- 106.3</v>
      </c>
      <c r="J35" t="str">
        <f t="shared" si="5"/>
        <v>-1331.7 +/- 445.79</v>
      </c>
      <c r="M35" t="str">
        <f t="shared" si="5"/>
        <v>-1403.56 +/- 236.71</v>
      </c>
    </row>
    <row r="36" spans="1:13" x14ac:dyDescent="0.25">
      <c r="B36" t="str">
        <f t="shared" ref="B36:M36" si="6">CONCATENATE(B31," +/- ",ROUND(C31,2))</f>
        <v>-1388.3 +/- 64.18</v>
      </c>
      <c r="D36" t="str">
        <f t="shared" si="6"/>
        <v>-1469.3 +/- 44.58</v>
      </c>
      <c r="F36" t="str">
        <f t="shared" si="6"/>
        <v>-1413.8 +/- 50.83</v>
      </c>
      <c r="H36" t="str">
        <f t="shared" si="6"/>
        <v>-1319.6 +/- 441.79</v>
      </c>
      <c r="J36" t="str">
        <f t="shared" si="6"/>
        <v>-1454.4 +/- 76.76</v>
      </c>
      <c r="M36" t="str">
        <f t="shared" si="6"/>
        <v>-1409.08 +/- 135.63</v>
      </c>
    </row>
    <row r="40" spans="1:13" x14ac:dyDescent="0.25">
      <c r="A40" t="s">
        <v>34</v>
      </c>
    </row>
    <row r="41" spans="1:13" x14ac:dyDescent="0.25">
      <c r="A41" s="11" t="s">
        <v>10</v>
      </c>
      <c r="B41" s="12">
        <v>16</v>
      </c>
      <c r="C41" s="12">
        <v>32</v>
      </c>
      <c r="D41" s="12">
        <v>64</v>
      </c>
      <c r="E41" s="12">
        <v>128</v>
      </c>
      <c r="F41" s="12">
        <v>256</v>
      </c>
      <c r="G41" s="11"/>
      <c r="H41" s="8"/>
      <c r="I41" s="11"/>
      <c r="K41" s="11"/>
    </row>
    <row r="42" spans="1:13" x14ac:dyDescent="0.25">
      <c r="A42" t="s">
        <v>12</v>
      </c>
      <c r="B42" t="s">
        <v>35</v>
      </c>
      <c r="C42" t="s">
        <v>38</v>
      </c>
      <c r="D42" t="s">
        <v>41</v>
      </c>
      <c r="E42" t="s">
        <v>44</v>
      </c>
      <c r="F42" t="s">
        <v>47</v>
      </c>
      <c r="H42" t="s">
        <v>50</v>
      </c>
    </row>
    <row r="43" spans="1:13" x14ac:dyDescent="0.25">
      <c r="A43" t="s">
        <v>14</v>
      </c>
      <c r="B43" t="s">
        <v>36</v>
      </c>
      <c r="C43" t="s">
        <v>39</v>
      </c>
      <c r="D43" t="s">
        <v>42</v>
      </c>
      <c r="E43" t="s">
        <v>45</v>
      </c>
      <c r="F43" t="s">
        <v>48</v>
      </c>
      <c r="H43" t="s">
        <v>51</v>
      </c>
    </row>
    <row r="44" spans="1:13" x14ac:dyDescent="0.25">
      <c r="A44" t="s">
        <v>13</v>
      </c>
      <c r="B44" t="s">
        <v>37</v>
      </c>
      <c r="C44" t="s">
        <v>40</v>
      </c>
      <c r="D44" t="s">
        <v>43</v>
      </c>
      <c r="E44" t="s">
        <v>46</v>
      </c>
      <c r="F44" t="s">
        <v>49</v>
      </c>
      <c r="H44" t="s">
        <v>52</v>
      </c>
    </row>
    <row r="46" spans="1:13" x14ac:dyDescent="0.25">
      <c r="A46" s="9"/>
      <c r="B46" s="9"/>
      <c r="C46" s="9" t="s">
        <v>60</v>
      </c>
      <c r="D46" s="9"/>
      <c r="E46" s="9"/>
      <c r="F46" s="9"/>
      <c r="G46" s="9"/>
      <c r="H46" s="9"/>
      <c r="I46" s="9"/>
    </row>
    <row r="47" spans="1:13" x14ac:dyDescent="0.25">
      <c r="A47" s="9" t="s">
        <v>10</v>
      </c>
      <c r="B47" s="9" t="s">
        <v>0</v>
      </c>
      <c r="C47" s="9" t="s">
        <v>59</v>
      </c>
      <c r="D47" s="9" t="s">
        <v>56</v>
      </c>
      <c r="E47" s="9" t="s">
        <v>57</v>
      </c>
      <c r="F47" s="9"/>
      <c r="G47" s="9" t="s">
        <v>23</v>
      </c>
      <c r="H47" s="9" t="s">
        <v>24</v>
      </c>
      <c r="I47" s="9" t="s">
        <v>25</v>
      </c>
    </row>
    <row r="48" spans="1:13" x14ac:dyDescent="0.25">
      <c r="A48">
        <v>20</v>
      </c>
      <c r="B48">
        <v>1</v>
      </c>
      <c r="C48" t="str">
        <f>CONCATENATE(C2," +/- ",ROUND(I2,2))</f>
        <v>-1530.2 +/- 77.48</v>
      </c>
      <c r="D48" t="str">
        <f t="shared" ref="D48:E48" si="7">CONCATENATE(D2," +/- ",ROUND(J2,2))</f>
        <v>-1480.1 +/- 64.21</v>
      </c>
      <c r="E48" t="str">
        <f t="shared" si="7"/>
        <v>-1445.4 +/- 48.07</v>
      </c>
      <c r="G48" s="14">
        <v>86.128</v>
      </c>
      <c r="H48" s="14">
        <v>85.775999999999996</v>
      </c>
      <c r="I48" s="8">
        <v>85.793000000000006</v>
      </c>
    </row>
    <row r="49" spans="1:9" x14ac:dyDescent="0.25">
      <c r="A49">
        <v>40</v>
      </c>
      <c r="B49">
        <v>2</v>
      </c>
      <c r="C49" t="str">
        <f t="shared" ref="C49:C57" si="8">CONCATENATE(C3," +/- ",ROUND(I3,2))</f>
        <v>-1487.9 +/- 44.07</v>
      </c>
      <c r="D49" t="str">
        <f t="shared" ref="D49:D57" si="9">CONCATENATE(D3," +/- ",ROUND(J3,2))</f>
        <v>-1453.3 +/- 51.12</v>
      </c>
      <c r="E49" t="str">
        <f t="shared" ref="E49:E57" si="10">CONCATENATE(E3," +/- ",ROUND(K3,2))</f>
        <v>-1480.5 +/- 24.32</v>
      </c>
      <c r="G49" s="8">
        <v>86.171000000000006</v>
      </c>
      <c r="H49" s="14">
        <v>86.129000000000005</v>
      </c>
      <c r="I49" s="8">
        <v>85.843000000000004</v>
      </c>
    </row>
    <row r="50" spans="1:9" x14ac:dyDescent="0.25">
      <c r="A50">
        <v>60</v>
      </c>
      <c r="B50">
        <v>3</v>
      </c>
      <c r="C50" t="str">
        <f t="shared" si="8"/>
        <v>-1442.9 +/- 77.06</v>
      </c>
      <c r="D50" t="str">
        <f t="shared" si="9"/>
        <v>-1480.3 +/- 49.6</v>
      </c>
      <c r="E50" t="str">
        <f t="shared" si="10"/>
        <v>-1394.7 +/- 434.34</v>
      </c>
      <c r="G50" s="8">
        <v>85.989000000000004</v>
      </c>
      <c r="H50" s="14">
        <v>86.024000000000001</v>
      </c>
      <c r="I50" s="8">
        <v>86.132000000000005</v>
      </c>
    </row>
    <row r="51" spans="1:9" x14ac:dyDescent="0.25">
      <c r="A51">
        <v>80</v>
      </c>
      <c r="B51">
        <v>4</v>
      </c>
      <c r="C51" t="str">
        <f t="shared" si="8"/>
        <v>-1484.8 +/- 54.15</v>
      </c>
      <c r="D51" t="str">
        <f t="shared" si="9"/>
        <v>-1418.3 +/- 74.25</v>
      </c>
      <c r="E51" t="str">
        <f t="shared" si="10"/>
        <v>-1474.1 +/- 27.42</v>
      </c>
      <c r="G51" s="14">
        <v>85.852999999999994</v>
      </c>
      <c r="H51" s="14">
        <v>86.039000000000001</v>
      </c>
      <c r="I51" s="8">
        <v>86.186999999999998</v>
      </c>
    </row>
    <row r="52" spans="1:9" x14ac:dyDescent="0.25">
      <c r="A52">
        <v>100</v>
      </c>
      <c r="B52">
        <v>5</v>
      </c>
      <c r="C52" t="str">
        <f t="shared" si="8"/>
        <v>-1479.1 +/- 44.58</v>
      </c>
      <c r="D52" t="str">
        <f t="shared" si="9"/>
        <v>-1520 +/- 32.33</v>
      </c>
      <c r="E52" t="str">
        <f t="shared" si="10"/>
        <v>-1451.9 +/- 33.05</v>
      </c>
      <c r="G52" s="8">
        <v>85.986000000000004</v>
      </c>
      <c r="H52" s="14">
        <v>86.051000000000002</v>
      </c>
      <c r="I52" s="8">
        <v>86.341999999999999</v>
      </c>
    </row>
    <row r="53" spans="1:9" x14ac:dyDescent="0.25">
      <c r="A53">
        <v>120</v>
      </c>
      <c r="B53">
        <v>6</v>
      </c>
      <c r="C53" t="str">
        <f t="shared" si="8"/>
        <v>-1421.3 +/- 97.96</v>
      </c>
      <c r="D53" t="str">
        <f t="shared" si="9"/>
        <v>-1380 +/- 47.57</v>
      </c>
      <c r="E53" t="str">
        <f t="shared" si="10"/>
        <v>-1431.7 +/- 69.25</v>
      </c>
      <c r="G53" s="8">
        <v>86.432000000000002</v>
      </c>
      <c r="H53" s="8">
        <v>86.346999999999994</v>
      </c>
      <c r="I53" s="8">
        <v>86.397999999999996</v>
      </c>
    </row>
    <row r="54" spans="1:9" x14ac:dyDescent="0.25">
      <c r="A54">
        <v>140</v>
      </c>
      <c r="B54">
        <v>7</v>
      </c>
      <c r="C54" t="str">
        <f t="shared" si="8"/>
        <v>-1455.9 +/- 73.93</v>
      </c>
      <c r="D54" t="str">
        <f t="shared" si="9"/>
        <v>-1447.1 +/- 57.74</v>
      </c>
      <c r="E54" t="str">
        <f t="shared" si="10"/>
        <v>-1484.4 +/- 166.17</v>
      </c>
      <c r="G54" s="8">
        <v>86.861999999999995</v>
      </c>
      <c r="H54" s="8">
        <v>86.515000000000001</v>
      </c>
      <c r="I54" s="8">
        <v>86.432000000000002</v>
      </c>
    </row>
    <row r="55" spans="1:9" x14ac:dyDescent="0.25">
      <c r="A55">
        <v>160</v>
      </c>
      <c r="B55">
        <v>8</v>
      </c>
      <c r="C55" t="str">
        <f t="shared" si="8"/>
        <v>-1436.86 +/- 69.68</v>
      </c>
      <c r="D55" t="str">
        <f t="shared" si="9"/>
        <v>-1461 +/- 61.37</v>
      </c>
      <c r="E55" t="str">
        <f t="shared" si="10"/>
        <v>-1397.2 +/- 64.18</v>
      </c>
      <c r="G55" s="8">
        <v>86.341999999999999</v>
      </c>
      <c r="H55" s="14">
        <v>86.471999999999994</v>
      </c>
      <c r="I55" s="8">
        <v>86.444999999999993</v>
      </c>
    </row>
    <row r="56" spans="1:9" x14ac:dyDescent="0.25">
      <c r="A56">
        <v>180</v>
      </c>
      <c r="B56">
        <v>9</v>
      </c>
      <c r="C56" t="str">
        <f t="shared" si="8"/>
        <v>-1483.7 +/- 72.48</v>
      </c>
      <c r="D56" t="str">
        <f t="shared" si="9"/>
        <v>-1342.5 +/- 149.04</v>
      </c>
      <c r="E56" t="str">
        <f t="shared" si="10"/>
        <v>-1468.4 +/- 33.7</v>
      </c>
      <c r="G56" s="8">
        <v>87.203000000000003</v>
      </c>
      <c r="H56" s="14">
        <v>86.745999999999995</v>
      </c>
      <c r="I56" s="8">
        <v>86.662999999999997</v>
      </c>
    </row>
    <row r="57" spans="1:9" x14ac:dyDescent="0.25">
      <c r="A57">
        <v>200</v>
      </c>
      <c r="B57">
        <v>10</v>
      </c>
      <c r="C57" t="str">
        <f t="shared" si="8"/>
        <v>-1466.2 +/- 42.36</v>
      </c>
      <c r="D57" t="str">
        <f t="shared" si="9"/>
        <v>-1528.6 +/- 164.15</v>
      </c>
      <c r="E57" t="str">
        <f t="shared" si="10"/>
        <v>-1458.3 +/- 81.86</v>
      </c>
      <c r="G57" s="8">
        <v>87.108999999999995</v>
      </c>
      <c r="H57" s="14">
        <v>86.763000000000005</v>
      </c>
      <c r="I57" s="8">
        <v>86.700999999999993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CartPole</vt:lpstr>
      <vt:lpstr>Pendulum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Jeffrey Luppes</cp:lastModifiedBy>
  <dcterms:created xsi:type="dcterms:W3CDTF">2017-06-25T11:27:36Z</dcterms:created>
  <dcterms:modified xsi:type="dcterms:W3CDTF">2017-06-27T20:57:49Z</dcterms:modified>
</cp:coreProperties>
</file>