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<sst xmlns="http://schemas.openxmlformats.org/spreadsheetml/2006/main" count="464" uniqueCount="317">
  <si>
    <t xml:space="preserve">Designator</t>
  </si>
  <si>
    <t xml:space="preserve">Qty</t>
  </si>
  <si>
    <t xml:space="preserve">Value</t>
  </si>
  <si>
    <t xml:space="preserve">Manufacturer</t>
  </si>
  <si>
    <t xml:space="preserve">Part number</t>
  </si>
  <si>
    <t xml:space="preserve">LCSC</t>
  </si>
  <si>
    <t xml:space="preserve">Digikey</t>
  </si>
  <si>
    <t xml:space="preserve">Price USD</t>
  </si>
  <si>
    <t xml:space="preserve">Line price</t>
  </si>
  <si>
    <t xml:space="preserve">Substitute</t>
  </si>
  <si>
    <t xml:space="preserve">Description</t>
  </si>
  <si>
    <t xml:space="preserve">Notes / TODO</t>
  </si>
  <si>
    <t xml:space="preserve">Footprint</t>
  </si>
  <si>
    <t xml:space="preserve">RMB</t>
  </si>
  <si>
    <t xml:space="preserve">Exchange rate</t>
  </si>
  <si>
    <t xml:space="preserve">A1, </t>
  </si>
  <si>
    <t xml:space="preserve">ESP32-WROVER-I</t>
  </si>
  <si>
    <t xml:space="preserve">Espressif</t>
  </si>
  <si>
    <t xml:space="preserve">Expensive</t>
  </si>
  <si>
    <t xml:space="preserve">jeffmakes-footprints:ESP32-WROVER-I</t>
  </si>
  <si>
    <t xml:space="preserve">AE1, </t>
  </si>
  <si>
    <t xml:space="preserve">DNP</t>
  </si>
  <si>
    <t xml:space="preserve">jeffmakes-footprints:Antenna_TI_DN038</t>
  </si>
  <si>
    <t xml:space="preserve">C1, C2, C45, C46, C52, </t>
  </si>
  <si>
    <t xml:space="preserve">15pF</t>
  </si>
  <si>
    <t xml:space="preserve">C0G/NP0, 15pF, 50V, -5%/+5%</t>
  </si>
  <si>
    <t xml:space="preserve">Critical</t>
  </si>
  <si>
    <t xml:space="preserve">10k/reel</t>
  </si>
  <si>
    <t xml:space="preserve">C13, C14, </t>
  </si>
  <si>
    <t xml:space="preserve">4.7uF</t>
  </si>
  <si>
    <t xml:space="preserve">50V Critical</t>
  </si>
  <si>
    <t xml:space="preserve">Capacitor_SMD:C_0805_2012Metric</t>
  </si>
  <si>
    <t xml:space="preserve">3k/reel</t>
  </si>
  <si>
    <t xml:space="preserve">C3, C5, C11, C25, C26, C27, C28, C29, C30, C31, C34, C41, C42, </t>
  </si>
  <si>
    <t xml:space="preserve">100nF</t>
  </si>
  <si>
    <t xml:space="preserve">Capacitor_SMD:C_0402_1005Metric</t>
  </si>
  <si>
    <t xml:space="preserve">C32, C35, C49, </t>
  </si>
  <si>
    <t xml:space="preserve">100pF</t>
  </si>
  <si>
    <t xml:space="preserve">C0G/NP0, 100pF, 50V, -5%/+5%</t>
  </si>
  <si>
    <t xml:space="preserve">C37, C64, C70, </t>
  </si>
  <si>
    <t xml:space="preserve">C4, C12, </t>
  </si>
  <si>
    <t xml:space="preserve">22uF</t>
  </si>
  <si>
    <t xml:space="preserve">10V</t>
  </si>
  <si>
    <t xml:space="preserve">Capacitor_SMD:C_0603_1608Metric</t>
  </si>
  <si>
    <t xml:space="preserve">4k/reel</t>
  </si>
  <si>
    <t xml:space="preserve">C47, </t>
  </si>
  <si>
    <t xml:space="preserve">1.5nF</t>
  </si>
  <si>
    <t xml:space="preserve">GRM1557U1A152JA01D</t>
  </si>
  <si>
    <t xml:space="preserve">C162143</t>
  </si>
  <si>
    <t xml:space="preserve">U2J, 1.5nF, 10V, -5%/+5%</t>
  </si>
  <si>
    <t xml:space="preserve">Critical – U2J, UJ, C0G only. (X7R is not suitable)</t>
  </si>
  <si>
    <t xml:space="preserve">C48, C66, </t>
  </si>
  <si>
    <t xml:space="preserve">10nF</t>
  </si>
  <si>
    <t xml:space="preserve">X7R, 10nF, 25V, -10%/+10%</t>
  </si>
  <si>
    <t xml:space="preserve">C50, </t>
  </si>
  <si>
    <t xml:space="preserve">33pF</t>
  </si>
  <si>
    <t xml:space="preserve">C0G/NP0, 33pF, 50V, -5%/+5%</t>
  </si>
  <si>
    <t xml:space="preserve">C51, C53, C56, C58, C59, C62, C63, C65, C67, C69, C71, </t>
  </si>
  <si>
    <t xml:space="preserve">47nF</t>
  </si>
  <si>
    <t xml:space="preserve">X5R, 47nF, 25V, -10%/+10%</t>
  </si>
  <si>
    <t xml:space="preserve">C54, C60, </t>
  </si>
  <si>
    <t xml:space="preserve">3.3pF</t>
  </si>
  <si>
    <t xml:space="preserve">C0G/NP0, 3.3pF, 50V, -0.25pF/+0.25pF</t>
  </si>
  <si>
    <t xml:space="preserve">C55, C72, </t>
  </si>
  <si>
    <t xml:space="preserve">1pF</t>
  </si>
  <si>
    <t xml:space="preserve">C0G/NP0, 1pF, 50V, -0.1pF/+0.1pF</t>
  </si>
  <si>
    <t xml:space="preserve">C57, </t>
  </si>
  <si>
    <t xml:space="preserve">2.2pF</t>
  </si>
  <si>
    <t xml:space="preserve">C0G/NP0, 2.2pF, 50V, -0.25pF/+0.25pF</t>
  </si>
  <si>
    <t xml:space="preserve">C6, C7, C8, C9, C10, C15, C16, C17, C18, C19, C20, C21, C22, C23, C24, C33, C36, C39, C40, C43, C44, C73, C74, </t>
  </si>
  <si>
    <t xml:space="preserve">1uF</t>
  </si>
  <si>
    <t xml:space="preserve">X5R, 1uF, 50V, -10%/+10%</t>
  </si>
  <si>
    <t xml:space="preserve">C61, </t>
  </si>
  <si>
    <t xml:space="preserve">3pF</t>
  </si>
  <si>
    <t xml:space="preserve">C0G/NP0, 3pF, 50V, -0.25pF/+0.25pF</t>
  </si>
  <si>
    <t xml:space="preserve">C68, </t>
  </si>
  <si>
    <t xml:space="preserve">220nF</t>
  </si>
  <si>
    <t xml:space="preserve">X5R, 220nF, 10V, -15%/+15%</t>
  </si>
  <si>
    <t xml:space="preserve">D1, </t>
  </si>
  <si>
    <t xml:space="preserve">Green</t>
  </si>
  <si>
    <t xml:space="preserve">Y</t>
  </si>
  <si>
    <t xml:space="preserve">LED GREEN CLEAR 1206 SMD</t>
  </si>
  <si>
    <t xml:space="preserve">digikey-footprints:1206</t>
  </si>
  <si>
    <t xml:space="preserve">D2, </t>
  </si>
  <si>
    <t xml:space="preserve">Orange</t>
  </si>
  <si>
    <t xml:space="preserve">LED ORANGE CLEAR 1206 SMD</t>
  </si>
  <si>
    <t xml:space="preserve">D3, D8, D9, D10,  </t>
  </si>
  <si>
    <t xml:space="preserve">SS13FL </t>
  </si>
  <si>
    <t xml:space="preserve">On Semi</t>
  </si>
  <si>
    <t xml:space="preserve">C</t>
  </si>
  <si>
    <t xml:space="preserve">Schottky 30V 1A</t>
  </si>
  <si>
    <t xml:space="preserve">Diode_SMD:D_SOD-123F</t>
  </si>
  <si>
    <t xml:space="preserve">D4, </t>
  </si>
  <si>
    <t xml:space="preserve">Yellow</t>
  </si>
  <si>
    <t xml:space="preserve">LED YELLOW CLEAR 1206 SMD</t>
  </si>
  <si>
    <t xml:space="preserve">D5, D6, D7, D17, D18, D19, D20, D21, </t>
  </si>
  <si>
    <t xml:space="preserve"> ESD5Z6.0T5G</t>
  </si>
  <si>
    <t xml:space="preserve">jeffmakes-footprints:SOD-523-numbered-pads</t>
  </si>
  <si>
    <t xml:space="preserve">J1, J9, </t>
  </si>
  <si>
    <t xml:space="preserve">Molex</t>
  </si>
  <si>
    <t xml:space="preserve">Connector_Molex:Molex_PicoBlade_53261-0271_1x02-1MP_P1.25mm_Horizontal</t>
  </si>
  <si>
    <t xml:space="preserve">1.5k/reel</t>
  </si>
  <si>
    <t xml:space="preserve">J10, </t>
  </si>
  <si>
    <t xml:space="preserve">PJ-320D</t>
  </si>
  <si>
    <t xml:space="preserve">Korean Hroparts</t>
  </si>
  <si>
    <t xml:space="preserve">C95562</t>
  </si>
  <si>
    <t xml:space="preserve">Audio Jack, 3.5mm SMD</t>
  </si>
  <si>
    <t xml:space="preserve">Connector_Audio:Jack_3.5mm_PJ320D_Horizontal</t>
  </si>
  <si>
    <t xml:space="preserve">J2, </t>
  </si>
  <si>
    <t xml:space="preserve">USB-C-12</t>
  </si>
  <si>
    <t xml:space="preserve">TYPE-C-31-M-17</t>
  </si>
  <si>
    <t xml:space="preserve">C283540</t>
  </si>
  <si>
    <t xml:space="preserve">USB-C connector, 12 pin</t>
  </si>
  <si>
    <t xml:space="preserve">jeffmakes-footprints:jing-usb-c-lcsc-C167321</t>
  </si>
  <si>
    <t xml:space="preserve">J3, </t>
  </si>
  <si>
    <t xml:space="preserve">UJ2-AH-1-SMT</t>
  </si>
  <si>
    <t xml:space="preserve">Jing</t>
  </si>
  <si>
    <t xml:space="preserve">C46400</t>
  </si>
  <si>
    <t xml:space="preserve">USB-A connector SMD</t>
  </si>
  <si>
    <t xml:space="preserve">Low stock at LCSC</t>
  </si>
  <si>
    <t xml:space="preserve">jeffmakes-footprints:jing-lcsc-C46400</t>
  </si>
  <si>
    <t xml:space="preserve">J4, </t>
  </si>
  <si>
    <t xml:space="preserve">TF-15x15</t>
  </si>
  <si>
    <t xml:space="preserve">SOFNG</t>
  </si>
  <si>
    <t xml:space="preserve">C111196</t>
  </si>
  <si>
    <t xml:space="preserve">MicroSD connector, ejector</t>
  </si>
  <si>
    <t xml:space="preserve">jeffmakes-footprints:microSD_HC_Sofng_TF-15</t>
  </si>
  <si>
    <t xml:space="preserve">J6, </t>
  </si>
  <si>
    <t xml:space="preserve">Connector_PinHeader_2.54mm:PinHeader_1x05_P2.54mm_Vertical</t>
  </si>
  <si>
    <t xml:space="preserve">J7, </t>
  </si>
  <si>
    <t xml:space="preserve">M20-7870246</t>
  </si>
  <si>
    <t xml:space="preserve">Connfly</t>
  </si>
  <si>
    <t xml:space="preserve">DS1023-2*2SF11</t>
  </si>
  <si>
    <t xml:space="preserve">C92273</t>
  </si>
  <si>
    <r>
      <rPr>
        <sz val="10"/>
        <rFont val="Arial"/>
        <family val="2"/>
        <charset val="1"/>
      </rPr>
      <t xml:space="preserve">Change to </t>
    </r>
    <r>
      <rPr>
        <sz val="10"/>
        <color rgb="FFFF0000"/>
        <rFont val="Arial"/>
        <family val="2"/>
        <charset val="1"/>
      </rPr>
      <t xml:space="preserve">2x3</t>
    </r>
    <r>
      <rPr>
        <sz val="10"/>
        <rFont val="Arial"/>
        <family val="2"/>
        <charset val="1"/>
      </rPr>
      <t xml:space="preserve">?</t>
    </r>
  </si>
  <si>
    <t xml:space="preserve">jeffmakes-footprints:PinSocket_2x02_P2.54mm_Vertical_mirror_numbering</t>
  </si>
  <si>
    <t xml:space="preserve">J8, </t>
  </si>
  <si>
    <t xml:space="preserve">Connector_Coaxial:SMA_Amphenol_132134-10_Vertical</t>
  </si>
  <si>
    <t xml:space="preserve">JP1, </t>
  </si>
  <si>
    <t xml:space="preserve">Connector_PinHeader_2.54mm:PinHeader_1x02_P2.54mm_Vertical</t>
  </si>
  <si>
    <t xml:space="preserve">L1, </t>
  </si>
  <si>
    <t xml:space="preserve">10uH 1A</t>
  </si>
  <si>
    <t xml:space="preserve">SXN</t>
  </si>
  <si>
    <t xml:space="preserve">SMNR5020-100MT</t>
  </si>
  <si>
    <t xml:space="preserve">C135285</t>
  </si>
  <si>
    <t xml:space="preserve">10uH, 1A, 5x5x2mm</t>
  </si>
  <si>
    <t xml:space="preserve">Inductor_SMD:L_Taiyo-Yuden_MD-5050</t>
  </si>
  <si>
    <t xml:space="preserve">L2, </t>
  </si>
  <si>
    <t xml:space="preserve">10nH</t>
  </si>
  <si>
    <t xml:space="preserve">Murata</t>
  </si>
  <si>
    <t xml:space="preserve">LQW15AN10NJ00D</t>
  </si>
  <si>
    <t xml:space="preserve">N</t>
  </si>
  <si>
    <t xml:space="preserve">Inductor</t>
  </si>
  <si>
    <t xml:space="preserve">Inductor_SMD:L_0402_1005Metric</t>
  </si>
  <si>
    <t xml:space="preserve">L3, L6, L8, L9, L10, </t>
  </si>
  <si>
    <t xml:space="preserve">12nH</t>
  </si>
  <si>
    <t xml:space="preserve">LQW15AN12NJ00D</t>
  </si>
  <si>
    <t xml:space="preserve">L4, </t>
  </si>
  <si>
    <t xml:space="preserve">15nH</t>
  </si>
  <si>
    <t xml:space="preserve">LQW15AN15NJ00D</t>
  </si>
  <si>
    <t xml:space="preserve">L5, </t>
  </si>
  <si>
    <t xml:space="preserve">7.5nH</t>
  </si>
  <si>
    <t xml:space="preserve">LQW15AN7N5G00D</t>
  </si>
  <si>
    <t xml:space="preserve">L7, </t>
  </si>
  <si>
    <t xml:space="preserve">18nH</t>
  </si>
  <si>
    <t xml:space="preserve">LQW15AN18NJ00D</t>
  </si>
  <si>
    <t xml:space="preserve">LED1, LED2, LED3, LED4, LED5, LED6, </t>
  </si>
  <si>
    <t xml:space="preserve">SK6812</t>
  </si>
  <si>
    <t xml:space="preserve">C114583</t>
  </si>
  <si>
    <t xml:space="preserve">RGB LED with integrated controller</t>
  </si>
  <si>
    <t xml:space="preserve">jeffmakes-footprints:LED_SK6812MINI_PLCC4_3.5x3.5mm_P1.75mm_no_silk</t>
  </si>
  <si>
    <t xml:space="preserve">Q1, Q2, Q3, Q7, </t>
  </si>
  <si>
    <t xml:space="preserve">MMBT3904-TP</t>
  </si>
  <si>
    <t xml:space="preserve">generic</t>
  </si>
  <si>
    <t xml:space="preserve">MMBT3904</t>
  </si>
  <si>
    <t xml:space="preserve">C181119 </t>
  </si>
  <si>
    <t xml:space="preserve">TRANS NPN 40V 0.2A SOT23</t>
  </si>
  <si>
    <t xml:space="preserve">digikey-footprints:SOT-23-3</t>
  </si>
  <si>
    <t xml:space="preserve">Q4, Q5, </t>
  </si>
  <si>
    <t xml:space="preserve">DMG2305UX-13</t>
  </si>
  <si>
    <t xml:space="preserve">Diodes Inc.</t>
  </si>
  <si>
    <t xml:space="preserve">C144153</t>
  </si>
  <si>
    <t xml:space="preserve">MOSFET P-CH 20V 4.2A SOT23</t>
  </si>
  <si>
    <t xml:space="preserve">Q6, </t>
  </si>
  <si>
    <t xml:space="preserve">SSM3K376R</t>
  </si>
  <si>
    <t xml:space="preserve">Toshiba</t>
  </si>
  <si>
    <t xml:space="preserve">MOSFET N-CH 30V 56mOhm @ 2A, 4.5V </t>
  </si>
  <si>
    <t xml:space="preserve">Package_TO_SOT_SMD:SOT-23</t>
  </si>
  <si>
    <t xml:space="preserve">R1, R2, R3, R6, R7, R11, R12, R14, R15, R16, R19, R28, R29, R30, R31, R32, R37, </t>
  </si>
  <si>
    <t xml:space="preserve">10k</t>
  </si>
  <si>
    <t xml:space="preserve">+/- 10%</t>
  </si>
  <si>
    <t xml:space="preserve">Resistor_SMD:R_0402_1005Metric</t>
  </si>
  <si>
    <t xml:space="preserve">15k/reel</t>
  </si>
  <si>
    <t xml:space="preserve">R33, </t>
  </si>
  <si>
    <t xml:space="preserve">3R</t>
  </si>
  <si>
    <t xml:space="preserve">+/- 5%</t>
  </si>
  <si>
    <t xml:space="preserve">R36, </t>
  </si>
  <si>
    <t xml:space="preserve">56k</t>
  </si>
  <si>
    <t xml:space="preserve">+/- 1%</t>
  </si>
  <si>
    <t xml:space="preserve">R38, </t>
  </si>
  <si>
    <t xml:space="preserve">10R</t>
  </si>
  <si>
    <t xml:space="preserve">R39, </t>
  </si>
  <si>
    <t xml:space="preserve">R4, R5, R8, R9, R10, R13, R17, R34, R35, </t>
  </si>
  <si>
    <t xml:space="preserve">1k</t>
  </si>
  <si>
    <t xml:space="preserve">R40, </t>
  </si>
  <si>
    <t xml:space="preserve">0R</t>
  </si>
  <si>
    <t xml:space="preserve">S1, S2, S4, S5, S7, </t>
  </si>
  <si>
    <t xml:space="preserve">PTS645SM43SMTR92_LFS</t>
  </si>
  <si>
    <t xml:space="preserve">SWITCH TACTILE 6x6 SMD</t>
  </si>
  <si>
    <t xml:space="preserve">Yellow possible? Pantone 1375C</t>
  </si>
  <si>
    <t xml:space="preserve">digikey-footprints:Switch_Tactile_SMD_6x6mm_PTS645</t>
  </si>
  <si>
    <t xml:space="preserve">S3, </t>
  </si>
  <si>
    <t xml:space="preserve">K3-1296S-E1</t>
  </si>
  <si>
    <t xml:space="preserve">C128955</t>
  </si>
  <si>
    <t xml:space="preserve">SWITCH SLIDE SMD</t>
  </si>
  <si>
    <t xml:space="preserve">jeffmakes-footprints:SW_JS102011SAQN</t>
  </si>
  <si>
    <t xml:space="preserve">S6, </t>
  </si>
  <si>
    <t xml:space="preserve">K1-5202UA-03</t>
  </si>
  <si>
    <t xml:space="preserve">C145899</t>
  </si>
  <si>
    <t xml:space="preserve">5-position tactile switch</t>
  </si>
  <si>
    <t xml:space="preserve">Zhejiang Jianfu cheaper?</t>
  </si>
  <si>
    <t xml:space="preserve">jeffmakes-footprints:SW_JS1400BFQ-arrows</t>
  </si>
  <si>
    <t xml:space="preserve">TP1, TP2, TP3, TP4, TP5, TP6, TP7, TP8, TP9, TP10, TP11, TP12, TP13, TP14, TP15, TP16, TP17, TP18, TP19, TP20, TP21, TP22, TP23, TP24, TP25, TP26, TP27, TP28, TP29, TP30, TP31, TP32, TP33,  TP33,  TP38, TP39,  </t>
  </si>
  <si>
    <t xml:space="preserve">jeffmakes-footprints:test-pad-1.4-TH</t>
  </si>
  <si>
    <t xml:space="preserve">U1, </t>
  </si>
  <si>
    <t xml:space="preserve">MCP73831T-2ACI_OT</t>
  </si>
  <si>
    <t xml:space="preserve">Microchip Semi</t>
  </si>
  <si>
    <t xml:space="preserve">MCP73831T-3ACI/OT</t>
  </si>
  <si>
    <t xml:space="preserve">C14879</t>
  </si>
  <si>
    <t xml:space="preserve">MCP73831T-3ACI/OTCT-ND</t>
  </si>
  <si>
    <t xml:space="preserve">IC CONTROLLR LI-ION 4.2V SOT23-5</t>
  </si>
  <si>
    <t xml:space="preserve">Is there a Chinese version?</t>
  </si>
  <si>
    <t xml:space="preserve">digikey-footprints:SOT-753</t>
  </si>
  <si>
    <t xml:space="preserve">U10, </t>
  </si>
  <si>
    <t xml:space="preserve">DRV2605LDGS</t>
  </si>
  <si>
    <t xml:space="preserve">Texas Instuments</t>
  </si>
  <si>
    <t xml:space="preserve">296-40032-1-ND</t>
  </si>
  <si>
    <t xml:space="preserve">Package_SO:VSSOP-10_3x3mm_P0.5mm</t>
  </si>
  <si>
    <t xml:space="preserve">U2, </t>
  </si>
  <si>
    <t xml:space="preserve">AP2114H-3_3TRG1</t>
  </si>
  <si>
    <t xml:space="preserve">AP2114H</t>
  </si>
  <si>
    <t xml:space="preserve">C150716</t>
  </si>
  <si>
    <t xml:space="preserve">IC REG LINEAR 3.3V 1A SOT223</t>
  </si>
  <si>
    <t xml:space="preserve">digikey-footprints:SOT-223</t>
  </si>
  <si>
    <t xml:space="preserve">U3, </t>
  </si>
  <si>
    <t xml:space="preserve">CP2102N-A01-GQFN24</t>
  </si>
  <si>
    <t xml:space="preserve">Si Labs</t>
  </si>
  <si>
    <t xml:space="preserve">336-4737-1-ND</t>
  </si>
  <si>
    <t xml:space="preserve">USB to UART master bridge, QFN-24</t>
  </si>
  <si>
    <t xml:space="preserve">Is QFN20 variant easier to get?</t>
  </si>
  <si>
    <t xml:space="preserve">Package_DFN_QFN:QFN-24-1EP_4x4mm_P0.5mm_EP2.6x2.6mm</t>
  </si>
  <si>
    <t xml:space="preserve">U4, </t>
  </si>
  <si>
    <t xml:space="preserve">PCA9555</t>
  </si>
  <si>
    <t xml:space="preserve">PCA9555PW</t>
  </si>
  <si>
    <t xml:space="preserve">568-3986-5-ND</t>
  </si>
  <si>
    <t xml:space="preserve">I2C IO Expander, with internal pull-ups</t>
  </si>
  <si>
    <t xml:space="preserve">Package_SO:TSSOP-24_4.4x7.8mm_P0.65mm</t>
  </si>
  <si>
    <t xml:space="preserve">U5, </t>
  </si>
  <si>
    <t xml:space="preserve">8.02a0.024200</t>
  </si>
  <si>
    <t xml:space="preserve">Dianwei</t>
  </si>
  <si>
    <t xml:space="preserve">8.02A0.024200</t>
  </si>
  <si>
    <t xml:space="preserve">Display connector – FFC, 24 pos, 0.5mm pitch</t>
  </si>
  <si>
    <t xml:space="preserve">jeffmakes-footprints:GDEH029A1</t>
  </si>
  <si>
    <t xml:space="preserve">U6, </t>
  </si>
  <si>
    <t xml:space="preserve">IQS550</t>
  </si>
  <si>
    <t xml:space="preserve">Azoteq</t>
  </si>
  <si>
    <t xml:space="preserve">IQS550-BL-QNR</t>
  </si>
  <si>
    <t xml:space="preserve">1790-1046-1-ND</t>
  </si>
  <si>
    <t xml:space="preserve">Package_DFN_QFN:QFN-48-1EP_7x7mm_P0.5mm_EP5.45x5.45mm</t>
  </si>
  <si>
    <t xml:space="preserve">U8, </t>
  </si>
  <si>
    <t xml:space="preserve">PCM5100A</t>
  </si>
  <si>
    <t xml:space="preserve">PCM5100APW</t>
  </si>
  <si>
    <t xml:space="preserve">C131154</t>
  </si>
  <si>
    <t xml:space="preserve">2VRMS DirectPath, 100dB Audio Stereo DAC with 32-bit, 384kHz PCM Interface, TSSOP-20</t>
  </si>
  <si>
    <t xml:space="preserve">Package_SO:TSSOP-20_4.4x6.5mm_P0.65mm</t>
  </si>
  <si>
    <t xml:space="preserve">U9, </t>
  </si>
  <si>
    <t xml:space="preserve">CC1200</t>
  </si>
  <si>
    <t xml:space="preserve">Low-Power, High-Performance RF Transceiver, QFN-32</t>
  </si>
  <si>
    <t xml:space="preserve">Package_DFN_QFN:QFN-32-1EP_5x5mm_P0.5mm_EP3.45x3.45mm</t>
  </si>
  <si>
    <t xml:space="preserve">XY1, </t>
  </si>
  <si>
    <t xml:space="preserve">jeffmakes-footprints:Touch_Array_TR20</t>
  </si>
  <si>
    <t xml:space="preserve">Y1, </t>
  </si>
  <si>
    <t xml:space="preserve">32.768kHz</t>
  </si>
  <si>
    <t xml:space="preserve">Seiko Epson</t>
  </si>
  <si>
    <t xml:space="preserve">Q13FC1350000200</t>
  </si>
  <si>
    <t xml:space="preserve">C48615</t>
  </si>
  <si>
    <t xml:space="preserve">32.768kHz, 7pF</t>
  </si>
  <si>
    <t xml:space="preserve">Crystal:Crystal_SMD_3215-2Pin_3.2x1.5mm</t>
  </si>
  <si>
    <t xml:space="preserve">Y2, </t>
  </si>
  <si>
    <t xml:space="preserve">40Mhz</t>
  </si>
  <si>
    <t xml:space="preserve">X1E000021017700</t>
  </si>
  <si>
    <t xml:space="preserve">C255943</t>
  </si>
  <si>
    <t xml:space="preserve">40Mhz, 10ppm, 10ppm, 7pF, 40ohm</t>
  </si>
  <si>
    <t xml:space="preserve">Crystal:Crystal_SMD_3225-4Pin_3.2x2.5mm</t>
  </si>
  <si>
    <t xml:space="preserve">Linear Resonant Actuator</t>
  </si>
  <si>
    <t xml:space="preserve">0832</t>
  </si>
  <si>
    <t xml:space="preserve">Ineed Youngsun Technology Co., Ltd. </t>
  </si>
  <si>
    <t xml:space="preserve">C0832BE03L15</t>
  </si>
  <si>
    <t xml:space="preserve">Linear Resonant Actuator Ø8x3.2T, 235Hz, 1.8Vrms AC</t>
  </si>
  <si>
    <t xml:space="preserve">Batt</t>
  </si>
  <si>
    <t xml:space="preserve">1500mAh</t>
  </si>
  <si>
    <t xml:space="preserve">Blue Taiyang</t>
  </si>
  <si>
    <t xml:space="preserve">LP375080</t>
  </si>
  <si>
    <t xml:space="preserve">1500mAh Lipo with Molex 510210200, 50mm wire length</t>
  </si>
  <si>
    <t xml:space="preserve">Earbuds</t>
  </si>
  <si>
    <t xml:space="preserve">Display</t>
  </si>
  <si>
    <t xml:space="preserve">GDEH029A1</t>
  </si>
  <si>
    <t xml:space="preserve">Good Display</t>
  </si>
  <si>
    <t xml:space="preserve">USB-C cable</t>
  </si>
  <si>
    <t xml:space="preserve">San Guan Siyuan</t>
  </si>
  <si>
    <t xml:space="preserve">Custom, 0.75m</t>
  </si>
  <si>
    <t xml:space="preserve">PCB Assembly</t>
  </si>
  <si>
    <t xml:space="preserve">PCB Fabrication</t>
  </si>
  <si>
    <t xml:space="preserve">Total USD</t>
  </si>
  <si>
    <t xml:space="preserve">Substitution desired</t>
  </si>
  <si>
    <t xml:space="preserve">Check before substituting</t>
  </si>
  <si>
    <t xml:space="preserve">Do not substitute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</si>
</sst>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0"/>
    <numFmt numFmtId="167" formatCode="0.00"/>
    <numFmt numFmtId="168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4" activeCellId="0" sqref="O24"/>
    </sheetView>
  </sheetViews>
  <sheetFormatPr defaultRowHeight="12.8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6.87"/>
    <col collapsed="false" customWidth="true" hidden="false" outlineLevel="0" max="3" min="3" style="0" width="16.71"/>
    <col collapsed="false" customWidth="true" hidden="false" outlineLevel="0" max="4" min="4" style="0" width="12.42"/>
    <col collapsed="false" customWidth="true" hidden="false" outlineLevel="0" max="5" min="5" style="0" width="17.41"/>
    <col collapsed="false" customWidth="true" hidden="false" outlineLevel="0" max="6" min="6" style="0" width="8.41"/>
    <col collapsed="false" customWidth="true" hidden="false" outlineLevel="0" max="7" min="7" style="0" width="7.15"/>
    <col collapsed="false" customWidth="true" hidden="false" outlineLevel="0" max="8" min="8" style="0" width="10.29"/>
    <col collapsed="false" customWidth="true" hidden="false" outlineLevel="0" max="9" min="9" style="0" width="10.13"/>
    <col collapsed="false" customWidth="true" hidden="false" outlineLevel="0" max="10" min="10" style="0" width="9.29"/>
    <col collapsed="false" customWidth="true" hidden="false" outlineLevel="0" max="11" min="11" style="0" width="34.13"/>
    <col collapsed="false" customWidth="true" hidden="false" outlineLevel="0" max="12" min="12" style="0" width="28.71"/>
    <col collapsed="false" customWidth="true" hidden="false" outlineLevel="0" max="13" min="13" style="0" width="37.57"/>
    <col collapsed="false" customWidth="true" hidden="false" outlineLevel="0" max="14" min="14" style="0" width="10.41"/>
    <col collapsed="false" customWidth="false" hidden="false" outlineLevel="0" max="15" min="15" style="1" width="11.57"/>
    <col collapsed="false" customWidth="true" hidden="false" outlineLevel="0" max="1023" min="16" style="0" width="8.67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3" t="s">
        <v>5</v>
      </c>
      <c r="G1" s="5" t="s">
        <v>6</v>
      </c>
      <c r="H1" s="6" t="s">
        <v>7</v>
      </c>
      <c r="I1" s="7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Q1" s="0" t="s">
        <v>14</v>
      </c>
      <c r="R1" s="0" t="n">
        <f aca="false">0.14</f>
        <v>0.14</v>
      </c>
    </row>
    <row r="2" customFormat="false" ht="12.8" hidden="false" customHeight="false" outlineLevel="0" collapsed="false">
      <c r="A2" s="0" t="s">
        <v>15</v>
      </c>
      <c r="B2" s="0" t="n">
        <v>1</v>
      </c>
      <c r="C2" s="0" t="s">
        <v>16</v>
      </c>
      <c r="D2" s="0" t="s">
        <v>17</v>
      </c>
      <c r="E2" s="0" t="s">
        <v>16</v>
      </c>
      <c r="H2" s="8" t="n">
        <v>4.2</v>
      </c>
      <c r="I2" s="9" t="n">
        <f aca="false">H2*B2</f>
        <v>4.2</v>
      </c>
      <c r="L2" s="10" t="s">
        <v>18</v>
      </c>
      <c r="M2" s="0" t="s">
        <v>19</v>
      </c>
      <c r="N2" s="0" t="n">
        <v>22.425</v>
      </c>
    </row>
    <row r="3" customFormat="false" ht="12.8" hidden="false" customHeight="false" outlineLevel="0" collapsed="false">
      <c r="A3" s="0" t="s">
        <v>20</v>
      </c>
      <c r="B3" s="0" t="n">
        <v>1</v>
      </c>
      <c r="C3" s="0" t="s">
        <v>21</v>
      </c>
      <c r="M3" s="0" t="s">
        <v>22</v>
      </c>
      <c r="N3" s="0" t="n">
        <v>0</v>
      </c>
    </row>
    <row r="4" customFormat="false" ht="12.8" hidden="false" customHeight="false" outlineLevel="0" collapsed="false">
      <c r="A4" s="0" t="s">
        <v>23</v>
      </c>
      <c r="B4" s="0" t="n">
        <v>5</v>
      </c>
      <c r="C4" s="0" t="s">
        <v>24</v>
      </c>
      <c r="H4" s="8"/>
      <c r="I4" s="9" t="n">
        <f aca="false">H4*B4</f>
        <v>0</v>
      </c>
      <c r="K4" s="11" t="s">
        <v>25</v>
      </c>
      <c r="L4" s="10" t="s">
        <v>26</v>
      </c>
      <c r="N4" s="0" t="n">
        <v>0.010925</v>
      </c>
      <c r="O4" s="12" t="s">
        <v>27</v>
      </c>
    </row>
    <row r="5" customFormat="false" ht="12.8" hidden="false" customHeight="false" outlineLevel="0" collapsed="false">
      <c r="A5" s="0" t="s">
        <v>28</v>
      </c>
      <c r="B5" s="0" t="n">
        <v>2</v>
      </c>
      <c r="C5" s="0" t="s">
        <v>29</v>
      </c>
      <c r="H5" s="8"/>
      <c r="I5" s="9" t="n">
        <f aca="false">H5*B5</f>
        <v>0</v>
      </c>
      <c r="L5" s="10" t="s">
        <v>30</v>
      </c>
      <c r="M5" s="0" t="s">
        <v>31</v>
      </c>
      <c r="N5" s="0" t="n">
        <v>0.207</v>
      </c>
      <c r="O5" s="12" t="s">
        <v>32</v>
      </c>
    </row>
    <row r="6" customFormat="false" ht="12.8" hidden="false" customHeight="false" outlineLevel="0" collapsed="false">
      <c r="A6" s="0" t="s">
        <v>33</v>
      </c>
      <c r="B6" s="0" t="n">
        <v>13</v>
      </c>
      <c r="C6" s="0" t="s">
        <v>34</v>
      </c>
      <c r="M6" s="0" t="s">
        <v>35</v>
      </c>
      <c r="N6" s="0" t="n">
        <v>0.010925</v>
      </c>
      <c r="O6" s="12" t="s">
        <v>27</v>
      </c>
    </row>
    <row r="7" customFormat="false" ht="12.8" hidden="false" customHeight="false" outlineLevel="0" collapsed="false">
      <c r="A7" s="0" t="s">
        <v>36</v>
      </c>
      <c r="B7" s="0" t="n">
        <v>3</v>
      </c>
      <c r="C7" s="0" t="s">
        <v>37</v>
      </c>
      <c r="G7" s="11"/>
      <c r="H7" s="8"/>
      <c r="I7" s="9" t="n">
        <f aca="false">H7*B7</f>
        <v>0</v>
      </c>
      <c r="K7" s="11" t="s">
        <v>38</v>
      </c>
      <c r="L7" s="10" t="s">
        <v>26</v>
      </c>
      <c r="M7" s="0" t="s">
        <v>35</v>
      </c>
      <c r="N7" s="0" t="n">
        <v>0.010925</v>
      </c>
      <c r="O7" s="12" t="s">
        <v>27</v>
      </c>
    </row>
    <row r="8" customFormat="false" ht="12.8" hidden="false" customHeight="false" outlineLevel="0" collapsed="false">
      <c r="A8" s="0" t="s">
        <v>39</v>
      </c>
      <c r="B8" s="0" t="n">
        <v>3</v>
      </c>
      <c r="C8" s="0" t="s">
        <v>21</v>
      </c>
      <c r="M8" s="0" t="s">
        <v>35</v>
      </c>
      <c r="N8" s="0" t="n">
        <v>0</v>
      </c>
      <c r="O8" s="12"/>
    </row>
    <row r="9" customFormat="false" ht="12.8" hidden="false" customHeight="false" outlineLevel="0" collapsed="false">
      <c r="A9" s="0" t="s">
        <v>40</v>
      </c>
      <c r="B9" s="0" t="n">
        <v>2</v>
      </c>
      <c r="C9" s="0" t="s">
        <v>41</v>
      </c>
      <c r="H9" s="8"/>
      <c r="I9" s="9" t="n">
        <f aca="false">H9*B9</f>
        <v>0</v>
      </c>
      <c r="K9" s="0" t="s">
        <v>42</v>
      </c>
      <c r="M9" s="0" t="s">
        <v>43</v>
      </c>
      <c r="N9" s="0" t="n">
        <v>0.1127</v>
      </c>
      <c r="O9" s="12" t="s">
        <v>44</v>
      </c>
    </row>
    <row r="10" customFormat="false" ht="12.8" hidden="false" customHeight="false" outlineLevel="0" collapsed="false">
      <c r="A10" s="0" t="s">
        <v>45</v>
      </c>
      <c r="B10" s="0" t="n">
        <v>1</v>
      </c>
      <c r="C10" s="0" t="s">
        <v>46</v>
      </c>
      <c r="E10" s="0" t="s">
        <v>47</v>
      </c>
      <c r="F10" s="0" t="s">
        <v>48</v>
      </c>
      <c r="G10" s="11"/>
      <c r="H10" s="8"/>
      <c r="I10" s="9" t="n">
        <f aca="false">H10*B10</f>
        <v>0</v>
      </c>
      <c r="K10" s="11" t="s">
        <v>49</v>
      </c>
      <c r="L10" s="0" t="s">
        <v>50</v>
      </c>
      <c r="M10" s="0" t="s">
        <v>35</v>
      </c>
      <c r="N10" s="0" t="n">
        <v>0.0874</v>
      </c>
      <c r="O10" s="12" t="s">
        <v>27</v>
      </c>
    </row>
    <row r="11" customFormat="false" ht="12.8" hidden="false" customHeight="false" outlineLevel="0" collapsed="false">
      <c r="A11" s="0" t="s">
        <v>51</v>
      </c>
      <c r="B11" s="0" t="n">
        <v>2</v>
      </c>
      <c r="C11" s="0" t="s">
        <v>52</v>
      </c>
      <c r="H11" s="8"/>
      <c r="I11" s="9" t="n">
        <f aca="false">H11*B11</f>
        <v>0</v>
      </c>
      <c r="K11" s="11" t="s">
        <v>53</v>
      </c>
      <c r="M11" s="0" t="s">
        <v>35</v>
      </c>
      <c r="N11" s="0" t="n">
        <v>0.010925</v>
      </c>
      <c r="O11" s="12" t="s">
        <v>27</v>
      </c>
    </row>
    <row r="12" customFormat="false" ht="12.8" hidden="false" customHeight="false" outlineLevel="0" collapsed="false">
      <c r="A12" s="0" t="s">
        <v>54</v>
      </c>
      <c r="B12" s="0" t="n">
        <v>1</v>
      </c>
      <c r="C12" s="0" t="s">
        <v>55</v>
      </c>
      <c r="H12" s="8"/>
      <c r="I12" s="9" t="n">
        <f aca="false">H12*B12</f>
        <v>0</v>
      </c>
      <c r="K12" s="11" t="s">
        <v>56</v>
      </c>
      <c r="L12" s="10" t="s">
        <v>26</v>
      </c>
      <c r="M12" s="0" t="s">
        <v>35</v>
      </c>
      <c r="N12" s="0" t="n">
        <v>0.010925</v>
      </c>
      <c r="O12" s="12" t="s">
        <v>27</v>
      </c>
    </row>
    <row r="13" customFormat="false" ht="12.8" hidden="false" customHeight="false" outlineLevel="0" collapsed="false">
      <c r="A13" s="0" t="s">
        <v>57</v>
      </c>
      <c r="B13" s="0" t="n">
        <v>11</v>
      </c>
      <c r="C13" s="0" t="s">
        <v>58</v>
      </c>
      <c r="H13" s="8"/>
      <c r="I13" s="9" t="n">
        <f aca="false">H13*B13</f>
        <v>0</v>
      </c>
      <c r="K13" s="11" t="s">
        <v>59</v>
      </c>
      <c r="L13" s="10" t="s">
        <v>26</v>
      </c>
      <c r="M13" s="0" t="s">
        <v>35</v>
      </c>
      <c r="N13" s="0" t="n">
        <v>0.0207</v>
      </c>
      <c r="O13" s="12" t="s">
        <v>27</v>
      </c>
    </row>
    <row r="14" customFormat="false" ht="12.8" hidden="false" customHeight="false" outlineLevel="0" collapsed="false">
      <c r="A14" s="0" t="s">
        <v>60</v>
      </c>
      <c r="B14" s="0" t="n">
        <v>2</v>
      </c>
      <c r="C14" s="0" t="s">
        <v>61</v>
      </c>
      <c r="H14" s="8"/>
      <c r="I14" s="9" t="n">
        <f aca="false">H14*B14</f>
        <v>0</v>
      </c>
      <c r="K14" s="11" t="s">
        <v>62</v>
      </c>
      <c r="L14" s="10" t="s">
        <v>26</v>
      </c>
      <c r="M14" s="0" t="s">
        <v>35</v>
      </c>
      <c r="N14" s="0" t="n">
        <v>0.010925</v>
      </c>
      <c r="O14" s="12" t="s">
        <v>27</v>
      </c>
    </row>
    <row r="15" customFormat="false" ht="12.8" hidden="false" customHeight="false" outlineLevel="0" collapsed="false">
      <c r="A15" s="0" t="s">
        <v>63</v>
      </c>
      <c r="B15" s="0" t="n">
        <v>2</v>
      </c>
      <c r="C15" s="0" t="s">
        <v>64</v>
      </c>
      <c r="H15" s="8"/>
      <c r="I15" s="9" t="n">
        <f aca="false">H15*B15</f>
        <v>0</v>
      </c>
      <c r="K15" s="11" t="s">
        <v>65</v>
      </c>
      <c r="L15" s="10" t="s">
        <v>26</v>
      </c>
      <c r="M15" s="0" t="s">
        <v>35</v>
      </c>
      <c r="N15" s="0" t="n">
        <v>0.010925</v>
      </c>
      <c r="O15" s="12" t="s">
        <v>27</v>
      </c>
    </row>
    <row r="16" customFormat="false" ht="12.8" hidden="false" customHeight="false" outlineLevel="0" collapsed="false">
      <c r="A16" s="0" t="s">
        <v>66</v>
      </c>
      <c r="B16" s="0" t="n">
        <v>1</v>
      </c>
      <c r="C16" s="0" t="s">
        <v>67</v>
      </c>
      <c r="H16" s="8"/>
      <c r="I16" s="9" t="n">
        <f aca="false">H16*B16</f>
        <v>0</v>
      </c>
      <c r="K16" s="11" t="s">
        <v>68</v>
      </c>
      <c r="L16" s="10" t="s">
        <v>26</v>
      </c>
      <c r="M16" s="0" t="s">
        <v>35</v>
      </c>
      <c r="N16" s="0" t="n">
        <v>0.010925</v>
      </c>
      <c r="O16" s="12" t="s">
        <v>27</v>
      </c>
    </row>
    <row r="17" customFormat="false" ht="12.8" hidden="false" customHeight="false" outlineLevel="0" collapsed="false">
      <c r="A17" s="0" t="s">
        <v>69</v>
      </c>
      <c r="B17" s="0" t="n">
        <v>23</v>
      </c>
      <c r="C17" s="0" t="s">
        <v>70</v>
      </c>
      <c r="H17" s="8"/>
      <c r="I17" s="9" t="n">
        <f aca="false">H17*B17</f>
        <v>0</v>
      </c>
      <c r="K17" s="0" t="s">
        <v>71</v>
      </c>
      <c r="L17" s="0" t="s">
        <v>30</v>
      </c>
      <c r="M17" s="0" t="s">
        <v>43</v>
      </c>
      <c r="N17" s="0" t="n">
        <v>0.04485</v>
      </c>
      <c r="O17" s="12" t="s">
        <v>27</v>
      </c>
    </row>
    <row r="18" customFormat="false" ht="12.8" hidden="false" customHeight="false" outlineLevel="0" collapsed="false">
      <c r="A18" s="0" t="s">
        <v>72</v>
      </c>
      <c r="B18" s="0" t="n">
        <v>1</v>
      </c>
      <c r="C18" s="0" t="s">
        <v>73</v>
      </c>
      <c r="H18" s="8"/>
      <c r="I18" s="9" t="n">
        <f aca="false">H18*B18</f>
        <v>0</v>
      </c>
      <c r="K18" s="11" t="s">
        <v>74</v>
      </c>
      <c r="L18" s="10" t="s">
        <v>26</v>
      </c>
      <c r="M18" s="0" t="s">
        <v>35</v>
      </c>
      <c r="N18" s="0" t="n">
        <v>0.010925</v>
      </c>
      <c r="O18" s="12" t="s">
        <v>27</v>
      </c>
    </row>
    <row r="19" customFormat="false" ht="12.8" hidden="false" customHeight="false" outlineLevel="0" collapsed="false">
      <c r="A19" s="0" t="s">
        <v>75</v>
      </c>
      <c r="B19" s="0" t="n">
        <v>1</v>
      </c>
      <c r="C19" s="11" t="s">
        <v>76</v>
      </c>
      <c r="H19" s="8"/>
      <c r="I19" s="9" t="n">
        <f aca="false">H19*B19</f>
        <v>0</v>
      </c>
      <c r="K19" s="11" t="s">
        <v>77</v>
      </c>
      <c r="M19" s="0" t="s">
        <v>35</v>
      </c>
      <c r="N19" s="0" t="n">
        <v>0.023</v>
      </c>
      <c r="O19" s="12" t="s">
        <v>27</v>
      </c>
    </row>
    <row r="20" customFormat="false" ht="12.8" hidden="false" customHeight="false" outlineLevel="0" collapsed="false">
      <c r="A20" s="0" t="s">
        <v>78</v>
      </c>
      <c r="B20" s="0" t="n">
        <v>1</v>
      </c>
      <c r="C20" s="0" t="s">
        <v>79</v>
      </c>
      <c r="H20" s="8"/>
      <c r="I20" s="9" t="n">
        <f aca="false">H20*B20</f>
        <v>0</v>
      </c>
      <c r="J20" s="0" t="s">
        <v>80</v>
      </c>
      <c r="K20" s="0" t="s">
        <v>81</v>
      </c>
      <c r="M20" s="0" t="s">
        <v>82</v>
      </c>
      <c r="N20" s="0" t="n">
        <v>0.0368</v>
      </c>
      <c r="O20" s="12" t="s">
        <v>32</v>
      </c>
    </row>
    <row r="21" customFormat="false" ht="12.8" hidden="false" customHeight="false" outlineLevel="0" collapsed="false">
      <c r="A21" s="0" t="s">
        <v>83</v>
      </c>
      <c r="B21" s="0" t="n">
        <v>1</v>
      </c>
      <c r="C21" s="0" t="s">
        <v>84</v>
      </c>
      <c r="H21" s="8"/>
      <c r="I21" s="9" t="n">
        <f aca="false">H21*B21</f>
        <v>0</v>
      </c>
      <c r="J21" s="0" t="s">
        <v>80</v>
      </c>
      <c r="K21" s="0" t="s">
        <v>85</v>
      </c>
      <c r="M21" s="0" t="s">
        <v>82</v>
      </c>
      <c r="N21" s="0" t="n">
        <v>0.0368</v>
      </c>
      <c r="O21" s="12" t="s">
        <v>32</v>
      </c>
    </row>
    <row r="22" customFormat="false" ht="12.8" hidden="false" customHeight="false" outlineLevel="0" collapsed="false">
      <c r="A22" s="0" t="s">
        <v>86</v>
      </c>
      <c r="B22" s="0" t="n">
        <v>4</v>
      </c>
      <c r="C22" s="0" t="s">
        <v>87</v>
      </c>
      <c r="D22" s="0" t="s">
        <v>88</v>
      </c>
      <c r="E22" s="11" t="s">
        <v>87</v>
      </c>
      <c r="H22" s="8" t="n">
        <v>0.09</v>
      </c>
      <c r="I22" s="9" t="n">
        <f aca="false">H22*B22</f>
        <v>0.36</v>
      </c>
      <c r="J22" s="0" t="s">
        <v>89</v>
      </c>
      <c r="K22" s="0" t="s">
        <v>90</v>
      </c>
      <c r="M22" s="0" t="s">
        <v>91</v>
      </c>
      <c r="N22" s="0" t="n">
        <v>0.4025</v>
      </c>
      <c r="O22" s="12" t="s">
        <v>32</v>
      </c>
    </row>
    <row r="23" customFormat="false" ht="12.8" hidden="false" customHeight="false" outlineLevel="0" collapsed="false">
      <c r="A23" s="0" t="s">
        <v>92</v>
      </c>
      <c r="B23" s="0" t="n">
        <v>1</v>
      </c>
      <c r="C23" s="0" t="s">
        <v>93</v>
      </c>
      <c r="H23" s="8"/>
      <c r="I23" s="9" t="n">
        <f aca="false">H23*B23</f>
        <v>0</v>
      </c>
      <c r="J23" s="0" t="s">
        <v>80</v>
      </c>
      <c r="K23" s="0" t="s">
        <v>94</v>
      </c>
      <c r="M23" s="0" t="s">
        <v>82</v>
      </c>
      <c r="N23" s="0" t="n">
        <v>0.0368</v>
      </c>
      <c r="O23" s="12" t="s">
        <v>32</v>
      </c>
    </row>
    <row r="24" customFormat="false" ht="12.8" hidden="false" customHeight="false" outlineLevel="0" collapsed="false">
      <c r="A24" s="0" t="s">
        <v>95</v>
      </c>
      <c r="B24" s="0" t="n">
        <v>8</v>
      </c>
      <c r="C24" s="0" t="s">
        <v>96</v>
      </c>
      <c r="M24" s="0" t="s">
        <v>97</v>
      </c>
      <c r="N24" s="0" t="n">
        <v>0.207</v>
      </c>
      <c r="O24" s="12" t="s">
        <v>32</v>
      </c>
    </row>
    <row r="25" customFormat="false" ht="12.8" hidden="false" customHeight="false" outlineLevel="0" collapsed="false">
      <c r="A25" s="0" t="s">
        <v>98</v>
      </c>
      <c r="B25" s="0" t="n">
        <v>2</v>
      </c>
      <c r="C25" s="13" t="n">
        <v>532610271</v>
      </c>
      <c r="D25" s="0" t="s">
        <v>99</v>
      </c>
      <c r="M25" s="0" t="s">
        <v>100</v>
      </c>
      <c r="N25" s="0" t="n">
        <v>0.092</v>
      </c>
      <c r="O25" s="1" t="s">
        <v>101</v>
      </c>
    </row>
    <row r="26" customFormat="false" ht="12.8" hidden="false" customHeight="false" outlineLevel="0" collapsed="false">
      <c r="A26" s="0" t="s">
        <v>102</v>
      </c>
      <c r="B26" s="0" t="n">
        <v>1</v>
      </c>
      <c r="C26" s="11" t="s">
        <v>103</v>
      </c>
      <c r="D26" s="10" t="s">
        <v>104</v>
      </c>
      <c r="E26" s="10" t="s">
        <v>103</v>
      </c>
      <c r="F26" s="0" t="s">
        <v>105</v>
      </c>
      <c r="H26" s="8" t="n">
        <v>0.05</v>
      </c>
      <c r="I26" s="9" t="n">
        <f aca="false">H26*B26</f>
        <v>0.05</v>
      </c>
      <c r="J26" s="0" t="s">
        <v>89</v>
      </c>
      <c r="K26" s="0" t="s">
        <v>106</v>
      </c>
      <c r="M26" s="0" t="s">
        <v>107</v>
      </c>
      <c r="N26" s="0" t="n">
        <v>0.23</v>
      </c>
    </row>
    <row r="27" customFormat="false" ht="12.8" hidden="false" customHeight="false" outlineLevel="0" collapsed="false">
      <c r="A27" s="0" t="s">
        <v>108</v>
      </c>
      <c r="B27" s="0" t="n">
        <v>1</v>
      </c>
      <c r="C27" s="0" t="s">
        <v>109</v>
      </c>
      <c r="D27" s="0" t="s">
        <v>104</v>
      </c>
      <c r="E27" s="0" t="s">
        <v>110</v>
      </c>
      <c r="F27" s="0" t="s">
        <v>111</v>
      </c>
      <c r="H27" s="8" t="n">
        <v>0.01242</v>
      </c>
      <c r="I27" s="9" t="n">
        <f aca="false">H27*B27</f>
        <v>0.01242</v>
      </c>
      <c r="J27" s="0" t="s">
        <v>89</v>
      </c>
      <c r="K27" s="0" t="s">
        <v>112</v>
      </c>
      <c r="M27" s="0" t="s">
        <v>113</v>
      </c>
      <c r="N27" s="0" t="n">
        <v>0.4025</v>
      </c>
    </row>
    <row r="28" customFormat="false" ht="12.8" hidden="false" customHeight="false" outlineLevel="0" collapsed="false">
      <c r="A28" s="0" t="s">
        <v>114</v>
      </c>
      <c r="B28" s="0" t="n">
        <v>1</v>
      </c>
      <c r="C28" s="0" t="s">
        <v>115</v>
      </c>
      <c r="D28" s="0" t="s">
        <v>116</v>
      </c>
      <c r="F28" s="0" t="s">
        <v>117</v>
      </c>
      <c r="H28" s="8" t="n">
        <v>0.025</v>
      </c>
      <c r="I28" s="9" t="n">
        <f aca="false">H28*B28</f>
        <v>0.025</v>
      </c>
      <c r="J28" s="0" t="s">
        <v>89</v>
      </c>
      <c r="K28" s="0" t="s">
        <v>118</v>
      </c>
      <c r="L28" s="0" t="s">
        <v>119</v>
      </c>
      <c r="M28" s="0" t="s">
        <v>120</v>
      </c>
      <c r="N28" s="0" t="n">
        <v>0.207</v>
      </c>
    </row>
    <row r="29" customFormat="false" ht="12.8" hidden="false" customHeight="false" outlineLevel="0" collapsed="false">
      <c r="A29" s="0" t="s">
        <v>121</v>
      </c>
      <c r="B29" s="0" t="n">
        <v>1</v>
      </c>
      <c r="C29" s="0" t="s">
        <v>122</v>
      </c>
      <c r="D29" s="10" t="s">
        <v>123</v>
      </c>
      <c r="F29" s="0" t="s">
        <v>124</v>
      </c>
      <c r="H29" s="8" t="n">
        <v>0.092</v>
      </c>
      <c r="I29" s="9" t="n">
        <f aca="false">H29*B29</f>
        <v>0.092</v>
      </c>
      <c r="J29" s="0" t="s">
        <v>89</v>
      </c>
      <c r="K29" s="0" t="s">
        <v>125</v>
      </c>
      <c r="M29" s="0" t="s">
        <v>126</v>
      </c>
      <c r="N29" s="0" t="n">
        <v>0.345</v>
      </c>
    </row>
    <row r="30" customFormat="false" ht="12.8" hidden="false" customHeight="false" outlineLevel="0" collapsed="false">
      <c r="A30" s="0" t="s">
        <v>127</v>
      </c>
      <c r="B30" s="0" t="n">
        <v>1</v>
      </c>
      <c r="C30" s="0" t="s">
        <v>21</v>
      </c>
      <c r="M30" s="0" t="s">
        <v>128</v>
      </c>
    </row>
    <row r="31" customFormat="false" ht="12.8" hidden="false" customHeight="false" outlineLevel="0" collapsed="false">
      <c r="A31" s="0" t="s">
        <v>129</v>
      </c>
      <c r="B31" s="0" t="n">
        <v>1</v>
      </c>
      <c r="C31" s="0" t="s">
        <v>130</v>
      </c>
      <c r="D31" s="0" t="s">
        <v>131</v>
      </c>
      <c r="E31" s="0" t="s">
        <v>132</v>
      </c>
      <c r="F31" s="0" t="s">
        <v>133</v>
      </c>
      <c r="H31" s="8" t="n">
        <v>0.034</v>
      </c>
      <c r="I31" s="9" t="n">
        <f aca="false">H31*B31</f>
        <v>0.034</v>
      </c>
      <c r="J31" s="0" t="s">
        <v>80</v>
      </c>
      <c r="L31" s="0" t="s">
        <v>134</v>
      </c>
      <c r="M31" s="0" t="s">
        <v>135</v>
      </c>
      <c r="N31" s="0" t="n">
        <v>0.207</v>
      </c>
    </row>
    <row r="32" customFormat="false" ht="12.8" hidden="false" customHeight="false" outlineLevel="0" collapsed="false">
      <c r="A32" s="0" t="s">
        <v>136</v>
      </c>
      <c r="B32" s="0" t="n">
        <v>1</v>
      </c>
      <c r="C32" s="0" t="s">
        <v>21</v>
      </c>
      <c r="M32" s="0" t="s">
        <v>137</v>
      </c>
    </row>
    <row r="33" customFormat="false" ht="12.8" hidden="false" customHeight="false" outlineLevel="0" collapsed="false">
      <c r="A33" s="0" t="s">
        <v>138</v>
      </c>
      <c r="B33" s="0" t="n">
        <v>1</v>
      </c>
      <c r="C33" s="0" t="s">
        <v>21</v>
      </c>
      <c r="M33" s="0" t="s">
        <v>139</v>
      </c>
    </row>
    <row r="34" customFormat="false" ht="12.8" hidden="false" customHeight="false" outlineLevel="0" collapsed="false">
      <c r="A34" s="0" t="s">
        <v>140</v>
      </c>
      <c r="B34" s="0" t="n">
        <v>1</v>
      </c>
      <c r="C34" s="11" t="s">
        <v>141</v>
      </c>
      <c r="D34" s="0" t="s">
        <v>142</v>
      </c>
      <c r="E34" s="0" t="s">
        <v>143</v>
      </c>
      <c r="F34" s="0" t="s">
        <v>144</v>
      </c>
      <c r="H34" s="8" t="n">
        <v>0.05</v>
      </c>
      <c r="I34" s="9" t="n">
        <f aca="false">H34*B34</f>
        <v>0.05</v>
      </c>
      <c r="J34" s="0" t="s">
        <v>80</v>
      </c>
      <c r="K34" s="0" t="s">
        <v>145</v>
      </c>
      <c r="M34" s="0" t="s">
        <v>146</v>
      </c>
      <c r="N34" s="0" t="n">
        <v>0.161</v>
      </c>
    </row>
    <row r="35" customFormat="false" ht="12.8" hidden="false" customHeight="false" outlineLevel="0" collapsed="false">
      <c r="A35" s="0" t="s">
        <v>147</v>
      </c>
      <c r="B35" s="0" t="n">
        <v>1</v>
      </c>
      <c r="C35" s="11" t="s">
        <v>148</v>
      </c>
      <c r="D35" s="0" t="s">
        <v>149</v>
      </c>
      <c r="E35" s="11" t="s">
        <v>150</v>
      </c>
      <c r="H35" s="8" t="n">
        <v>0.02</v>
      </c>
      <c r="I35" s="9" t="n">
        <f aca="false">H35*B35</f>
        <v>0.02</v>
      </c>
      <c r="J35" s="0" t="s">
        <v>151</v>
      </c>
      <c r="K35" s="0" t="s">
        <v>152</v>
      </c>
      <c r="L35" s="10" t="s">
        <v>26</v>
      </c>
      <c r="M35" s="0" t="s">
        <v>153</v>
      </c>
      <c r="N35" s="0" t="n">
        <v>0.1495</v>
      </c>
      <c r="O35" s="12" t="s">
        <v>27</v>
      </c>
    </row>
    <row r="36" customFormat="false" ht="12.8" hidden="false" customHeight="false" outlineLevel="0" collapsed="false">
      <c r="A36" s="0" t="s">
        <v>154</v>
      </c>
      <c r="B36" s="0" t="n">
        <v>5</v>
      </c>
      <c r="C36" s="11" t="s">
        <v>155</v>
      </c>
      <c r="D36" s="0" t="s">
        <v>149</v>
      </c>
      <c r="E36" s="11" t="s">
        <v>156</v>
      </c>
      <c r="H36" s="8" t="n">
        <v>0.02</v>
      </c>
      <c r="I36" s="9" t="n">
        <f aca="false">H36*B36</f>
        <v>0.1</v>
      </c>
      <c r="J36" s="0" t="s">
        <v>151</v>
      </c>
      <c r="K36" s="0" t="s">
        <v>152</v>
      </c>
      <c r="L36" s="10" t="s">
        <v>26</v>
      </c>
      <c r="M36" s="0" t="s">
        <v>153</v>
      </c>
      <c r="N36" s="0" t="n">
        <v>0.1495</v>
      </c>
      <c r="O36" s="12" t="s">
        <v>27</v>
      </c>
    </row>
    <row r="37" customFormat="false" ht="12.8" hidden="false" customHeight="false" outlineLevel="0" collapsed="false">
      <c r="A37" s="0" t="s">
        <v>157</v>
      </c>
      <c r="B37" s="0" t="n">
        <v>1</v>
      </c>
      <c r="C37" s="11" t="s">
        <v>158</v>
      </c>
      <c r="D37" s="0" t="s">
        <v>149</v>
      </c>
      <c r="E37" s="11" t="s">
        <v>159</v>
      </c>
      <c r="H37" s="8" t="n">
        <v>0.02</v>
      </c>
      <c r="I37" s="9" t="n">
        <f aca="false">H37*B37</f>
        <v>0.02</v>
      </c>
      <c r="J37" s="0" t="s">
        <v>151</v>
      </c>
      <c r="K37" s="0" t="s">
        <v>152</v>
      </c>
      <c r="L37" s="10" t="s">
        <v>26</v>
      </c>
      <c r="M37" s="0" t="s">
        <v>153</v>
      </c>
      <c r="N37" s="0" t="n">
        <v>0.1495</v>
      </c>
      <c r="O37" s="12" t="s">
        <v>27</v>
      </c>
    </row>
    <row r="38" customFormat="false" ht="12.8" hidden="false" customHeight="false" outlineLevel="0" collapsed="false">
      <c r="A38" s="0" t="s">
        <v>160</v>
      </c>
      <c r="B38" s="0" t="n">
        <v>1</v>
      </c>
      <c r="C38" s="11" t="s">
        <v>161</v>
      </c>
      <c r="D38" s="0" t="s">
        <v>149</v>
      </c>
      <c r="E38" s="11" t="s">
        <v>162</v>
      </c>
      <c r="H38" s="8" t="n">
        <v>0.02</v>
      </c>
      <c r="I38" s="9" t="n">
        <f aca="false">H38*B38</f>
        <v>0.02</v>
      </c>
      <c r="J38" s="0" t="s">
        <v>151</v>
      </c>
      <c r="K38" s="0" t="s">
        <v>152</v>
      </c>
      <c r="L38" s="10" t="s">
        <v>26</v>
      </c>
      <c r="M38" s="0" t="s">
        <v>153</v>
      </c>
      <c r="N38" s="0" t="n">
        <v>0.1495</v>
      </c>
      <c r="O38" s="12" t="s">
        <v>27</v>
      </c>
    </row>
    <row r="39" customFormat="false" ht="12.8" hidden="false" customHeight="false" outlineLevel="0" collapsed="false">
      <c r="A39" s="0" t="s">
        <v>163</v>
      </c>
      <c r="B39" s="0" t="n">
        <v>1</v>
      </c>
      <c r="C39" s="11" t="s">
        <v>164</v>
      </c>
      <c r="D39" s="0" t="s">
        <v>149</v>
      </c>
      <c r="E39" s="11" t="s">
        <v>165</v>
      </c>
      <c r="H39" s="8" t="n">
        <v>0.02</v>
      </c>
      <c r="I39" s="9" t="n">
        <f aca="false">H39*B39</f>
        <v>0.02</v>
      </c>
      <c r="J39" s="0" t="s">
        <v>151</v>
      </c>
      <c r="K39" s="0" t="s">
        <v>152</v>
      </c>
      <c r="L39" s="10" t="s">
        <v>26</v>
      </c>
      <c r="M39" s="0" t="s">
        <v>153</v>
      </c>
      <c r="N39" s="0" t="n">
        <v>0.1495</v>
      </c>
      <c r="O39" s="12" t="s">
        <v>27</v>
      </c>
    </row>
    <row r="40" customFormat="false" ht="12.8" hidden="false" customHeight="false" outlineLevel="0" collapsed="false">
      <c r="A40" s="0" t="s">
        <v>166</v>
      </c>
      <c r="B40" s="0" t="n">
        <v>6</v>
      </c>
      <c r="C40" s="10" t="s">
        <v>167</v>
      </c>
      <c r="E40" s="0" t="s">
        <v>167</v>
      </c>
      <c r="F40" s="0" t="s">
        <v>168</v>
      </c>
      <c r="H40" s="0" t="n">
        <v>0.0675</v>
      </c>
      <c r="I40" s="0" t="n">
        <f aca="false">H40*B40</f>
        <v>0.405</v>
      </c>
      <c r="J40" s="0" t="s">
        <v>80</v>
      </c>
      <c r="K40" s="0" t="s">
        <v>169</v>
      </c>
      <c r="M40" s="0" t="s">
        <v>170</v>
      </c>
      <c r="N40" s="0" t="n">
        <v>0.299</v>
      </c>
    </row>
    <row r="41" customFormat="false" ht="12.8" hidden="false" customHeight="false" outlineLevel="0" collapsed="false">
      <c r="A41" s="0" t="s">
        <v>171</v>
      </c>
      <c r="B41" s="0" t="n">
        <v>4</v>
      </c>
      <c r="C41" s="11" t="s">
        <v>172</v>
      </c>
      <c r="D41" s="0" t="s">
        <v>173</v>
      </c>
      <c r="E41" s="0" t="s">
        <v>174</v>
      </c>
      <c r="F41" s="0" t="s">
        <v>175</v>
      </c>
      <c r="H41" s="8" t="n">
        <v>0.004</v>
      </c>
      <c r="I41" s="9" t="n">
        <f aca="false">H41*B41</f>
        <v>0.016</v>
      </c>
      <c r="J41" s="0" t="s">
        <v>80</v>
      </c>
      <c r="K41" s="0" t="s">
        <v>176</v>
      </c>
      <c r="M41" s="0" t="s">
        <v>177</v>
      </c>
      <c r="N41" s="0" t="n">
        <v>0.0345</v>
      </c>
      <c r="O41" s="12" t="s">
        <v>32</v>
      </c>
    </row>
    <row r="42" customFormat="false" ht="12.8" hidden="false" customHeight="false" outlineLevel="0" collapsed="false">
      <c r="A42" s="0" t="s">
        <v>178</v>
      </c>
      <c r="B42" s="0" t="n">
        <v>2</v>
      </c>
      <c r="C42" s="0" t="s">
        <v>179</v>
      </c>
      <c r="D42" s="0" t="s">
        <v>180</v>
      </c>
      <c r="E42" s="0" t="s">
        <v>179</v>
      </c>
      <c r="F42" s="0" t="s">
        <v>181</v>
      </c>
      <c r="H42" s="8" t="n">
        <v>0.004</v>
      </c>
      <c r="I42" s="9" t="n">
        <f aca="false">H42*B42</f>
        <v>0.008</v>
      </c>
      <c r="J42" s="0" t="s">
        <v>89</v>
      </c>
      <c r="K42" s="0" t="s">
        <v>182</v>
      </c>
      <c r="M42" s="0" t="s">
        <v>177</v>
      </c>
      <c r="N42" s="0" t="n">
        <v>0.207</v>
      </c>
      <c r="O42" s="12" t="s">
        <v>32</v>
      </c>
    </row>
    <row r="43" customFormat="false" ht="12.8" hidden="false" customHeight="false" outlineLevel="0" collapsed="false">
      <c r="A43" s="0" t="s">
        <v>183</v>
      </c>
      <c r="B43" s="0" t="n">
        <v>1</v>
      </c>
      <c r="C43" s="0" t="s">
        <v>184</v>
      </c>
      <c r="D43" s="0" t="s">
        <v>185</v>
      </c>
      <c r="E43" s="0" t="s">
        <v>184</v>
      </c>
      <c r="H43" s="0" t="n">
        <v>0.11</v>
      </c>
      <c r="I43" s="0" t="n">
        <f aca="false">H43*B43</f>
        <v>0.11</v>
      </c>
      <c r="J43" s="0" t="s">
        <v>80</v>
      </c>
      <c r="K43" s="0" t="s">
        <v>186</v>
      </c>
      <c r="M43" s="0" t="s">
        <v>187</v>
      </c>
      <c r="N43" s="0" t="n">
        <v>0.345</v>
      </c>
      <c r="O43" s="12" t="s">
        <v>32</v>
      </c>
    </row>
    <row r="44" customFormat="false" ht="12.8" hidden="false" customHeight="false" outlineLevel="0" collapsed="false">
      <c r="A44" s="0" t="s">
        <v>188</v>
      </c>
      <c r="B44" s="0" t="n">
        <v>17</v>
      </c>
      <c r="C44" s="0" t="s">
        <v>189</v>
      </c>
      <c r="K44" s="0" t="s">
        <v>190</v>
      </c>
      <c r="M44" s="0" t="s">
        <v>191</v>
      </c>
      <c r="N44" s="0" t="n">
        <v>0.00184</v>
      </c>
      <c r="O44" s="12" t="s">
        <v>192</v>
      </c>
    </row>
    <row r="45" customFormat="false" ht="12.8" hidden="false" customHeight="false" outlineLevel="0" collapsed="false">
      <c r="A45" s="0" t="s">
        <v>193</v>
      </c>
      <c r="B45" s="0" t="n">
        <v>1</v>
      </c>
      <c r="C45" s="0" t="s">
        <v>194</v>
      </c>
      <c r="K45" s="10" t="s">
        <v>195</v>
      </c>
      <c r="M45" s="0" t="s">
        <v>191</v>
      </c>
      <c r="N45" s="0" t="n">
        <v>0.00253</v>
      </c>
      <c r="O45" s="12" t="s">
        <v>192</v>
      </c>
    </row>
    <row r="46" customFormat="false" ht="12.8" hidden="false" customHeight="false" outlineLevel="0" collapsed="false">
      <c r="A46" s="0" t="s">
        <v>196</v>
      </c>
      <c r="B46" s="0" t="n">
        <v>1</v>
      </c>
      <c r="C46" s="0" t="s">
        <v>197</v>
      </c>
      <c r="K46" s="14" t="s">
        <v>198</v>
      </c>
      <c r="M46" s="0" t="s">
        <v>191</v>
      </c>
      <c r="N46" s="0" t="n">
        <v>0.00184</v>
      </c>
      <c r="O46" s="12" t="s">
        <v>192</v>
      </c>
    </row>
    <row r="47" customFormat="false" ht="12.8" hidden="false" customHeight="false" outlineLevel="0" collapsed="false">
      <c r="A47" s="0" t="s">
        <v>199</v>
      </c>
      <c r="B47" s="0" t="n">
        <v>1</v>
      </c>
      <c r="C47" s="0" t="s">
        <v>200</v>
      </c>
      <c r="K47" s="0" t="s">
        <v>195</v>
      </c>
      <c r="M47" s="0" t="s">
        <v>191</v>
      </c>
      <c r="N47" s="0" t="n">
        <v>0.00184</v>
      </c>
      <c r="O47" s="12" t="s">
        <v>192</v>
      </c>
    </row>
    <row r="48" customFormat="false" ht="12.8" hidden="false" customHeight="false" outlineLevel="0" collapsed="false">
      <c r="A48" s="0" t="s">
        <v>201</v>
      </c>
      <c r="B48" s="0" t="n">
        <v>1</v>
      </c>
      <c r="C48" s="0" t="s">
        <v>21</v>
      </c>
      <c r="M48" s="0" t="s">
        <v>191</v>
      </c>
      <c r="N48" s="0" t="n">
        <v>0</v>
      </c>
      <c r="O48" s="12"/>
    </row>
    <row r="49" customFormat="false" ht="12.8" hidden="false" customHeight="false" outlineLevel="0" collapsed="false">
      <c r="A49" s="0" t="s">
        <v>202</v>
      </c>
      <c r="B49" s="0" t="n">
        <v>9</v>
      </c>
      <c r="C49" s="0" t="s">
        <v>203</v>
      </c>
      <c r="K49" s="0" t="s">
        <v>190</v>
      </c>
      <c r="M49" s="0" t="s">
        <v>191</v>
      </c>
      <c r="N49" s="0" t="n">
        <v>0.00184</v>
      </c>
      <c r="O49" s="12" t="s">
        <v>192</v>
      </c>
    </row>
    <row r="50" customFormat="false" ht="12.8" hidden="false" customHeight="false" outlineLevel="0" collapsed="false">
      <c r="A50" s="0" t="s">
        <v>204</v>
      </c>
      <c r="B50" s="0" t="n">
        <v>1</v>
      </c>
      <c r="C50" s="0" t="s">
        <v>205</v>
      </c>
      <c r="K50" s="0" t="s">
        <v>190</v>
      </c>
      <c r="M50" s="0" t="s">
        <v>191</v>
      </c>
      <c r="N50" s="0" t="n">
        <v>0.00184</v>
      </c>
      <c r="O50" s="12" t="s">
        <v>192</v>
      </c>
    </row>
    <row r="51" customFormat="false" ht="12.8" hidden="false" customHeight="false" outlineLevel="0" collapsed="false">
      <c r="A51" s="0" t="s">
        <v>206</v>
      </c>
      <c r="B51" s="0" t="n">
        <v>5</v>
      </c>
      <c r="C51" s="0" t="s">
        <v>207</v>
      </c>
      <c r="K51" s="0" t="s">
        <v>208</v>
      </c>
      <c r="L51" s="10" t="s">
        <v>209</v>
      </c>
      <c r="M51" s="0" t="s">
        <v>210</v>
      </c>
      <c r="N51" s="0" t="n">
        <v>0.1725</v>
      </c>
    </row>
    <row r="52" customFormat="false" ht="12.8" hidden="false" customHeight="false" outlineLevel="0" collapsed="false">
      <c r="A52" s="0" t="s">
        <v>211</v>
      </c>
      <c r="B52" s="0" t="n">
        <v>1</v>
      </c>
      <c r="C52" s="0" t="s">
        <v>212</v>
      </c>
      <c r="D52" s="10" t="s">
        <v>104</v>
      </c>
      <c r="E52" s="0" t="s">
        <v>212</v>
      </c>
      <c r="F52" s="0" t="s">
        <v>213</v>
      </c>
      <c r="H52" s="8" t="n">
        <v>0.05</v>
      </c>
      <c r="I52" s="9" t="n">
        <f aca="false">H52*B52</f>
        <v>0.05</v>
      </c>
      <c r="J52" s="0" t="s">
        <v>80</v>
      </c>
      <c r="K52" s="0" t="s">
        <v>214</v>
      </c>
      <c r="M52" s="0" t="s">
        <v>215</v>
      </c>
      <c r="N52" s="0" t="n">
        <v>0.207</v>
      </c>
    </row>
    <row r="53" customFormat="false" ht="12.8" hidden="false" customHeight="false" outlineLevel="0" collapsed="false">
      <c r="A53" s="0" t="s">
        <v>216</v>
      </c>
      <c r="B53" s="0" t="n">
        <v>1</v>
      </c>
      <c r="C53" s="11" t="s">
        <v>217</v>
      </c>
      <c r="D53" s="0" t="s">
        <v>104</v>
      </c>
      <c r="E53" s="0" t="s">
        <v>217</v>
      </c>
      <c r="F53" s="0" t="s">
        <v>218</v>
      </c>
      <c r="H53" s="8" t="n">
        <v>0.277</v>
      </c>
      <c r="I53" s="9" t="n">
        <f aca="false">H53*B53</f>
        <v>0.277</v>
      </c>
      <c r="J53" s="0" t="s">
        <v>89</v>
      </c>
      <c r="K53" s="0" t="s">
        <v>219</v>
      </c>
      <c r="L53" s="0" t="s">
        <v>220</v>
      </c>
      <c r="M53" s="0" t="s">
        <v>221</v>
      </c>
      <c r="N53" s="0" t="n">
        <v>1.38</v>
      </c>
    </row>
    <row r="54" customFormat="false" ht="12.8" hidden="false" customHeight="false" outlineLevel="0" collapsed="false">
      <c r="A54" s="0" t="s">
        <v>222</v>
      </c>
      <c r="B54" s="0" t="n">
        <v>36</v>
      </c>
      <c r="C54" s="0" t="s">
        <v>21</v>
      </c>
      <c r="M54" s="0" t="s">
        <v>223</v>
      </c>
      <c r="N54" s="0" t="n">
        <v>0</v>
      </c>
    </row>
    <row r="55" customFormat="false" ht="12.8" hidden="false" customHeight="false" outlineLevel="0" collapsed="false">
      <c r="A55" s="0" t="s">
        <v>224</v>
      </c>
      <c r="B55" s="0" t="n">
        <v>1</v>
      </c>
      <c r="C55" s="0" t="s">
        <v>225</v>
      </c>
      <c r="D55" s="0" t="s">
        <v>226</v>
      </c>
      <c r="E55" s="0" t="s">
        <v>227</v>
      </c>
      <c r="F55" s="0" t="s">
        <v>228</v>
      </c>
      <c r="G55" s="0" t="s">
        <v>229</v>
      </c>
      <c r="H55" s="0" t="n">
        <v>0.34</v>
      </c>
      <c r="I55" s="0" t="n">
        <f aca="false">H55*B55</f>
        <v>0.34</v>
      </c>
      <c r="J55" s="0" t="s">
        <v>80</v>
      </c>
      <c r="K55" s="0" t="s">
        <v>230</v>
      </c>
      <c r="L55" s="10" t="s">
        <v>231</v>
      </c>
      <c r="M55" s="0" t="s">
        <v>232</v>
      </c>
      <c r="N55" s="0" t="n">
        <v>3.22</v>
      </c>
    </row>
    <row r="56" customFormat="false" ht="12.8" hidden="false" customHeight="false" outlineLevel="0" collapsed="false">
      <c r="A56" s="0" t="s">
        <v>233</v>
      </c>
      <c r="B56" s="0" t="n">
        <v>1</v>
      </c>
      <c r="C56" s="0" t="s">
        <v>234</v>
      </c>
      <c r="D56" s="0" t="s">
        <v>235</v>
      </c>
      <c r="E56" s="0" t="s">
        <v>234</v>
      </c>
      <c r="G56" s="0" t="s">
        <v>236</v>
      </c>
      <c r="H56" s="0" t="n">
        <v>1.65</v>
      </c>
      <c r="I56" s="0" t="n">
        <f aca="false">H56*B56</f>
        <v>1.65</v>
      </c>
      <c r="J56" s="0" t="s">
        <v>89</v>
      </c>
      <c r="L56" s="10" t="s">
        <v>18</v>
      </c>
      <c r="M56" s="0" t="s">
        <v>237</v>
      </c>
      <c r="N56" s="0" t="n">
        <v>14.375</v>
      </c>
    </row>
    <row r="57" customFormat="false" ht="12.8" hidden="false" customHeight="false" outlineLevel="0" collapsed="false">
      <c r="A57" s="0" t="s">
        <v>238</v>
      </c>
      <c r="B57" s="0" t="n">
        <v>1</v>
      </c>
      <c r="C57" s="0" t="s">
        <v>239</v>
      </c>
      <c r="D57" s="0" t="s">
        <v>180</v>
      </c>
      <c r="E57" s="0" t="s">
        <v>240</v>
      </c>
      <c r="F57" s="0" t="s">
        <v>241</v>
      </c>
      <c r="H57" s="8" t="n">
        <v>0.06</v>
      </c>
      <c r="I57" s="9" t="n">
        <f aca="false">H57*B57</f>
        <v>0.06</v>
      </c>
      <c r="J57" s="0" t="s">
        <v>89</v>
      </c>
      <c r="K57" s="0" t="s">
        <v>242</v>
      </c>
      <c r="M57" s="0" t="s">
        <v>243</v>
      </c>
      <c r="N57" s="0" t="n">
        <v>0.6325</v>
      </c>
    </row>
    <row r="58" customFormat="false" ht="12.8" hidden="false" customHeight="false" outlineLevel="0" collapsed="false">
      <c r="A58" s="0" t="s">
        <v>244</v>
      </c>
      <c r="B58" s="0" t="n">
        <v>1</v>
      </c>
      <c r="C58" s="0" t="s">
        <v>245</v>
      </c>
      <c r="D58" s="0" t="s">
        <v>246</v>
      </c>
      <c r="E58" s="0" t="s">
        <v>245</v>
      </c>
      <c r="G58" s="0" t="s">
        <v>247</v>
      </c>
      <c r="H58" s="8" t="n">
        <v>1.25</v>
      </c>
      <c r="I58" s="9" t="n">
        <f aca="false">H58*B58</f>
        <v>1.25</v>
      </c>
      <c r="J58" s="0" t="s">
        <v>89</v>
      </c>
      <c r="K58" s="0" t="s">
        <v>248</v>
      </c>
      <c r="L58" s="0" t="s">
        <v>249</v>
      </c>
      <c r="M58" s="0" t="s">
        <v>250</v>
      </c>
      <c r="N58" s="0" t="n">
        <v>7.0725</v>
      </c>
    </row>
    <row r="59" customFormat="false" ht="12.8" hidden="false" customHeight="false" outlineLevel="0" collapsed="false">
      <c r="A59" s="0" t="s">
        <v>251</v>
      </c>
      <c r="B59" s="0" t="n">
        <v>1</v>
      </c>
      <c r="C59" s="0" t="s">
        <v>252</v>
      </c>
      <c r="D59" s="0" t="s">
        <v>235</v>
      </c>
      <c r="E59" s="0" t="s">
        <v>253</v>
      </c>
      <c r="G59" s="0" t="s">
        <v>254</v>
      </c>
      <c r="H59" s="0" t="n">
        <v>0.98</v>
      </c>
      <c r="I59" s="0" t="n">
        <f aca="false">H59*B59</f>
        <v>0.98</v>
      </c>
      <c r="J59" s="0" t="s">
        <v>89</v>
      </c>
      <c r="K59" s="0" t="s">
        <v>255</v>
      </c>
      <c r="L59" s="0" t="s">
        <v>231</v>
      </c>
      <c r="M59" s="0" t="s">
        <v>256</v>
      </c>
      <c r="N59" s="0" t="n">
        <v>3.0475</v>
      </c>
    </row>
    <row r="60" customFormat="false" ht="12.8" hidden="false" customHeight="false" outlineLevel="0" collapsed="false">
      <c r="A60" s="0" t="s">
        <v>257</v>
      </c>
      <c r="B60" s="0" t="n">
        <v>1</v>
      </c>
      <c r="C60" s="0" t="s">
        <v>258</v>
      </c>
      <c r="D60" s="0" t="s">
        <v>259</v>
      </c>
      <c r="E60" s="0" t="s">
        <v>260</v>
      </c>
      <c r="H60" s="0" t="n">
        <v>0.15</v>
      </c>
      <c r="I60" s="0" t="n">
        <f aca="false">H60*B60</f>
        <v>0.15</v>
      </c>
      <c r="J60" s="0" t="s">
        <v>80</v>
      </c>
      <c r="K60" s="0" t="s">
        <v>261</v>
      </c>
      <c r="M60" s="0" t="s">
        <v>262</v>
      </c>
      <c r="N60" s="0" t="n">
        <v>0.483</v>
      </c>
    </row>
    <row r="61" customFormat="false" ht="12.8" hidden="false" customHeight="false" outlineLevel="0" collapsed="false">
      <c r="A61" s="0" t="s">
        <v>263</v>
      </c>
      <c r="B61" s="0" t="n">
        <v>1</v>
      </c>
      <c r="C61" s="0" t="s">
        <v>264</v>
      </c>
      <c r="D61" s="0" t="s">
        <v>265</v>
      </c>
      <c r="E61" s="0" t="s">
        <v>266</v>
      </c>
      <c r="G61" s="0" t="s">
        <v>267</v>
      </c>
      <c r="H61" s="8" t="n">
        <v>1.56</v>
      </c>
      <c r="I61" s="9" t="n">
        <f aca="false">H61*B61</f>
        <v>1.56</v>
      </c>
      <c r="J61" s="0" t="s">
        <v>151</v>
      </c>
      <c r="L61" s="10" t="s">
        <v>18</v>
      </c>
      <c r="M61" s="0" t="s">
        <v>268</v>
      </c>
      <c r="N61" s="0" t="n">
        <v>13.8</v>
      </c>
    </row>
    <row r="62" customFormat="false" ht="12.8" hidden="false" customHeight="false" outlineLevel="0" collapsed="false">
      <c r="A62" s="0" t="s">
        <v>269</v>
      </c>
      <c r="B62" s="0" t="n">
        <v>1</v>
      </c>
      <c r="C62" s="0" t="s">
        <v>270</v>
      </c>
      <c r="D62" s="0" t="s">
        <v>235</v>
      </c>
      <c r="E62" s="0" t="s">
        <v>271</v>
      </c>
      <c r="F62" s="0" t="s">
        <v>272</v>
      </c>
      <c r="H62" s="0" t="n">
        <v>0.54</v>
      </c>
      <c r="I62" s="0" t="n">
        <f aca="false">H62*B62</f>
        <v>0.54</v>
      </c>
      <c r="J62" s="0" t="s">
        <v>89</v>
      </c>
      <c r="K62" s="0" t="s">
        <v>273</v>
      </c>
      <c r="M62" s="0" t="s">
        <v>274</v>
      </c>
      <c r="N62" s="0" t="n">
        <v>3.5995</v>
      </c>
    </row>
    <row r="63" customFormat="false" ht="12.8" hidden="false" customHeight="false" outlineLevel="0" collapsed="false">
      <c r="A63" s="0" t="s">
        <v>275</v>
      </c>
      <c r="B63" s="0" t="n">
        <v>1</v>
      </c>
      <c r="C63" s="0" t="s">
        <v>276</v>
      </c>
      <c r="D63" s="0" t="s">
        <v>235</v>
      </c>
      <c r="E63" s="0" t="s">
        <v>276</v>
      </c>
      <c r="H63" s="8" t="n">
        <v>3.22</v>
      </c>
      <c r="I63" s="9" t="n">
        <f aca="false">H63*B63</f>
        <v>3.22</v>
      </c>
      <c r="J63" s="0" t="s">
        <v>151</v>
      </c>
      <c r="K63" s="0" t="s">
        <v>277</v>
      </c>
      <c r="L63" s="10" t="s">
        <v>18</v>
      </c>
      <c r="M63" s="0" t="s">
        <v>278</v>
      </c>
      <c r="N63" s="0" t="n">
        <v>12.075</v>
      </c>
    </row>
    <row r="64" customFormat="false" ht="12.8" hidden="false" customHeight="false" outlineLevel="0" collapsed="false">
      <c r="A64" s="0" t="s">
        <v>279</v>
      </c>
      <c r="B64" s="0" t="n">
        <v>1</v>
      </c>
      <c r="C64" s="0" t="s">
        <v>21</v>
      </c>
      <c r="M64" s="0" t="s">
        <v>280</v>
      </c>
      <c r="N64" s="0" t="n">
        <v>0</v>
      </c>
    </row>
    <row r="65" customFormat="false" ht="12.8" hidden="false" customHeight="false" outlineLevel="0" collapsed="false">
      <c r="A65" s="0" t="s">
        <v>281</v>
      </c>
      <c r="B65" s="0" t="n">
        <v>1</v>
      </c>
      <c r="C65" s="0" t="s">
        <v>282</v>
      </c>
      <c r="D65" s="0" t="s">
        <v>283</v>
      </c>
      <c r="E65" s="0" t="s">
        <v>284</v>
      </c>
      <c r="F65" s="0" t="s">
        <v>285</v>
      </c>
      <c r="H65" s="8" t="n">
        <v>0.095</v>
      </c>
      <c r="I65" s="9" t="n">
        <f aca="false">H65*B65</f>
        <v>0.095</v>
      </c>
      <c r="J65" s="0" t="s">
        <v>89</v>
      </c>
      <c r="K65" s="0" t="s">
        <v>286</v>
      </c>
      <c r="M65" s="0" t="s">
        <v>287</v>
      </c>
      <c r="N65" s="0" t="n">
        <v>0.69</v>
      </c>
    </row>
    <row r="66" customFormat="false" ht="12.8" hidden="false" customHeight="false" outlineLevel="0" collapsed="false">
      <c r="A66" s="0" t="s">
        <v>288</v>
      </c>
      <c r="B66" s="0" t="n">
        <v>1</v>
      </c>
      <c r="C66" s="0" t="s">
        <v>289</v>
      </c>
      <c r="D66" s="10" t="s">
        <v>283</v>
      </c>
      <c r="E66" s="11" t="s">
        <v>290</v>
      </c>
      <c r="F66" s="0" t="s">
        <v>291</v>
      </c>
      <c r="H66" s="8" t="n">
        <v>0.12</v>
      </c>
      <c r="I66" s="9" t="n">
        <f aca="false">H66*B66</f>
        <v>0.12</v>
      </c>
      <c r="J66" s="0" t="s">
        <v>89</v>
      </c>
      <c r="K66" s="0" t="s">
        <v>292</v>
      </c>
      <c r="L66" s="0" t="s">
        <v>26</v>
      </c>
      <c r="M66" s="0" t="s">
        <v>293</v>
      </c>
      <c r="N66" s="0" t="n">
        <v>0.69</v>
      </c>
    </row>
    <row r="67" customFormat="false" ht="12.8" hidden="false" customHeight="false" outlineLevel="0" collapsed="false">
      <c r="A67" s="15" t="s">
        <v>294</v>
      </c>
      <c r="B67" s="15" t="n">
        <v>1</v>
      </c>
      <c r="C67" s="16" t="s">
        <v>295</v>
      </c>
      <c r="D67" s="15" t="s">
        <v>296</v>
      </c>
      <c r="E67" s="15" t="s">
        <v>297</v>
      </c>
      <c r="F67" s="15"/>
      <c r="G67" s="15"/>
      <c r="H67" s="17" t="n">
        <v>1.2</v>
      </c>
      <c r="I67" s="18" t="n">
        <f aca="false">H67*B67</f>
        <v>1.2</v>
      </c>
      <c r="J67" s="15"/>
      <c r="K67" s="15" t="s">
        <v>298</v>
      </c>
      <c r="L67" s="15"/>
      <c r="M67" s="15"/>
      <c r="N67" s="15" t="n">
        <v>4.14</v>
      </c>
    </row>
    <row r="68" s="10" customFormat="true" ht="12.8" hidden="false" customHeight="false" outlineLevel="0" collapsed="false">
      <c r="A68" s="10" t="s">
        <v>299</v>
      </c>
      <c r="B68" s="10" t="n">
        <v>1</v>
      </c>
      <c r="C68" s="10" t="s">
        <v>300</v>
      </c>
      <c r="D68" s="10" t="s">
        <v>301</v>
      </c>
      <c r="E68" s="10" t="s">
        <v>302</v>
      </c>
      <c r="H68" s="10" t="n">
        <v>3.1</v>
      </c>
      <c r="I68" s="10" t="n">
        <f aca="false">H68*B68</f>
        <v>3.1</v>
      </c>
      <c r="J68" s="10" t="s">
        <v>89</v>
      </c>
      <c r="K68" s="10" t="s">
        <v>303</v>
      </c>
      <c r="L68" s="10" t="s">
        <v>18</v>
      </c>
      <c r="N68" s="10" t="n">
        <v>17.94</v>
      </c>
      <c r="O68" s="19"/>
      <c r="AMJ68" s="0"/>
    </row>
    <row r="69" customFormat="false" ht="12.8" hidden="false" customHeight="false" outlineLevel="0" collapsed="false">
      <c r="A69" s="0" t="s">
        <v>304</v>
      </c>
      <c r="B69" s="0" t="n">
        <v>1</v>
      </c>
      <c r="H69" s="0" t="n">
        <v>1</v>
      </c>
      <c r="I69" s="0" t="n">
        <f aca="false">H69*B69</f>
        <v>1</v>
      </c>
      <c r="N69" s="0" t="n">
        <v>0</v>
      </c>
    </row>
    <row r="70" customFormat="false" ht="12.8" hidden="false" customHeight="false" outlineLevel="0" collapsed="false">
      <c r="A70" s="10" t="s">
        <v>305</v>
      </c>
      <c r="B70" s="0" t="n">
        <v>1</v>
      </c>
      <c r="C70" s="11" t="s">
        <v>306</v>
      </c>
      <c r="D70" s="0" t="s">
        <v>307</v>
      </c>
      <c r="E70" s="0" t="s">
        <v>306</v>
      </c>
      <c r="H70" s="8" t="n">
        <v>6</v>
      </c>
      <c r="I70" s="0" t="n">
        <f aca="false">H70*B70</f>
        <v>6</v>
      </c>
      <c r="J70" s="0" t="s">
        <v>151</v>
      </c>
      <c r="L70" s="10" t="s">
        <v>18</v>
      </c>
      <c r="N70" s="0" t="n">
        <v>55.2</v>
      </c>
    </row>
    <row r="71" customFormat="false" ht="12.8" hidden="false" customHeight="false" outlineLevel="0" collapsed="false">
      <c r="A71" s="10" t="s">
        <v>308</v>
      </c>
      <c r="B71" s="0" t="n">
        <v>1</v>
      </c>
      <c r="D71" s="10" t="s">
        <v>309</v>
      </c>
      <c r="E71" s="10"/>
      <c r="F71" s="10"/>
      <c r="G71" s="10"/>
      <c r="H71" s="8" t="n">
        <v>0.6</v>
      </c>
      <c r="I71" s="0" t="n">
        <f aca="false">H71*B71</f>
        <v>0.6</v>
      </c>
      <c r="J71" s="10"/>
      <c r="K71" s="10" t="s">
        <v>310</v>
      </c>
      <c r="L71" s="10"/>
    </row>
    <row r="72" customFormat="false" ht="12.8" hidden="false" customHeight="false" outlineLevel="0" collapsed="false">
      <c r="A72" s="0" t="s">
        <v>311</v>
      </c>
      <c r="B72" s="0" t="n">
        <v>1</v>
      </c>
      <c r="H72" s="0" t="n">
        <v>15</v>
      </c>
      <c r="I72" s="0" t="n">
        <f aca="false">H72*B72</f>
        <v>15</v>
      </c>
    </row>
    <row r="73" customFormat="false" ht="12.8" hidden="false" customHeight="false" outlineLevel="0" collapsed="false">
      <c r="A73" s="10" t="s">
        <v>312</v>
      </c>
      <c r="B73" s="0" t="n">
        <v>1</v>
      </c>
      <c r="H73" s="0" t="n">
        <v>5</v>
      </c>
      <c r="I73" s="0" t="n">
        <f aca="false">H73*B73</f>
        <v>5</v>
      </c>
    </row>
    <row r="77" customFormat="false" ht="12.8" hidden="false" customHeight="false" outlineLevel="0" collapsed="false">
      <c r="B77" s="4"/>
      <c r="C77" s="11"/>
      <c r="H77" s="20" t="s">
        <v>313</v>
      </c>
      <c r="I77" s="21" t="n">
        <f aca="false">SUM(I2:I76)</f>
        <v>47.73442</v>
      </c>
    </row>
    <row r="80" customFormat="false" ht="12.8" hidden="false" customHeight="false" outlineLevel="0" collapsed="false">
      <c r="J80" s="0" t="s">
        <v>80</v>
      </c>
      <c r="K80" s="0" t="s">
        <v>314</v>
      </c>
    </row>
    <row r="81" customFormat="false" ht="12.8" hidden="false" customHeight="false" outlineLevel="0" collapsed="false">
      <c r="J81" s="0" t="s">
        <v>89</v>
      </c>
      <c r="K81" s="0" t="s">
        <v>315</v>
      </c>
    </row>
    <row r="82" customFormat="false" ht="12.8" hidden="false" customHeight="false" outlineLevel="0" collapsed="false">
      <c r="J82" s="0" t="s">
        <v>151</v>
      </c>
      <c r="K82" s="0" t="s">
        <v>316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2019-12-09T07:55:20Z</dcterms:created>
  <dc:creator>nbaeck</dc:creator>
  <dc:description/>
  <dc:language>en-GB</dc:language>
  <cp:lastModifiedBy/>
  <dcterms:modified xsi:type="dcterms:W3CDTF">2019-12-10T02:15:08Z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