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tthew A. Lanham\Dropbox\_Purdue\_Projects\SASAnalytics2017\pamtag\"/>
    </mc:Choice>
  </mc:AlternateContent>
  <bookViews>
    <workbookView xWindow="0" yWindow="0" windowWidth="19200" windowHeight="7500" activeTab="1"/>
  </bookViews>
  <sheets>
    <sheet name="Tagger Report" sheetId="1" r:id="rId1"/>
    <sheet name="Sheet1" sheetId="2" r:id="rId2"/>
  </sheets>
  <calcPr calcId="171027"/>
</workbook>
</file>

<file path=xl/calcChain.xml><?xml version="1.0" encoding="utf-8"?>
<calcChain xmlns="http://schemas.openxmlformats.org/spreadsheetml/2006/main">
  <c r="Y7" i="2" l="1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2" i="2"/>
  <c r="Z2" i="2"/>
  <c r="T20" i="2" s="1"/>
  <c r="Y2" i="2"/>
  <c r="S14" i="2" s="1"/>
  <c r="T17" i="2" l="1"/>
  <c r="T9" i="2"/>
  <c r="T5" i="2"/>
  <c r="T99" i="2"/>
  <c r="T95" i="2"/>
  <c r="T91" i="2"/>
  <c r="T87" i="2"/>
  <c r="T83" i="2"/>
  <c r="T79" i="2"/>
  <c r="T75" i="2"/>
  <c r="T71" i="2"/>
  <c r="T67" i="2"/>
  <c r="T63" i="2"/>
  <c r="T59" i="2"/>
  <c r="T55" i="2"/>
  <c r="T51" i="2"/>
  <c r="T47" i="2"/>
  <c r="T43" i="2"/>
  <c r="T39" i="2"/>
  <c r="T35" i="2"/>
  <c r="T31" i="2"/>
  <c r="T27" i="2"/>
  <c r="T23" i="2"/>
  <c r="T19" i="2"/>
  <c r="T13" i="2"/>
  <c r="T16" i="2"/>
  <c r="U16" i="2" s="1"/>
  <c r="W16" i="2" s="1"/>
  <c r="T12" i="2"/>
  <c r="T8" i="2"/>
  <c r="T4" i="2"/>
  <c r="T98" i="2"/>
  <c r="T94" i="2"/>
  <c r="T90" i="2"/>
  <c r="U90" i="2" s="1"/>
  <c r="W90" i="2" s="1"/>
  <c r="T86" i="2"/>
  <c r="T82" i="2"/>
  <c r="T78" i="2"/>
  <c r="T74" i="2"/>
  <c r="U74" i="2" s="1"/>
  <c r="W74" i="2" s="1"/>
  <c r="T70" i="2"/>
  <c r="T66" i="2"/>
  <c r="T62" i="2"/>
  <c r="T58" i="2"/>
  <c r="T54" i="2"/>
  <c r="T50" i="2"/>
  <c r="T46" i="2"/>
  <c r="T42" i="2"/>
  <c r="T38" i="2"/>
  <c r="T34" i="2"/>
  <c r="T30" i="2"/>
  <c r="T26" i="2"/>
  <c r="T22" i="2"/>
  <c r="T18" i="2"/>
  <c r="T15" i="2"/>
  <c r="T11" i="2"/>
  <c r="U11" i="2" s="1"/>
  <c r="W11" i="2" s="1"/>
  <c r="T7" i="2"/>
  <c r="T3" i="2"/>
  <c r="T97" i="2"/>
  <c r="T93" i="2"/>
  <c r="U93" i="2" s="1"/>
  <c r="W93" i="2" s="1"/>
  <c r="T89" i="2"/>
  <c r="T85" i="2"/>
  <c r="T81" i="2"/>
  <c r="T77" i="2"/>
  <c r="T73" i="2"/>
  <c r="T69" i="2"/>
  <c r="T65" i="2"/>
  <c r="T61" i="2"/>
  <c r="T57" i="2"/>
  <c r="T53" i="2"/>
  <c r="T49" i="2"/>
  <c r="T45" i="2"/>
  <c r="T41" i="2"/>
  <c r="T37" i="2"/>
  <c r="T33" i="2"/>
  <c r="T29" i="2"/>
  <c r="T25" i="2"/>
  <c r="T21" i="2"/>
  <c r="T2" i="2"/>
  <c r="T14" i="2"/>
  <c r="U14" i="2" s="1"/>
  <c r="W14" i="2" s="1"/>
  <c r="T10" i="2"/>
  <c r="T6" i="2"/>
  <c r="T100" i="2"/>
  <c r="T96" i="2"/>
  <c r="U96" i="2" s="1"/>
  <c r="W96" i="2" s="1"/>
  <c r="T92" i="2"/>
  <c r="T88" i="2"/>
  <c r="T84" i="2"/>
  <c r="T80" i="2"/>
  <c r="T76" i="2"/>
  <c r="T72" i="2"/>
  <c r="T68" i="2"/>
  <c r="T64" i="2"/>
  <c r="T60" i="2"/>
  <c r="T56" i="2"/>
  <c r="T52" i="2"/>
  <c r="T48" i="2"/>
  <c r="T44" i="2"/>
  <c r="T40" i="2"/>
  <c r="T36" i="2"/>
  <c r="T32" i="2"/>
  <c r="T28" i="2"/>
  <c r="T24" i="2"/>
  <c r="S11" i="2"/>
  <c r="S74" i="2"/>
  <c r="S66" i="2"/>
  <c r="S50" i="2"/>
  <c r="U50" i="2" s="1"/>
  <c r="W50" i="2" s="1"/>
  <c r="S16" i="2"/>
  <c r="S9" i="2"/>
  <c r="S4" i="2"/>
  <c r="S100" i="2"/>
  <c r="S98" i="2"/>
  <c r="S96" i="2"/>
  <c r="S94" i="2"/>
  <c r="U94" i="2" s="1"/>
  <c r="W94" i="2" s="1"/>
  <c r="S92" i="2"/>
  <c r="S90" i="2"/>
  <c r="S88" i="2"/>
  <c r="U88" i="2" s="1"/>
  <c r="W88" i="2" s="1"/>
  <c r="S86" i="2"/>
  <c r="S84" i="2"/>
  <c r="U84" i="2" s="1"/>
  <c r="W84" i="2" s="1"/>
  <c r="S76" i="2"/>
  <c r="S68" i="2"/>
  <c r="U68" i="2" s="1"/>
  <c r="W68" i="2" s="1"/>
  <c r="S60" i="2"/>
  <c r="U60" i="2" s="1"/>
  <c r="S52" i="2"/>
  <c r="U52" i="2" s="1"/>
  <c r="W52" i="2" s="1"/>
  <c r="S13" i="2"/>
  <c r="S8" i="2"/>
  <c r="S3" i="2"/>
  <c r="U3" i="2" s="1"/>
  <c r="W3" i="2" s="1"/>
  <c r="S78" i="2"/>
  <c r="U78" i="2" s="1"/>
  <c r="W78" i="2" s="1"/>
  <c r="S70" i="2"/>
  <c r="S62" i="2"/>
  <c r="U62" i="2" s="1"/>
  <c r="W62" i="2" s="1"/>
  <c r="S54" i="2"/>
  <c r="S46" i="2"/>
  <c r="U46" i="2" s="1"/>
  <c r="W46" i="2" s="1"/>
  <c r="S17" i="2"/>
  <c r="U17" i="2" s="1"/>
  <c r="S5" i="2"/>
  <c r="S82" i="2"/>
  <c r="S58" i="2"/>
  <c r="S12" i="2"/>
  <c r="S7" i="2"/>
  <c r="U7" i="2" s="1"/>
  <c r="W7" i="2" s="1"/>
  <c r="S2" i="2"/>
  <c r="U2" i="2" s="1"/>
  <c r="S99" i="2"/>
  <c r="S97" i="2"/>
  <c r="S95" i="2"/>
  <c r="S93" i="2"/>
  <c r="S91" i="2"/>
  <c r="U91" i="2" s="1"/>
  <c r="W91" i="2" s="1"/>
  <c r="S89" i="2"/>
  <c r="S87" i="2"/>
  <c r="S85" i="2"/>
  <c r="S80" i="2"/>
  <c r="S72" i="2"/>
  <c r="S64" i="2"/>
  <c r="U64" i="2" s="1"/>
  <c r="S56" i="2"/>
  <c r="U56" i="2" s="1"/>
  <c r="W56" i="2" s="1"/>
  <c r="S48" i="2"/>
  <c r="U5" i="2"/>
  <c r="W5" i="2" s="1"/>
  <c r="U82" i="2"/>
  <c r="W82" i="2" s="1"/>
  <c r="U9" i="2"/>
  <c r="W9" i="2" s="1"/>
  <c r="U100" i="2"/>
  <c r="W100" i="2" s="1"/>
  <c r="U98" i="2"/>
  <c r="W98" i="2" s="1"/>
  <c r="U92" i="2"/>
  <c r="W92" i="2" s="1"/>
  <c r="U86" i="2"/>
  <c r="W86" i="2" s="1"/>
  <c r="U76" i="2"/>
  <c r="W76" i="2" s="1"/>
  <c r="U13" i="2"/>
  <c r="W13" i="2" s="1"/>
  <c r="S83" i="2"/>
  <c r="S81" i="2"/>
  <c r="S79" i="2"/>
  <c r="S77" i="2"/>
  <c r="S75" i="2"/>
  <c r="S73" i="2"/>
  <c r="S71" i="2"/>
  <c r="S69" i="2"/>
  <c r="S67" i="2"/>
  <c r="S65" i="2"/>
  <c r="S63" i="2"/>
  <c r="S61" i="2"/>
  <c r="S59" i="2"/>
  <c r="S57" i="2"/>
  <c r="S55" i="2"/>
  <c r="S53" i="2"/>
  <c r="S51" i="2"/>
  <c r="S49" i="2"/>
  <c r="S47" i="2"/>
  <c r="S45" i="2"/>
  <c r="S43" i="2"/>
  <c r="S41" i="2"/>
  <c r="S39" i="2"/>
  <c r="S37" i="2"/>
  <c r="S35" i="2"/>
  <c r="S33" i="2"/>
  <c r="S31" i="2"/>
  <c r="S29" i="2"/>
  <c r="S27" i="2"/>
  <c r="S25" i="2"/>
  <c r="S23" i="2"/>
  <c r="S21" i="2"/>
  <c r="S19" i="2"/>
  <c r="U97" i="2"/>
  <c r="W97" i="2" s="1"/>
  <c r="U89" i="2"/>
  <c r="W89" i="2" s="1"/>
  <c r="U85" i="2"/>
  <c r="W85" i="2" s="1"/>
  <c r="W17" i="2"/>
  <c r="U12" i="2"/>
  <c r="W12" i="2" s="1"/>
  <c r="U8" i="2"/>
  <c r="W8" i="2" s="1"/>
  <c r="U4" i="2"/>
  <c r="W4" i="2" s="1"/>
  <c r="S44" i="2"/>
  <c r="S42" i="2"/>
  <c r="S40" i="2"/>
  <c r="S38" i="2"/>
  <c r="S36" i="2"/>
  <c r="S34" i="2"/>
  <c r="U34" i="2" s="1"/>
  <c r="W34" i="2" s="1"/>
  <c r="S32" i="2"/>
  <c r="S30" i="2"/>
  <c r="S28" i="2"/>
  <c r="S26" i="2"/>
  <c r="S24" i="2"/>
  <c r="S22" i="2"/>
  <c r="S20" i="2"/>
  <c r="S18" i="2"/>
  <c r="U18" i="2" s="1"/>
  <c r="W18" i="2" s="1"/>
  <c r="U99" i="2"/>
  <c r="W99" i="2" s="1"/>
  <c r="U95" i="2"/>
  <c r="W95" i="2" s="1"/>
  <c r="U87" i="2"/>
  <c r="W87" i="2" s="1"/>
  <c r="W64" i="2"/>
  <c r="W60" i="2"/>
  <c r="S15" i="2"/>
  <c r="U15" i="2" s="1"/>
  <c r="W15" i="2" s="1"/>
  <c r="S10" i="2"/>
  <c r="U10" i="2" s="1"/>
  <c r="W10" i="2" s="1"/>
  <c r="S6" i="2"/>
  <c r="U6" i="2" s="1"/>
  <c r="W6" i="2" s="1"/>
  <c r="U70" i="2"/>
  <c r="W70" i="2" s="1"/>
  <c r="U66" i="2"/>
  <c r="W66" i="2" s="1"/>
  <c r="U54" i="2"/>
  <c r="W54" i="2" s="1"/>
  <c r="W2" i="2"/>
  <c r="U26" i="2" l="1"/>
  <c r="W26" i="2" s="1"/>
  <c r="U42" i="2"/>
  <c r="W42" i="2" s="1"/>
  <c r="U72" i="2"/>
  <c r="W72" i="2" s="1"/>
  <c r="U48" i="2"/>
  <c r="W48" i="2" s="1"/>
  <c r="U80" i="2"/>
  <c r="W80" i="2" s="1"/>
  <c r="U58" i="2"/>
  <c r="W58" i="2" s="1"/>
  <c r="U19" i="2"/>
  <c r="W19" i="2" s="1"/>
  <c r="U27" i="2"/>
  <c r="W27" i="2" s="1"/>
  <c r="U35" i="2"/>
  <c r="W35" i="2" s="1"/>
  <c r="U43" i="2"/>
  <c r="W43" i="2" s="1"/>
  <c r="U51" i="2"/>
  <c r="W51" i="2" s="1"/>
  <c r="U59" i="2"/>
  <c r="W59" i="2" s="1"/>
  <c r="U67" i="2"/>
  <c r="W67" i="2" s="1"/>
  <c r="U75" i="2"/>
  <c r="W75" i="2" s="1"/>
  <c r="U83" i="2"/>
  <c r="W83" i="2" s="1"/>
  <c r="U20" i="2"/>
  <c r="W20" i="2" s="1"/>
  <c r="U28" i="2"/>
  <c r="W28" i="2" s="1"/>
  <c r="U36" i="2"/>
  <c r="W36" i="2" s="1"/>
  <c r="U44" i="2"/>
  <c r="W44" i="2" s="1"/>
  <c r="U21" i="2"/>
  <c r="W21" i="2" s="1"/>
  <c r="U29" i="2"/>
  <c r="W29" i="2" s="1"/>
  <c r="U37" i="2"/>
  <c r="W37" i="2" s="1"/>
  <c r="U45" i="2"/>
  <c r="W45" i="2" s="1"/>
  <c r="U53" i="2"/>
  <c r="W53" i="2" s="1"/>
  <c r="U61" i="2"/>
  <c r="W61" i="2" s="1"/>
  <c r="U69" i="2"/>
  <c r="W69" i="2" s="1"/>
  <c r="U77" i="2"/>
  <c r="W77" i="2" s="1"/>
  <c r="U22" i="2"/>
  <c r="W22" i="2" s="1"/>
  <c r="U30" i="2"/>
  <c r="W30" i="2" s="1"/>
  <c r="U38" i="2"/>
  <c r="W38" i="2" s="1"/>
  <c r="U23" i="2"/>
  <c r="W23" i="2" s="1"/>
  <c r="U31" i="2"/>
  <c r="W31" i="2" s="1"/>
  <c r="U39" i="2"/>
  <c r="W39" i="2" s="1"/>
  <c r="U47" i="2"/>
  <c r="W47" i="2" s="1"/>
  <c r="U55" i="2"/>
  <c r="W55" i="2" s="1"/>
  <c r="U63" i="2"/>
  <c r="W63" i="2" s="1"/>
  <c r="U71" i="2"/>
  <c r="W71" i="2" s="1"/>
  <c r="U79" i="2"/>
  <c r="W79" i="2" s="1"/>
  <c r="U24" i="2"/>
  <c r="W24" i="2" s="1"/>
  <c r="U32" i="2"/>
  <c r="W32" i="2" s="1"/>
  <c r="U40" i="2"/>
  <c r="W40" i="2" s="1"/>
  <c r="U25" i="2"/>
  <c r="W25" i="2" s="1"/>
  <c r="U33" i="2"/>
  <c r="W33" i="2" s="1"/>
  <c r="U41" i="2"/>
  <c r="W41" i="2" s="1"/>
  <c r="U49" i="2"/>
  <c r="W49" i="2" s="1"/>
  <c r="U57" i="2"/>
  <c r="W57" i="2" s="1"/>
  <c r="U65" i="2"/>
  <c r="W65" i="2" s="1"/>
  <c r="U73" i="2"/>
  <c r="W73" i="2" s="1"/>
  <c r="U81" i="2"/>
  <c r="W81" i="2" s="1"/>
  <c r="AA8" i="2" l="1"/>
  <c r="AA9" i="2"/>
  <c r="AA6" i="2"/>
  <c r="AA7" i="2"/>
  <c r="AA10" i="2" l="1"/>
</calcChain>
</file>

<file path=xl/sharedStrings.xml><?xml version="1.0" encoding="utf-8"?>
<sst xmlns="http://schemas.openxmlformats.org/spreadsheetml/2006/main" count="514" uniqueCount="149">
  <si>
    <t>Project</t>
  </si>
  <si>
    <t>TaggerPid</t>
  </si>
  <si>
    <t>Authority?</t>
  </si>
  <si>
    <t>NumTags</t>
  </si>
  <si>
    <t>NumAuthorityOverlap</t>
  </si>
  <si>
    <t>NumOtherTaggerOverlap</t>
  </si>
  <si>
    <t>Fraud complaint_AuthorityAgree</t>
  </si>
  <si>
    <t>Fraud complaint_AuthorityAgreePercent</t>
  </si>
  <si>
    <t>Fraud complaint_OtherTaggerAgree</t>
  </si>
  <si>
    <t>Fraud complaint_OtherTaggerAgreePercent</t>
  </si>
  <si>
    <t>Misleading information or Policy_AuthorityAgree</t>
  </si>
  <si>
    <t>Misleading information or Policy_AuthorityAgreePercent</t>
  </si>
  <si>
    <t>Misleading information or Policy_OtherTaggerAgree</t>
  </si>
  <si>
    <t>Misleading information or Policy_OtherTaggerAgreePercent</t>
  </si>
  <si>
    <t>Unauthorized Transactions_AuthorityAgree</t>
  </si>
  <si>
    <t>Unauthorized Transactions_AuthorityAgreePercent</t>
  </si>
  <si>
    <t>Unauthorized Transactions_OtherTaggerAgree</t>
  </si>
  <si>
    <t>Unauthorized Transactions_OtherTaggerAgreePercent</t>
  </si>
  <si>
    <t>Penalty Fees due to insufficient funds and late payments_AuthorityAgree</t>
  </si>
  <si>
    <t>Penalty Fees due to insufficient funds and late payments_AuthorityAgreePercent</t>
  </si>
  <si>
    <t>Penalty Fees due to insufficient funds and late payments_OtherTaggerAgree</t>
  </si>
  <si>
    <t>Penalty Fees due to insufficient funds and late payments_OtherTaggerAgreePercent</t>
  </si>
  <si>
    <t>Bank Account Complaints</t>
  </si>
  <si>
    <t>lanham@vt.edu</t>
  </si>
  <si>
    <t>lchen@vt.edu</t>
  </si>
  <si>
    <t>jeffrey@vt.edu</t>
  </si>
  <si>
    <t>shiva@vt.edu</t>
  </si>
  <si>
    <t>rgruss@vt.edu</t>
  </si>
  <si>
    <t>meng46@purdue.edu</t>
  </si>
  <si>
    <t>sruddick@purdue.edu</t>
  </si>
  <si>
    <t>ddye@purdue.edu</t>
  </si>
  <si>
    <t>kmcgucki@purdue.edu</t>
  </si>
  <si>
    <t>gutier37@purdue.edu</t>
  </si>
  <si>
    <t>wang1509@purdue.edu</t>
  </si>
  <si>
    <t>lha@purdue.edu</t>
  </si>
  <si>
    <t>conner22@purdue.edu</t>
  </si>
  <si>
    <t>jdenhar@purdue.edu</t>
  </si>
  <si>
    <t>zhu488@purdue.edu</t>
  </si>
  <si>
    <t>cfeurtad@purdue.edu</t>
  </si>
  <si>
    <t>quinn35@purdue.edu</t>
  </si>
  <si>
    <t>tateh@purdue.edu</t>
  </si>
  <si>
    <t>reynol79@purdue.edu</t>
  </si>
  <si>
    <t>loboy@purdue.edu</t>
  </si>
  <si>
    <t>miao14@purdue.edu</t>
  </si>
  <si>
    <t>vperlste@purdue.edu</t>
  </si>
  <si>
    <t>ahbruns@purdue.edu</t>
  </si>
  <si>
    <t>yan125@purdue.edu</t>
  </si>
  <si>
    <t>vbrank@purdue.edu</t>
  </si>
  <si>
    <t>mthorn@purdue.edu</t>
  </si>
  <si>
    <t>nhathoot@purdue.edu</t>
  </si>
  <si>
    <t>tdeters@purdue.edu</t>
  </si>
  <si>
    <t>liu1417@purdue.edu</t>
  </si>
  <si>
    <t>asapra@purdue.edu</t>
  </si>
  <si>
    <t>gupta362@purdue.edu</t>
  </si>
  <si>
    <t>ldrury@purdue.edu</t>
  </si>
  <si>
    <t>dbahel@purdue.edu</t>
  </si>
  <si>
    <t>griffi74@purdue.edu</t>
  </si>
  <si>
    <t>cruz35@purdue.edu</t>
  </si>
  <si>
    <t>dai77@purdue.edu</t>
  </si>
  <si>
    <t>wang2154@purdue.edu</t>
  </si>
  <si>
    <t>atellito@purdue.edu</t>
  </si>
  <si>
    <t>wei97@purdue.edu</t>
  </si>
  <si>
    <t>kim972@purdue.edu</t>
  </si>
  <si>
    <t>land1@purdue.edu</t>
  </si>
  <si>
    <t>ahould@purdue.edu</t>
  </si>
  <si>
    <t>fische10@purdue.edu</t>
  </si>
  <si>
    <t>zeng60@purdue.edu</t>
  </si>
  <si>
    <t>lee1749@purdue.edu</t>
  </si>
  <si>
    <t>krohn@purdue.edu</t>
  </si>
  <si>
    <t>dean24@purdue.edu</t>
  </si>
  <si>
    <t>pszrom@purdue.edu</t>
  </si>
  <si>
    <t>han279@purdue.edu</t>
  </si>
  <si>
    <t>heo6@purdue.edu</t>
  </si>
  <si>
    <t>hughe146@purdue.edu</t>
  </si>
  <si>
    <t>dcherian@purdue.edu</t>
  </si>
  <si>
    <t>cthieme@purdue.edu</t>
  </si>
  <si>
    <t>lin551@purdue.edu</t>
  </si>
  <si>
    <t>wang1768@purdue.edu</t>
  </si>
  <si>
    <t>bbrumfi@purdue.edu</t>
  </si>
  <si>
    <t>apozivil@purdue.edu</t>
  </si>
  <si>
    <t>mspanier@purdue.edu</t>
  </si>
  <si>
    <t>pearson9@purdue.edu</t>
  </si>
  <si>
    <t>kprzybor@purdue.edu</t>
  </si>
  <si>
    <t>agosnell@purdue.edu</t>
  </si>
  <si>
    <t>xu546@purdue.edu</t>
  </si>
  <si>
    <t>bkoehler25@gmail.com</t>
  </si>
  <si>
    <t>hu417@purdue.edu</t>
  </si>
  <si>
    <t>ye97@purdue.edu</t>
  </si>
  <si>
    <t>chen1331@purdue.edu</t>
  </si>
  <si>
    <t>john1300@purdue.edu</t>
  </si>
  <si>
    <t>zheng191@purdue.edu</t>
  </si>
  <si>
    <t>szaman@purdue.edu</t>
  </si>
  <si>
    <t>zeng28@purdue.edu</t>
  </si>
  <si>
    <t>gong34@purdue.edu</t>
  </si>
  <si>
    <t>wu467@purdue.edu</t>
  </si>
  <si>
    <t>jmccror@purdue.edu</t>
  </si>
  <si>
    <t>wu649@purdue.edu</t>
  </si>
  <si>
    <t>wallpek@purdue.edu</t>
  </si>
  <si>
    <t>polak@purdue.edu</t>
  </si>
  <si>
    <t>boyle20@purdue.edu</t>
  </si>
  <si>
    <t>mmaloof@purdue.edu</t>
  </si>
  <si>
    <t>wu650@purdue.edu</t>
  </si>
  <si>
    <t>zhao393@purdue.edu</t>
  </si>
  <si>
    <t>zhan1565@purdue.edu</t>
  </si>
  <si>
    <t>du56@purdue.edu</t>
  </si>
  <si>
    <t>zheng216@purdue.edu</t>
  </si>
  <si>
    <t>schwenk@purdue.edu</t>
  </si>
  <si>
    <t>gonza186@purdue.edu</t>
  </si>
  <si>
    <t>cbbaird@purdue.edu</t>
  </si>
  <si>
    <t>xiao71@purdue.edu</t>
  </si>
  <si>
    <t>byou@purdue.edu</t>
  </si>
  <si>
    <t>rmcdowel@purdue.edu</t>
  </si>
  <si>
    <t>cwilhigh@purdue.edu</t>
  </si>
  <si>
    <t>mcarrasc@purdue.edu</t>
  </si>
  <si>
    <t>green122@purdue.edu</t>
  </si>
  <si>
    <t>afrances@purdue.edu</t>
  </si>
  <si>
    <t>bfarmer@purdue.edu</t>
  </si>
  <si>
    <t>fu58@purdue.edu</t>
  </si>
  <si>
    <t>zhan1345@purdue.edu</t>
  </si>
  <si>
    <t>kim1845@purdue.edu</t>
  </si>
  <si>
    <t>lo31@purdue.edu</t>
  </si>
  <si>
    <t>kim1287@purdue.edu</t>
  </si>
  <si>
    <t>tangb@purdue.edu</t>
  </si>
  <si>
    <t>bbelcher@purdue.edu</t>
  </si>
  <si>
    <t>li470@purdue.edu</t>
  </si>
  <si>
    <t>zhu316@purdue.edu</t>
  </si>
  <si>
    <t>shen147@purdue.edu</t>
  </si>
  <si>
    <t>jhaskins2013@yahoo.com</t>
  </si>
  <si>
    <t>flanagak@purdue.edu</t>
  </si>
  <si>
    <t>han288@purdue.edu</t>
  </si>
  <si>
    <t>chen1296@purdue.edu</t>
  </si>
  <si>
    <t>feng83@purdue.edu</t>
  </si>
  <si>
    <t>zhan1653@purdue.edu</t>
  </si>
  <si>
    <t>hxiang@purdue.edu</t>
  </si>
  <si>
    <t>zhan2016@purdue.edu</t>
  </si>
  <si>
    <t>mxuan@purdue.edu</t>
  </si>
  <si>
    <t>cklauck@purdue.edu</t>
  </si>
  <si>
    <t>meng44@purdue.edu</t>
  </si>
  <si>
    <t>xie188@purdue.edu</t>
  </si>
  <si>
    <t>kshatkus@purdue.edu</t>
  </si>
  <si>
    <t>Authority average</t>
  </si>
  <si>
    <t>OtherTagger avg</t>
  </si>
  <si>
    <t>Z-a</t>
  </si>
  <si>
    <t>Z-ot</t>
  </si>
  <si>
    <t>prob</t>
  </si>
  <si>
    <t>points</t>
  </si>
  <si>
    <t># of people</t>
  </si>
  <si>
    <t>combine Z's</t>
  </si>
  <si>
    <t xml:space="preserve"> + 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</si>
</sst>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33" borderId="0" xfId="0" applyFill="1"/>
    <xf numFmtId="0" fontId="0" fillId="34" borderId="0" xfId="0" applyFill="1"/>
    <xf numFmtId="164" fontId="0" fillId="0" borderId="0" xfId="0" applyNumberFormat="1"/>
    <xf numFmtId="0" fontId="0" fillId="35" borderId="0" xfId="0" applyFill="1"/>
    <xf numFmtId="2" fontId="0" fillId="0" borderId="0" xfId="0" applyNumberFormat="1"/>
    <xf numFmtId="2" fontId="0" fillId="35" borderId="0" xfId="0" applyNumberFormat="1" applyFill="1"/>
    <xf numFmtId="0" fontId="0" fillId="0" borderId="10" xfId="0" applyBorder="1"/>
    <xf numFmtId="0" fontId="0" fillId="0" borderId="0" xfId="0" applyFill="1" applyBorder="1"/>
    <xf numFmtId="1" fontId="0" fillId="36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Sheet1!$AA$5</c:f>
              <c:strCache>
                <c:ptCount val="1"/>
                <c:pt idx="0">
                  <c:v># of people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Sheet1!$Z$6:$Z$9</c:f>
              <c:numCache>
                <c:formatCode>General</c:formatCode>
                <c:ptCount val="4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0</c:v>
                </c:pt>
              </c:numCache>
            </c:numRef>
          </c:cat>
          <c:val>
            <c:numRef>
              <c:f>Sheet1!$AA$6:$AA$9</c:f>
              <c:numCache>
                <c:formatCode>General</c:formatCode>
                <c:ptCount val="4"/>
                <c:pt idx="0">
                  <c:v>30</c:v>
                </c:pt>
                <c:pt idx="1">
                  <c:v>51</c:v>
                </c:pt>
                <c:pt idx="2">
                  <c:v>16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9C-4818-BFDC-3A40CEF3FF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2094424"/>
        <c:axId val="462092456"/>
      </c:barChart>
      <c:catAx>
        <c:axId val="462094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092456"/>
        <c:crosses val="autoZero"/>
        <c:auto val="1"/>
        <c:lblAlgn val="ctr"/>
        <c:lblOffset val="100"/>
        <c:noMultiLvlLbl val="0"/>
      </c:catAx>
      <c:valAx>
        <c:axId val="462092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094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295531</xdr:colOff>
      <xdr:row>12</xdr:row>
      <xdr:rowOff>7054</xdr:rowOff>
    </xdr:from>
    <xdr:to>
      <xdr:col>30</xdr:col>
      <xdr:colOff>260253</xdr:colOff>
      <xdr:row>26</xdr:row>
      <xdr:rowOff>126998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E7DD50-D2F9-42A5-BABC-F094E45600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8"/>
  <sheetViews>
    <sheetView zoomScale="80" zoomScaleNormal="80" workbookViewId="0">
      <selection sqref="A1:XFD1048576"/>
    </sheetView>
  </sheetViews>
  <sheetFormatPr defaultRowHeight="14.5" x14ac:dyDescent="0.35"/>
  <cols>
    <col min="1" max="1" width="22.453125" bestFit="1" customWidth="1"/>
    <col min="2" max="2" width="23.1796875" bestFit="1" customWidth="1"/>
    <col min="3" max="3" width="9.6328125" bestFit="1" customWidth="1"/>
    <col min="5" max="5" width="19.453125" bestFit="1" customWidth="1"/>
    <col min="6" max="6" width="22.1796875" bestFit="1" customWidth="1"/>
    <col min="7" max="7" width="28.36328125" bestFit="1" customWidth="1"/>
    <col min="8" max="8" width="35" bestFit="1" customWidth="1"/>
    <col min="9" max="9" width="31.08984375" bestFit="1" customWidth="1"/>
    <col min="10" max="10" width="37.6328125" bestFit="1" customWidth="1"/>
    <col min="11" max="11" width="42.1796875" bestFit="1" customWidth="1"/>
    <col min="12" max="12" width="48.7265625" bestFit="1" customWidth="1"/>
    <col min="13" max="13" width="44.90625" bestFit="1" customWidth="1"/>
    <col min="14" max="14" width="51.453125" bestFit="1" customWidth="1"/>
    <col min="15" max="15" width="37.453125" bestFit="1" customWidth="1"/>
    <col min="16" max="16" width="44.08984375" bestFit="1" customWidth="1"/>
    <col min="17" max="17" width="40.1796875" bestFit="1" customWidth="1"/>
    <col min="18" max="18" width="46.7265625" bestFit="1" customWidth="1"/>
    <col min="19" max="19" width="62.36328125" bestFit="1" customWidth="1"/>
    <col min="20" max="20" width="69" bestFit="1" customWidth="1"/>
    <col min="21" max="21" width="65.08984375" bestFit="1" customWidth="1"/>
    <col min="22" max="22" width="71.54296875" bestFit="1" customWidth="1"/>
  </cols>
  <sheetData>
    <row r="1" spans="1:2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35">
      <c r="A2" t="s">
        <v>22</v>
      </c>
      <c r="B2" t="s">
        <v>59</v>
      </c>
      <c r="C2" t="b">
        <v>0</v>
      </c>
      <c r="D2">
        <v>300</v>
      </c>
      <c r="E2">
        <v>21</v>
      </c>
      <c r="F2">
        <v>292</v>
      </c>
      <c r="G2">
        <v>13</v>
      </c>
      <c r="H2">
        <v>0.61904761904761896</v>
      </c>
      <c r="I2">
        <v>261</v>
      </c>
      <c r="J2">
        <v>0.89383561643835596</v>
      </c>
      <c r="K2">
        <v>15</v>
      </c>
      <c r="L2">
        <v>0.71428571428571397</v>
      </c>
      <c r="M2">
        <v>266</v>
      </c>
      <c r="N2">
        <v>0.91095890410958902</v>
      </c>
      <c r="O2">
        <v>12</v>
      </c>
      <c r="P2">
        <v>0.57142857142857095</v>
      </c>
      <c r="Q2">
        <v>261</v>
      </c>
      <c r="R2">
        <v>0.89383561643835596</v>
      </c>
      <c r="S2">
        <v>17</v>
      </c>
      <c r="T2">
        <v>0.80952380952380898</v>
      </c>
      <c r="U2">
        <v>269</v>
      </c>
      <c r="V2">
        <v>0.92123287671232801</v>
      </c>
    </row>
    <row r="3" spans="1:22" x14ac:dyDescent="0.35">
      <c r="A3" t="s">
        <v>22</v>
      </c>
      <c r="B3" t="s">
        <v>135</v>
      </c>
      <c r="C3" t="b">
        <v>0</v>
      </c>
      <c r="D3">
        <v>220</v>
      </c>
      <c r="E3">
        <v>15</v>
      </c>
      <c r="F3">
        <v>220</v>
      </c>
      <c r="G3">
        <v>8</v>
      </c>
      <c r="H3">
        <v>0.53333333333333299</v>
      </c>
      <c r="I3">
        <v>186</v>
      </c>
      <c r="J3">
        <v>0.84545454545454501</v>
      </c>
      <c r="K3">
        <v>13</v>
      </c>
      <c r="L3">
        <v>0.86666666666666603</v>
      </c>
      <c r="M3">
        <v>198</v>
      </c>
      <c r="N3">
        <v>0.9</v>
      </c>
      <c r="O3">
        <v>10</v>
      </c>
      <c r="P3">
        <v>0.66666666666666596</v>
      </c>
      <c r="Q3">
        <v>158</v>
      </c>
      <c r="R3">
        <v>0.71818181818181803</v>
      </c>
      <c r="S3">
        <v>11</v>
      </c>
      <c r="T3">
        <v>0.73333333333333295</v>
      </c>
      <c r="U3">
        <v>197</v>
      </c>
      <c r="V3">
        <v>0.89545454545454495</v>
      </c>
    </row>
    <row r="4" spans="1:22" x14ac:dyDescent="0.35">
      <c r="A4" t="s">
        <v>22</v>
      </c>
      <c r="B4" t="s">
        <v>87</v>
      </c>
      <c r="C4" t="b">
        <v>0</v>
      </c>
      <c r="D4">
        <v>170</v>
      </c>
      <c r="E4">
        <v>11</v>
      </c>
      <c r="F4">
        <v>170</v>
      </c>
      <c r="G4">
        <v>7</v>
      </c>
      <c r="H4">
        <v>0.63636363636363602</v>
      </c>
      <c r="I4">
        <v>145</v>
      </c>
      <c r="J4">
        <v>0.85294117647058798</v>
      </c>
      <c r="K4">
        <v>7</v>
      </c>
      <c r="L4">
        <v>0.63636363636363602</v>
      </c>
      <c r="M4">
        <v>149</v>
      </c>
      <c r="N4">
        <v>0.876470588235294</v>
      </c>
      <c r="O4">
        <v>10</v>
      </c>
      <c r="P4">
        <v>0.90909090909090895</v>
      </c>
      <c r="Q4">
        <v>130</v>
      </c>
      <c r="R4">
        <v>0.76470588235294101</v>
      </c>
      <c r="S4">
        <v>9</v>
      </c>
      <c r="T4">
        <v>0.81818181818181801</v>
      </c>
      <c r="U4">
        <v>157</v>
      </c>
      <c r="V4">
        <v>0.92352941176470504</v>
      </c>
    </row>
    <row r="5" spans="1:22" x14ac:dyDescent="0.35">
      <c r="A5" t="s">
        <v>22</v>
      </c>
      <c r="B5" t="s">
        <v>93</v>
      </c>
      <c r="C5" t="b">
        <v>0</v>
      </c>
      <c r="D5">
        <v>170</v>
      </c>
      <c r="E5">
        <v>14</v>
      </c>
      <c r="F5">
        <v>168</v>
      </c>
      <c r="G5">
        <v>12</v>
      </c>
      <c r="H5">
        <v>0.85714285714285698</v>
      </c>
      <c r="I5">
        <v>156</v>
      </c>
      <c r="J5">
        <v>0.92857142857142805</v>
      </c>
      <c r="K5">
        <v>10</v>
      </c>
      <c r="L5">
        <v>0.71428571428571397</v>
      </c>
      <c r="M5">
        <v>141</v>
      </c>
      <c r="N5">
        <v>0.83928571428571397</v>
      </c>
      <c r="O5">
        <v>11</v>
      </c>
      <c r="P5">
        <v>0.78571428571428503</v>
      </c>
      <c r="Q5">
        <v>143</v>
      </c>
      <c r="R5">
        <v>0.85119047619047605</v>
      </c>
      <c r="S5">
        <v>11</v>
      </c>
      <c r="T5">
        <v>0.78571428571428503</v>
      </c>
      <c r="U5">
        <v>154</v>
      </c>
      <c r="V5">
        <v>0.91666666666666596</v>
      </c>
    </row>
    <row r="6" spans="1:22" x14ac:dyDescent="0.35">
      <c r="A6" t="s">
        <v>22</v>
      </c>
      <c r="B6" t="s">
        <v>72</v>
      </c>
      <c r="C6" t="b">
        <v>0</v>
      </c>
      <c r="D6">
        <v>160</v>
      </c>
      <c r="E6">
        <v>11</v>
      </c>
      <c r="F6">
        <v>160</v>
      </c>
      <c r="G6">
        <v>6</v>
      </c>
      <c r="H6">
        <v>0.54545454545454497</v>
      </c>
      <c r="I6">
        <v>132</v>
      </c>
      <c r="J6">
        <v>0.82499999999999996</v>
      </c>
      <c r="K6">
        <v>8</v>
      </c>
      <c r="L6">
        <v>0.72727272727272696</v>
      </c>
      <c r="M6">
        <v>138</v>
      </c>
      <c r="N6">
        <v>0.86250000000000004</v>
      </c>
      <c r="O6">
        <v>8</v>
      </c>
      <c r="P6">
        <v>0.72727272727272696</v>
      </c>
      <c r="Q6">
        <v>130</v>
      </c>
      <c r="R6">
        <v>0.8125</v>
      </c>
      <c r="S6">
        <v>10</v>
      </c>
      <c r="T6">
        <v>0.90909090909090895</v>
      </c>
      <c r="U6">
        <v>139</v>
      </c>
      <c r="V6">
        <v>0.86875000000000002</v>
      </c>
    </row>
    <row r="7" spans="1:22" x14ac:dyDescent="0.35">
      <c r="A7" t="s">
        <v>22</v>
      </c>
      <c r="B7" t="s">
        <v>78</v>
      </c>
      <c r="C7" t="b">
        <v>0</v>
      </c>
      <c r="D7">
        <v>160</v>
      </c>
      <c r="E7">
        <v>17</v>
      </c>
      <c r="F7">
        <v>147</v>
      </c>
      <c r="G7">
        <v>14</v>
      </c>
      <c r="H7">
        <v>0.82352941176470495</v>
      </c>
      <c r="I7">
        <v>132</v>
      </c>
      <c r="J7">
        <v>0.89795918367346905</v>
      </c>
      <c r="K7">
        <v>6</v>
      </c>
      <c r="L7">
        <v>0.35294117647058798</v>
      </c>
      <c r="M7">
        <v>131</v>
      </c>
      <c r="N7">
        <v>0.891156462585034</v>
      </c>
      <c r="O7">
        <v>11</v>
      </c>
      <c r="P7">
        <v>0.64705882352941102</v>
      </c>
      <c r="Q7">
        <v>130</v>
      </c>
      <c r="R7">
        <v>0.88435374149659796</v>
      </c>
      <c r="S7">
        <v>17</v>
      </c>
      <c r="T7">
        <v>1</v>
      </c>
      <c r="U7">
        <v>135</v>
      </c>
      <c r="V7">
        <v>0.91836734693877498</v>
      </c>
    </row>
    <row r="8" spans="1:22" x14ac:dyDescent="0.35">
      <c r="A8" t="s">
        <v>22</v>
      </c>
      <c r="B8" t="s">
        <v>92</v>
      </c>
      <c r="C8" t="b">
        <v>0</v>
      </c>
      <c r="D8">
        <v>160</v>
      </c>
      <c r="E8">
        <v>13</v>
      </c>
      <c r="F8">
        <v>155</v>
      </c>
      <c r="G8">
        <v>8</v>
      </c>
      <c r="H8">
        <v>0.61538461538461497</v>
      </c>
      <c r="I8">
        <v>131</v>
      </c>
      <c r="J8">
        <v>0.84516129032258003</v>
      </c>
      <c r="K8">
        <v>7</v>
      </c>
      <c r="L8">
        <v>0.53846153846153799</v>
      </c>
      <c r="M8">
        <v>95</v>
      </c>
      <c r="N8">
        <v>0.61290322580645096</v>
      </c>
      <c r="O8">
        <v>7</v>
      </c>
      <c r="P8">
        <v>0.53846153846153799</v>
      </c>
      <c r="Q8">
        <v>97</v>
      </c>
      <c r="R8">
        <v>0.62580645161290305</v>
      </c>
      <c r="S8">
        <v>9</v>
      </c>
      <c r="T8">
        <v>0.69230769230769196</v>
      </c>
      <c r="U8">
        <v>139</v>
      </c>
      <c r="V8">
        <v>0.89677419354838706</v>
      </c>
    </row>
    <row r="9" spans="1:22" x14ac:dyDescent="0.35">
      <c r="A9" t="s">
        <v>22</v>
      </c>
      <c r="B9" t="s">
        <v>102</v>
      </c>
      <c r="C9" t="b">
        <v>0</v>
      </c>
      <c r="D9">
        <v>160</v>
      </c>
      <c r="E9">
        <v>10</v>
      </c>
      <c r="F9">
        <v>159</v>
      </c>
      <c r="G9">
        <v>7</v>
      </c>
      <c r="H9">
        <v>0.7</v>
      </c>
      <c r="I9">
        <v>150</v>
      </c>
      <c r="J9">
        <v>0.94339622641509402</v>
      </c>
      <c r="K9">
        <v>4</v>
      </c>
      <c r="L9">
        <v>0.4</v>
      </c>
      <c r="M9">
        <v>133</v>
      </c>
      <c r="N9">
        <v>0.83647798742138302</v>
      </c>
      <c r="O9">
        <v>9</v>
      </c>
      <c r="P9">
        <v>0.9</v>
      </c>
      <c r="Q9">
        <v>142</v>
      </c>
      <c r="R9">
        <v>0.893081761006289</v>
      </c>
      <c r="S9">
        <v>7</v>
      </c>
      <c r="T9">
        <v>0.7</v>
      </c>
      <c r="U9">
        <v>145</v>
      </c>
      <c r="V9">
        <v>0.91194968553459099</v>
      </c>
    </row>
    <row r="10" spans="1:22" x14ac:dyDescent="0.35">
      <c r="A10" t="s">
        <v>22</v>
      </c>
      <c r="B10" t="s">
        <v>109</v>
      </c>
      <c r="C10" t="b">
        <v>0</v>
      </c>
      <c r="D10">
        <v>160</v>
      </c>
      <c r="E10">
        <v>13</v>
      </c>
      <c r="F10">
        <v>160</v>
      </c>
      <c r="G10">
        <v>7</v>
      </c>
      <c r="H10">
        <v>0.53846153846153799</v>
      </c>
      <c r="I10">
        <v>117</v>
      </c>
      <c r="J10">
        <v>0.73124999999999996</v>
      </c>
      <c r="K10">
        <v>9</v>
      </c>
      <c r="L10">
        <v>0.69230769230769196</v>
      </c>
      <c r="M10">
        <v>126</v>
      </c>
      <c r="N10">
        <v>0.78749999999999998</v>
      </c>
      <c r="O10">
        <v>5</v>
      </c>
      <c r="P10">
        <v>0.38461538461538403</v>
      </c>
      <c r="Q10">
        <v>126</v>
      </c>
      <c r="R10">
        <v>0.78749999999999998</v>
      </c>
      <c r="S10">
        <v>8</v>
      </c>
      <c r="T10">
        <v>0.61538461538461497</v>
      </c>
      <c r="U10">
        <v>134</v>
      </c>
      <c r="V10">
        <v>0.83750000000000002</v>
      </c>
    </row>
    <row r="11" spans="1:22" x14ac:dyDescent="0.35">
      <c r="A11" t="s">
        <v>22</v>
      </c>
      <c r="B11" t="s">
        <v>119</v>
      </c>
      <c r="C11" t="b">
        <v>0</v>
      </c>
      <c r="D11">
        <v>160</v>
      </c>
      <c r="E11">
        <v>14</v>
      </c>
      <c r="F11">
        <v>160</v>
      </c>
      <c r="G11">
        <v>4</v>
      </c>
      <c r="H11">
        <v>0.28571428571428498</v>
      </c>
      <c r="I11">
        <v>96</v>
      </c>
      <c r="J11">
        <v>0.6</v>
      </c>
      <c r="K11">
        <v>11</v>
      </c>
      <c r="L11">
        <v>0.78571428571428503</v>
      </c>
      <c r="M11">
        <v>146</v>
      </c>
      <c r="N11">
        <v>0.91249999999999998</v>
      </c>
      <c r="O11">
        <v>7</v>
      </c>
      <c r="P11">
        <v>0.5</v>
      </c>
      <c r="Q11">
        <v>118</v>
      </c>
      <c r="R11">
        <v>0.73750000000000004</v>
      </c>
      <c r="S11">
        <v>12</v>
      </c>
      <c r="T11">
        <v>0.85714285714285698</v>
      </c>
      <c r="U11">
        <v>151</v>
      </c>
      <c r="V11">
        <v>0.94374999999999998</v>
      </c>
    </row>
    <row r="12" spans="1:22" x14ac:dyDescent="0.35">
      <c r="A12" t="s">
        <v>22</v>
      </c>
      <c r="B12" t="s">
        <v>131</v>
      </c>
      <c r="C12" t="b">
        <v>0</v>
      </c>
      <c r="D12">
        <v>160</v>
      </c>
      <c r="E12">
        <v>11</v>
      </c>
      <c r="F12">
        <v>160</v>
      </c>
      <c r="G12">
        <v>9</v>
      </c>
      <c r="H12">
        <v>0.81818181818181801</v>
      </c>
      <c r="I12">
        <v>142</v>
      </c>
      <c r="J12">
        <v>0.88749999999999996</v>
      </c>
      <c r="K12">
        <v>5</v>
      </c>
      <c r="L12">
        <v>0.45454545454545398</v>
      </c>
      <c r="M12">
        <v>136</v>
      </c>
      <c r="N12">
        <v>0.85</v>
      </c>
      <c r="O12">
        <v>8</v>
      </c>
      <c r="P12">
        <v>0.72727272727272696</v>
      </c>
      <c r="Q12">
        <v>144</v>
      </c>
      <c r="R12">
        <v>0.9</v>
      </c>
      <c r="S12">
        <v>9</v>
      </c>
      <c r="T12">
        <v>0.81818181818181801</v>
      </c>
      <c r="U12">
        <v>146</v>
      </c>
      <c r="V12">
        <v>0.91249999999999998</v>
      </c>
    </row>
    <row r="13" spans="1:22" x14ac:dyDescent="0.35">
      <c r="A13" t="s">
        <v>22</v>
      </c>
      <c r="B13" t="s">
        <v>24</v>
      </c>
      <c r="C13" t="b">
        <v>1</v>
      </c>
      <c r="D13">
        <v>150</v>
      </c>
      <c r="E13">
        <v>157</v>
      </c>
      <c r="F13">
        <v>150</v>
      </c>
      <c r="G13">
        <v>150</v>
      </c>
      <c r="H13">
        <v>0.95541401273885296</v>
      </c>
      <c r="I13">
        <v>144</v>
      </c>
      <c r="J13">
        <v>0.96</v>
      </c>
      <c r="K13">
        <v>150</v>
      </c>
      <c r="L13">
        <v>0.95541401273885296</v>
      </c>
      <c r="M13">
        <v>137</v>
      </c>
      <c r="N13">
        <v>0.913333333333333</v>
      </c>
      <c r="O13">
        <v>150</v>
      </c>
      <c r="P13">
        <v>0.95541401273885296</v>
      </c>
      <c r="Q13">
        <v>140</v>
      </c>
      <c r="R13">
        <v>0.93333333333333302</v>
      </c>
      <c r="S13">
        <v>150</v>
      </c>
      <c r="T13">
        <v>0.95541401273885296</v>
      </c>
      <c r="U13">
        <v>139</v>
      </c>
      <c r="V13">
        <v>0.92666666666666597</v>
      </c>
    </row>
    <row r="14" spans="1:22" x14ac:dyDescent="0.35">
      <c r="A14" t="s">
        <v>22</v>
      </c>
      <c r="B14" t="s">
        <v>25</v>
      </c>
      <c r="C14" t="b">
        <v>1</v>
      </c>
      <c r="D14">
        <v>150</v>
      </c>
      <c r="E14">
        <v>158</v>
      </c>
      <c r="F14">
        <v>150</v>
      </c>
      <c r="G14">
        <v>150</v>
      </c>
      <c r="H14">
        <v>0.949367088607594</v>
      </c>
      <c r="I14">
        <v>123</v>
      </c>
      <c r="J14">
        <v>0.82</v>
      </c>
      <c r="K14">
        <v>150</v>
      </c>
      <c r="L14">
        <v>0.949367088607594</v>
      </c>
      <c r="M14">
        <v>137</v>
      </c>
      <c r="N14">
        <v>0.913333333333333</v>
      </c>
      <c r="O14">
        <v>150</v>
      </c>
      <c r="P14">
        <v>0.949367088607594</v>
      </c>
      <c r="Q14">
        <v>143</v>
      </c>
      <c r="R14">
        <v>0.95333333333333303</v>
      </c>
      <c r="S14">
        <v>150</v>
      </c>
      <c r="T14">
        <v>0.949367088607594</v>
      </c>
      <c r="U14">
        <v>145</v>
      </c>
      <c r="V14">
        <v>0.96666666666666601</v>
      </c>
    </row>
    <row r="15" spans="1:22" x14ac:dyDescent="0.35">
      <c r="A15" t="s">
        <v>22</v>
      </c>
      <c r="B15" t="s">
        <v>28</v>
      </c>
      <c r="C15" t="b">
        <v>0</v>
      </c>
      <c r="D15">
        <v>150</v>
      </c>
      <c r="E15">
        <v>9</v>
      </c>
      <c r="F15">
        <v>150</v>
      </c>
      <c r="G15">
        <v>4</v>
      </c>
      <c r="H15">
        <v>0.44444444444444398</v>
      </c>
      <c r="I15">
        <v>130</v>
      </c>
      <c r="J15">
        <v>0.86666666666666603</v>
      </c>
      <c r="K15">
        <v>5</v>
      </c>
      <c r="L15">
        <v>0.55555555555555503</v>
      </c>
      <c r="M15">
        <v>143</v>
      </c>
      <c r="N15">
        <v>0.95333333333333303</v>
      </c>
      <c r="O15">
        <v>8</v>
      </c>
      <c r="P15">
        <v>0.88888888888888795</v>
      </c>
      <c r="Q15">
        <v>136</v>
      </c>
      <c r="R15">
        <v>0.90666666666666595</v>
      </c>
      <c r="S15">
        <v>7</v>
      </c>
      <c r="T15">
        <v>0.77777777777777701</v>
      </c>
      <c r="U15">
        <v>143</v>
      </c>
      <c r="V15">
        <v>0.95333333333333303</v>
      </c>
    </row>
    <row r="16" spans="1:22" x14ac:dyDescent="0.35">
      <c r="A16" t="s">
        <v>22</v>
      </c>
      <c r="B16" t="s">
        <v>29</v>
      </c>
      <c r="C16" t="b">
        <v>0</v>
      </c>
      <c r="D16">
        <v>150</v>
      </c>
      <c r="E16">
        <v>13</v>
      </c>
      <c r="F16">
        <v>148</v>
      </c>
      <c r="G16">
        <v>10</v>
      </c>
      <c r="H16">
        <v>0.76923076923076905</v>
      </c>
      <c r="I16">
        <v>138</v>
      </c>
      <c r="J16">
        <v>0.93243243243243201</v>
      </c>
      <c r="K16">
        <v>10</v>
      </c>
      <c r="L16">
        <v>0.76923076923076905</v>
      </c>
      <c r="M16">
        <v>130</v>
      </c>
      <c r="N16">
        <v>0.87837837837837796</v>
      </c>
      <c r="O16">
        <v>11</v>
      </c>
      <c r="P16">
        <v>0.84615384615384603</v>
      </c>
      <c r="Q16">
        <v>140</v>
      </c>
      <c r="R16">
        <v>0.94594594594594505</v>
      </c>
      <c r="S16">
        <v>10</v>
      </c>
      <c r="T16">
        <v>0.76923076923076905</v>
      </c>
      <c r="U16">
        <v>140</v>
      </c>
      <c r="V16">
        <v>0.94594594594594505</v>
      </c>
    </row>
    <row r="17" spans="1:22" x14ac:dyDescent="0.35">
      <c r="A17" t="s">
        <v>22</v>
      </c>
      <c r="B17" t="s">
        <v>30</v>
      </c>
      <c r="C17" t="b">
        <v>0</v>
      </c>
      <c r="D17">
        <v>150</v>
      </c>
      <c r="E17">
        <v>11</v>
      </c>
      <c r="F17">
        <v>150</v>
      </c>
      <c r="G17">
        <v>9</v>
      </c>
      <c r="H17">
        <v>0.81818181818181801</v>
      </c>
      <c r="I17">
        <v>147</v>
      </c>
      <c r="J17">
        <v>0.98</v>
      </c>
      <c r="K17">
        <v>4</v>
      </c>
      <c r="L17">
        <v>0.36363636363636298</v>
      </c>
      <c r="M17">
        <v>130</v>
      </c>
      <c r="N17">
        <v>0.86666666666666603</v>
      </c>
      <c r="O17">
        <v>8</v>
      </c>
      <c r="P17">
        <v>0.72727272727272696</v>
      </c>
      <c r="Q17">
        <v>139</v>
      </c>
      <c r="R17">
        <v>0.92666666666666597</v>
      </c>
      <c r="S17">
        <v>7</v>
      </c>
      <c r="T17">
        <v>0.63636363636363602</v>
      </c>
      <c r="U17">
        <v>141</v>
      </c>
      <c r="V17">
        <v>0.94</v>
      </c>
    </row>
    <row r="18" spans="1:22" x14ac:dyDescent="0.35">
      <c r="A18" t="s">
        <v>22</v>
      </c>
      <c r="B18" t="s">
        <v>31</v>
      </c>
      <c r="C18" t="b">
        <v>0</v>
      </c>
      <c r="D18">
        <v>150</v>
      </c>
      <c r="E18">
        <v>8</v>
      </c>
      <c r="F18">
        <v>144</v>
      </c>
      <c r="G18">
        <v>6</v>
      </c>
      <c r="H18">
        <v>0.75</v>
      </c>
      <c r="I18">
        <v>136</v>
      </c>
      <c r="J18">
        <v>0.94444444444444398</v>
      </c>
      <c r="K18">
        <v>5</v>
      </c>
      <c r="L18">
        <v>0.625</v>
      </c>
      <c r="M18">
        <v>129</v>
      </c>
      <c r="N18">
        <v>0.89583333333333304</v>
      </c>
      <c r="O18">
        <v>5</v>
      </c>
      <c r="P18">
        <v>0.625</v>
      </c>
      <c r="Q18">
        <v>137</v>
      </c>
      <c r="R18">
        <v>0.95138888888888795</v>
      </c>
      <c r="S18">
        <v>7</v>
      </c>
      <c r="T18">
        <v>0.875</v>
      </c>
      <c r="U18">
        <v>138</v>
      </c>
      <c r="V18">
        <v>0.95833333333333304</v>
      </c>
    </row>
    <row r="19" spans="1:22" x14ac:dyDescent="0.35">
      <c r="A19" t="s">
        <v>22</v>
      </c>
      <c r="B19" t="s">
        <v>32</v>
      </c>
      <c r="C19" t="b">
        <v>0</v>
      </c>
      <c r="D19">
        <v>150</v>
      </c>
      <c r="E19">
        <v>8</v>
      </c>
      <c r="F19">
        <v>150</v>
      </c>
      <c r="G19">
        <v>7</v>
      </c>
      <c r="H19">
        <v>0.875</v>
      </c>
      <c r="I19">
        <v>139</v>
      </c>
      <c r="J19">
        <v>0.92666666666666597</v>
      </c>
      <c r="K19">
        <v>3</v>
      </c>
      <c r="L19">
        <v>0.375</v>
      </c>
      <c r="M19">
        <v>126</v>
      </c>
      <c r="N19">
        <v>0.84</v>
      </c>
      <c r="O19">
        <v>5</v>
      </c>
      <c r="P19">
        <v>0.625</v>
      </c>
      <c r="Q19">
        <v>141</v>
      </c>
      <c r="R19">
        <v>0.94</v>
      </c>
      <c r="S19">
        <v>6</v>
      </c>
      <c r="T19">
        <v>0.75</v>
      </c>
      <c r="U19">
        <v>135</v>
      </c>
      <c r="V19">
        <v>0.9</v>
      </c>
    </row>
    <row r="20" spans="1:22" x14ac:dyDescent="0.35">
      <c r="A20" t="s">
        <v>22</v>
      </c>
      <c r="B20" t="s">
        <v>33</v>
      </c>
      <c r="C20" t="b">
        <v>0</v>
      </c>
      <c r="D20">
        <v>150</v>
      </c>
      <c r="E20">
        <v>8</v>
      </c>
      <c r="F20">
        <v>150</v>
      </c>
      <c r="G20">
        <v>7</v>
      </c>
      <c r="H20">
        <v>0.875</v>
      </c>
      <c r="I20">
        <v>130</v>
      </c>
      <c r="J20">
        <v>0.86666666666666603</v>
      </c>
      <c r="K20">
        <v>6</v>
      </c>
      <c r="L20">
        <v>0.75</v>
      </c>
      <c r="M20">
        <v>139</v>
      </c>
      <c r="N20">
        <v>0.92666666666666597</v>
      </c>
      <c r="O20">
        <v>6</v>
      </c>
      <c r="P20">
        <v>0.75</v>
      </c>
      <c r="Q20">
        <v>137</v>
      </c>
      <c r="R20">
        <v>0.913333333333333</v>
      </c>
      <c r="S20">
        <v>8</v>
      </c>
      <c r="T20">
        <v>1</v>
      </c>
      <c r="U20">
        <v>139</v>
      </c>
      <c r="V20">
        <v>0.92666666666666597</v>
      </c>
    </row>
    <row r="21" spans="1:22" x14ac:dyDescent="0.35">
      <c r="A21" t="s">
        <v>22</v>
      </c>
      <c r="B21" t="s">
        <v>35</v>
      </c>
      <c r="C21" t="b">
        <v>0</v>
      </c>
      <c r="D21">
        <v>150</v>
      </c>
      <c r="E21">
        <v>8</v>
      </c>
      <c r="F21">
        <v>150</v>
      </c>
      <c r="G21">
        <v>7</v>
      </c>
      <c r="H21">
        <v>0.875</v>
      </c>
      <c r="I21">
        <v>142</v>
      </c>
      <c r="J21">
        <v>0.94666666666666599</v>
      </c>
      <c r="K21">
        <v>5</v>
      </c>
      <c r="L21">
        <v>0.625</v>
      </c>
      <c r="M21">
        <v>133</v>
      </c>
      <c r="N21">
        <v>0.88666666666666605</v>
      </c>
      <c r="O21">
        <v>6</v>
      </c>
      <c r="P21">
        <v>0.75</v>
      </c>
      <c r="Q21">
        <v>143</v>
      </c>
      <c r="R21">
        <v>0.95333333333333303</v>
      </c>
      <c r="S21">
        <v>6</v>
      </c>
      <c r="T21">
        <v>0.75</v>
      </c>
      <c r="U21">
        <v>143</v>
      </c>
      <c r="V21">
        <v>0.95333333333333303</v>
      </c>
    </row>
    <row r="22" spans="1:22" x14ac:dyDescent="0.35">
      <c r="A22" t="s">
        <v>22</v>
      </c>
      <c r="B22" t="s">
        <v>36</v>
      </c>
      <c r="C22" t="b">
        <v>0</v>
      </c>
      <c r="D22">
        <v>150</v>
      </c>
      <c r="E22">
        <v>14</v>
      </c>
      <c r="F22">
        <v>144</v>
      </c>
      <c r="G22">
        <v>12</v>
      </c>
      <c r="H22">
        <v>0.85714285714285698</v>
      </c>
      <c r="I22">
        <v>135</v>
      </c>
      <c r="J22">
        <v>0.9375</v>
      </c>
      <c r="K22">
        <v>13</v>
      </c>
      <c r="L22">
        <v>0.92857142857142805</v>
      </c>
      <c r="M22">
        <v>129</v>
      </c>
      <c r="N22">
        <v>0.89583333333333304</v>
      </c>
      <c r="O22">
        <v>11</v>
      </c>
      <c r="P22">
        <v>0.78571428571428503</v>
      </c>
      <c r="Q22">
        <v>136</v>
      </c>
      <c r="R22">
        <v>0.94444444444444398</v>
      </c>
      <c r="S22">
        <v>12</v>
      </c>
      <c r="T22">
        <v>0.85714285714285698</v>
      </c>
      <c r="U22">
        <v>135</v>
      </c>
      <c r="V22">
        <v>0.9375</v>
      </c>
    </row>
    <row r="23" spans="1:22" x14ac:dyDescent="0.35">
      <c r="A23" t="s">
        <v>22</v>
      </c>
      <c r="B23" t="s">
        <v>37</v>
      </c>
      <c r="C23" t="b">
        <v>0</v>
      </c>
      <c r="D23">
        <v>150</v>
      </c>
      <c r="E23">
        <v>14</v>
      </c>
      <c r="F23">
        <v>138</v>
      </c>
      <c r="G23">
        <v>7</v>
      </c>
      <c r="H23">
        <v>0.5</v>
      </c>
      <c r="I23">
        <v>115</v>
      </c>
      <c r="J23">
        <v>0.83333333333333304</v>
      </c>
      <c r="K23">
        <v>9</v>
      </c>
      <c r="L23">
        <v>0.64285714285714202</v>
      </c>
      <c r="M23">
        <v>112</v>
      </c>
      <c r="N23">
        <v>0.81159420289855</v>
      </c>
      <c r="O23">
        <v>11</v>
      </c>
      <c r="P23">
        <v>0.78571428571428503</v>
      </c>
      <c r="Q23">
        <v>127</v>
      </c>
      <c r="R23">
        <v>0.92028985507246297</v>
      </c>
      <c r="S23">
        <v>12</v>
      </c>
      <c r="T23">
        <v>0.85714285714285698</v>
      </c>
      <c r="U23">
        <v>128</v>
      </c>
      <c r="V23">
        <v>0.92753623188405798</v>
      </c>
    </row>
    <row r="24" spans="1:22" x14ac:dyDescent="0.35">
      <c r="A24" t="s">
        <v>22</v>
      </c>
      <c r="B24" t="s">
        <v>38</v>
      </c>
      <c r="C24" t="b">
        <v>0</v>
      </c>
      <c r="D24">
        <v>150</v>
      </c>
      <c r="E24">
        <v>5</v>
      </c>
      <c r="F24">
        <v>136</v>
      </c>
      <c r="G24">
        <v>4</v>
      </c>
      <c r="H24">
        <v>0.8</v>
      </c>
      <c r="I24">
        <v>124</v>
      </c>
      <c r="J24">
        <v>0.91176470588235203</v>
      </c>
      <c r="K24">
        <v>4</v>
      </c>
      <c r="L24">
        <v>0.8</v>
      </c>
      <c r="M24">
        <v>117</v>
      </c>
      <c r="N24">
        <v>0.86029411764705799</v>
      </c>
      <c r="O24">
        <v>2</v>
      </c>
      <c r="P24">
        <v>0.4</v>
      </c>
      <c r="Q24">
        <v>119</v>
      </c>
      <c r="R24">
        <v>0.875</v>
      </c>
      <c r="S24">
        <v>2</v>
      </c>
      <c r="T24">
        <v>0.4</v>
      </c>
      <c r="U24">
        <v>127</v>
      </c>
      <c r="V24">
        <v>0.93382352941176405</v>
      </c>
    </row>
    <row r="25" spans="1:22" x14ac:dyDescent="0.35">
      <c r="A25" t="s">
        <v>22</v>
      </c>
      <c r="B25" t="s">
        <v>39</v>
      </c>
      <c r="C25" t="b">
        <v>0</v>
      </c>
      <c r="D25">
        <v>150</v>
      </c>
      <c r="E25">
        <v>8</v>
      </c>
      <c r="F25">
        <v>147</v>
      </c>
      <c r="G25">
        <v>7</v>
      </c>
      <c r="H25">
        <v>0.875</v>
      </c>
      <c r="I25">
        <v>133</v>
      </c>
      <c r="J25">
        <v>0.90476190476190399</v>
      </c>
      <c r="K25">
        <v>6</v>
      </c>
      <c r="L25">
        <v>0.75</v>
      </c>
      <c r="M25">
        <v>129</v>
      </c>
      <c r="N25">
        <v>0.87755102040816302</v>
      </c>
      <c r="O25">
        <v>6</v>
      </c>
      <c r="P25">
        <v>0.75</v>
      </c>
      <c r="Q25">
        <v>137</v>
      </c>
      <c r="R25">
        <v>0.93197278911564596</v>
      </c>
      <c r="S25">
        <v>6</v>
      </c>
      <c r="T25">
        <v>0.75</v>
      </c>
      <c r="U25">
        <v>136</v>
      </c>
      <c r="V25">
        <v>0.92517006802721002</v>
      </c>
    </row>
    <row r="26" spans="1:22" x14ac:dyDescent="0.35">
      <c r="A26" t="s">
        <v>22</v>
      </c>
      <c r="B26" t="s">
        <v>40</v>
      </c>
      <c r="C26" t="b">
        <v>0</v>
      </c>
      <c r="D26">
        <v>150</v>
      </c>
      <c r="E26">
        <v>12</v>
      </c>
      <c r="F26">
        <v>148</v>
      </c>
      <c r="G26">
        <v>8</v>
      </c>
      <c r="H26">
        <v>0.66666666666666596</v>
      </c>
      <c r="I26">
        <v>125</v>
      </c>
      <c r="J26">
        <v>0.84459459459459396</v>
      </c>
      <c r="K26">
        <v>10</v>
      </c>
      <c r="L26">
        <v>0.83333333333333304</v>
      </c>
      <c r="M26">
        <v>129</v>
      </c>
      <c r="N26">
        <v>0.87162162162162105</v>
      </c>
      <c r="O26">
        <v>11</v>
      </c>
      <c r="P26">
        <v>0.91666666666666596</v>
      </c>
      <c r="Q26">
        <v>137</v>
      </c>
      <c r="R26">
        <v>0.92567567567567499</v>
      </c>
      <c r="S26">
        <v>10</v>
      </c>
      <c r="T26">
        <v>0.83333333333333304</v>
      </c>
      <c r="U26">
        <v>132</v>
      </c>
      <c r="V26">
        <v>0.891891891891891</v>
      </c>
    </row>
    <row r="27" spans="1:22" x14ac:dyDescent="0.35">
      <c r="A27" t="s">
        <v>22</v>
      </c>
      <c r="B27" t="s">
        <v>41</v>
      </c>
      <c r="C27" t="b">
        <v>0</v>
      </c>
      <c r="D27">
        <v>150</v>
      </c>
      <c r="E27">
        <v>11</v>
      </c>
      <c r="F27">
        <v>145</v>
      </c>
      <c r="G27">
        <v>9</v>
      </c>
      <c r="H27">
        <v>0.81818181818181801</v>
      </c>
      <c r="I27">
        <v>129</v>
      </c>
      <c r="J27">
        <v>0.88965517241379299</v>
      </c>
      <c r="K27">
        <v>5</v>
      </c>
      <c r="L27">
        <v>0.45454545454545398</v>
      </c>
      <c r="M27">
        <v>111</v>
      </c>
      <c r="N27">
        <v>0.76551724137930999</v>
      </c>
      <c r="O27">
        <v>9</v>
      </c>
      <c r="P27">
        <v>0.81818181818181801</v>
      </c>
      <c r="Q27">
        <v>124</v>
      </c>
      <c r="R27">
        <v>0.85517241379310305</v>
      </c>
      <c r="S27">
        <v>8</v>
      </c>
      <c r="T27">
        <v>0.72727272727272696</v>
      </c>
      <c r="U27">
        <v>125</v>
      </c>
      <c r="V27">
        <v>0.86206896551724099</v>
      </c>
    </row>
    <row r="28" spans="1:22" x14ac:dyDescent="0.35">
      <c r="A28" t="s">
        <v>22</v>
      </c>
      <c r="B28" t="s">
        <v>43</v>
      </c>
      <c r="C28" t="b">
        <v>0</v>
      </c>
      <c r="D28">
        <v>150</v>
      </c>
      <c r="E28">
        <v>17</v>
      </c>
      <c r="F28">
        <v>150</v>
      </c>
      <c r="G28">
        <v>11</v>
      </c>
      <c r="H28">
        <v>0.64705882352941102</v>
      </c>
      <c r="I28">
        <v>129</v>
      </c>
      <c r="J28">
        <v>0.86</v>
      </c>
      <c r="K28">
        <v>12</v>
      </c>
      <c r="L28">
        <v>0.70588235294117596</v>
      </c>
      <c r="M28">
        <v>133</v>
      </c>
      <c r="N28">
        <v>0.88666666666666605</v>
      </c>
      <c r="O28">
        <v>13</v>
      </c>
      <c r="P28">
        <v>0.76470588235294101</v>
      </c>
      <c r="Q28">
        <v>146</v>
      </c>
      <c r="R28">
        <v>0.97333333333333305</v>
      </c>
      <c r="S28">
        <v>16</v>
      </c>
      <c r="T28">
        <v>0.94117647058823495</v>
      </c>
      <c r="U28">
        <v>145</v>
      </c>
      <c r="V28">
        <v>0.96666666666666601</v>
      </c>
    </row>
    <row r="29" spans="1:22" x14ac:dyDescent="0.35">
      <c r="A29" t="s">
        <v>22</v>
      </c>
      <c r="B29" t="s">
        <v>45</v>
      </c>
      <c r="C29" t="b">
        <v>0</v>
      </c>
      <c r="D29">
        <v>150</v>
      </c>
      <c r="E29">
        <v>11</v>
      </c>
      <c r="F29">
        <v>150</v>
      </c>
      <c r="G29">
        <v>7</v>
      </c>
      <c r="H29">
        <v>0.63636363636363602</v>
      </c>
      <c r="I29">
        <v>133</v>
      </c>
      <c r="J29">
        <v>0.88666666666666605</v>
      </c>
      <c r="K29">
        <v>9</v>
      </c>
      <c r="L29">
        <v>0.81818181818181801</v>
      </c>
      <c r="M29">
        <v>138</v>
      </c>
      <c r="N29">
        <v>0.92</v>
      </c>
      <c r="O29">
        <v>7</v>
      </c>
      <c r="P29">
        <v>0.63636363636363602</v>
      </c>
      <c r="Q29">
        <v>138</v>
      </c>
      <c r="R29">
        <v>0.92</v>
      </c>
      <c r="S29">
        <v>9</v>
      </c>
      <c r="T29">
        <v>0.81818181818181801</v>
      </c>
      <c r="U29">
        <v>141</v>
      </c>
      <c r="V29">
        <v>0.94</v>
      </c>
    </row>
    <row r="30" spans="1:22" x14ac:dyDescent="0.35">
      <c r="A30" t="s">
        <v>22</v>
      </c>
      <c r="B30" t="s">
        <v>46</v>
      </c>
      <c r="C30" t="b">
        <v>0</v>
      </c>
      <c r="D30">
        <v>150</v>
      </c>
      <c r="E30">
        <v>13</v>
      </c>
      <c r="F30">
        <v>147</v>
      </c>
      <c r="G30">
        <v>8</v>
      </c>
      <c r="H30">
        <v>0.61538461538461497</v>
      </c>
      <c r="I30">
        <v>126</v>
      </c>
      <c r="J30">
        <v>0.85714285714285698</v>
      </c>
      <c r="K30">
        <v>8</v>
      </c>
      <c r="L30">
        <v>0.61538461538461497</v>
      </c>
      <c r="M30">
        <v>134</v>
      </c>
      <c r="N30">
        <v>0.91156462585034004</v>
      </c>
      <c r="O30">
        <v>10</v>
      </c>
      <c r="P30">
        <v>0.76923076923076905</v>
      </c>
      <c r="Q30">
        <v>143</v>
      </c>
      <c r="R30">
        <v>0.97278911564625803</v>
      </c>
      <c r="S30">
        <v>11</v>
      </c>
      <c r="T30">
        <v>0.84615384615384603</v>
      </c>
      <c r="U30">
        <v>142</v>
      </c>
      <c r="V30">
        <v>0.96598639455782298</v>
      </c>
    </row>
    <row r="31" spans="1:22" x14ac:dyDescent="0.35">
      <c r="A31" t="s">
        <v>22</v>
      </c>
      <c r="B31" t="s">
        <v>48</v>
      </c>
      <c r="C31" t="b">
        <v>0</v>
      </c>
      <c r="D31">
        <v>150</v>
      </c>
      <c r="E31">
        <v>12</v>
      </c>
      <c r="F31">
        <v>138</v>
      </c>
      <c r="G31">
        <v>9</v>
      </c>
      <c r="H31">
        <v>0.75</v>
      </c>
      <c r="I31">
        <v>125</v>
      </c>
      <c r="J31">
        <v>0.90579710144927505</v>
      </c>
      <c r="K31">
        <v>5</v>
      </c>
      <c r="L31">
        <v>0.41666666666666602</v>
      </c>
      <c r="M31">
        <v>127</v>
      </c>
      <c r="N31">
        <v>0.92028985507246297</v>
      </c>
      <c r="O31">
        <v>9</v>
      </c>
      <c r="P31">
        <v>0.75</v>
      </c>
      <c r="Q31">
        <v>126</v>
      </c>
      <c r="R31">
        <v>0.91304347826086896</v>
      </c>
      <c r="S31">
        <v>11</v>
      </c>
      <c r="T31">
        <v>0.91666666666666596</v>
      </c>
      <c r="U31">
        <v>128</v>
      </c>
      <c r="V31">
        <v>0.92753623188405798</v>
      </c>
    </row>
    <row r="32" spans="1:22" x14ac:dyDescent="0.35">
      <c r="A32" t="s">
        <v>22</v>
      </c>
      <c r="B32" t="s">
        <v>51</v>
      </c>
      <c r="C32" t="b">
        <v>0</v>
      </c>
      <c r="D32">
        <v>150</v>
      </c>
      <c r="E32">
        <v>10</v>
      </c>
      <c r="F32">
        <v>150</v>
      </c>
      <c r="G32">
        <v>6</v>
      </c>
      <c r="H32">
        <v>0.6</v>
      </c>
      <c r="I32">
        <v>130</v>
      </c>
      <c r="J32">
        <v>0.86666666666666603</v>
      </c>
      <c r="K32">
        <v>9</v>
      </c>
      <c r="L32">
        <v>0.9</v>
      </c>
      <c r="M32">
        <v>131</v>
      </c>
      <c r="N32">
        <v>0.87333333333333296</v>
      </c>
      <c r="O32">
        <v>7</v>
      </c>
      <c r="P32">
        <v>0.7</v>
      </c>
      <c r="Q32">
        <v>123</v>
      </c>
      <c r="R32">
        <v>0.82</v>
      </c>
      <c r="S32">
        <v>10</v>
      </c>
      <c r="T32">
        <v>1</v>
      </c>
      <c r="U32">
        <v>144</v>
      </c>
      <c r="V32">
        <v>0.96</v>
      </c>
    </row>
    <row r="33" spans="1:22" x14ac:dyDescent="0.35">
      <c r="A33" t="s">
        <v>22</v>
      </c>
      <c r="B33" t="s">
        <v>52</v>
      </c>
      <c r="C33" t="b">
        <v>0</v>
      </c>
      <c r="D33">
        <v>150</v>
      </c>
      <c r="E33">
        <v>4</v>
      </c>
      <c r="F33">
        <v>150</v>
      </c>
      <c r="G33">
        <v>3</v>
      </c>
      <c r="H33">
        <v>0.75</v>
      </c>
      <c r="I33">
        <v>118</v>
      </c>
      <c r="J33">
        <v>0.78666666666666596</v>
      </c>
      <c r="K33">
        <v>2</v>
      </c>
      <c r="L33">
        <v>0.5</v>
      </c>
      <c r="M33">
        <v>124</v>
      </c>
      <c r="N33">
        <v>0.82666666666666599</v>
      </c>
      <c r="O33">
        <v>3</v>
      </c>
      <c r="P33">
        <v>0.75</v>
      </c>
      <c r="Q33">
        <v>139</v>
      </c>
      <c r="R33">
        <v>0.92666666666666597</v>
      </c>
      <c r="S33">
        <v>3</v>
      </c>
      <c r="T33">
        <v>0.75</v>
      </c>
      <c r="U33">
        <v>142</v>
      </c>
      <c r="V33">
        <v>0.94666666666666599</v>
      </c>
    </row>
    <row r="34" spans="1:22" x14ac:dyDescent="0.35">
      <c r="A34" t="s">
        <v>22</v>
      </c>
      <c r="B34" t="s">
        <v>53</v>
      </c>
      <c r="C34" t="b">
        <v>0</v>
      </c>
      <c r="D34">
        <v>150</v>
      </c>
      <c r="E34">
        <v>16</v>
      </c>
      <c r="F34">
        <v>150</v>
      </c>
      <c r="G34">
        <v>10</v>
      </c>
      <c r="H34">
        <v>0.625</v>
      </c>
      <c r="I34">
        <v>130</v>
      </c>
      <c r="J34">
        <v>0.86666666666666603</v>
      </c>
      <c r="K34">
        <v>11</v>
      </c>
      <c r="L34">
        <v>0.6875</v>
      </c>
      <c r="M34">
        <v>139</v>
      </c>
      <c r="N34">
        <v>0.92666666666666597</v>
      </c>
      <c r="O34">
        <v>12</v>
      </c>
      <c r="P34">
        <v>0.75</v>
      </c>
      <c r="Q34">
        <v>136</v>
      </c>
      <c r="R34">
        <v>0.90666666666666595</v>
      </c>
      <c r="S34">
        <v>14</v>
      </c>
      <c r="T34">
        <v>0.875</v>
      </c>
      <c r="U34">
        <v>146</v>
      </c>
      <c r="V34">
        <v>0.97333333333333305</v>
      </c>
    </row>
    <row r="35" spans="1:22" x14ac:dyDescent="0.35">
      <c r="A35" t="s">
        <v>22</v>
      </c>
      <c r="B35" t="s">
        <v>54</v>
      </c>
      <c r="C35" t="b">
        <v>0</v>
      </c>
      <c r="D35">
        <v>150</v>
      </c>
      <c r="E35">
        <v>5</v>
      </c>
      <c r="F35">
        <v>142</v>
      </c>
      <c r="G35">
        <v>2</v>
      </c>
      <c r="H35">
        <v>0.4</v>
      </c>
      <c r="I35">
        <v>126</v>
      </c>
      <c r="J35">
        <v>0.88732394366197098</v>
      </c>
      <c r="K35">
        <v>2</v>
      </c>
      <c r="L35">
        <v>0.4</v>
      </c>
      <c r="M35">
        <v>121</v>
      </c>
      <c r="N35">
        <v>0.852112676056338</v>
      </c>
      <c r="O35">
        <v>2</v>
      </c>
      <c r="P35">
        <v>0.4</v>
      </c>
      <c r="Q35">
        <v>128</v>
      </c>
      <c r="R35">
        <v>0.90140845070422504</v>
      </c>
      <c r="S35">
        <v>5</v>
      </c>
      <c r="T35">
        <v>1</v>
      </c>
      <c r="U35">
        <v>128</v>
      </c>
      <c r="V35">
        <v>0.90140845070422504</v>
      </c>
    </row>
    <row r="36" spans="1:22" x14ac:dyDescent="0.35">
      <c r="A36" t="s">
        <v>22</v>
      </c>
      <c r="B36" t="s">
        <v>55</v>
      </c>
      <c r="C36" t="b">
        <v>0</v>
      </c>
      <c r="D36">
        <v>150</v>
      </c>
      <c r="E36">
        <v>19</v>
      </c>
      <c r="F36">
        <v>150</v>
      </c>
      <c r="G36">
        <v>11</v>
      </c>
      <c r="H36">
        <v>0.57894736842105199</v>
      </c>
      <c r="I36">
        <v>125</v>
      </c>
      <c r="J36">
        <v>0.83333333333333304</v>
      </c>
      <c r="K36">
        <v>7</v>
      </c>
      <c r="L36">
        <v>0.36842105263157798</v>
      </c>
      <c r="M36">
        <v>129</v>
      </c>
      <c r="N36">
        <v>0.86</v>
      </c>
      <c r="O36">
        <v>16</v>
      </c>
      <c r="P36">
        <v>0.84210526315789402</v>
      </c>
      <c r="Q36">
        <v>137</v>
      </c>
      <c r="R36">
        <v>0.913333333333333</v>
      </c>
      <c r="S36">
        <v>14</v>
      </c>
      <c r="T36">
        <v>0.73684210526315697</v>
      </c>
      <c r="U36">
        <v>136</v>
      </c>
      <c r="V36">
        <v>0.90666666666666595</v>
      </c>
    </row>
    <row r="37" spans="1:22" x14ac:dyDescent="0.35">
      <c r="A37" t="s">
        <v>22</v>
      </c>
      <c r="B37" t="s">
        <v>58</v>
      </c>
      <c r="C37" t="b">
        <v>0</v>
      </c>
      <c r="D37">
        <v>150</v>
      </c>
      <c r="E37">
        <v>8</v>
      </c>
      <c r="F37">
        <v>144</v>
      </c>
      <c r="G37">
        <v>6</v>
      </c>
      <c r="H37">
        <v>0.75</v>
      </c>
      <c r="I37">
        <v>124</v>
      </c>
      <c r="J37">
        <v>0.86111111111111105</v>
      </c>
      <c r="K37">
        <v>8</v>
      </c>
      <c r="L37">
        <v>1</v>
      </c>
      <c r="M37">
        <v>126</v>
      </c>
      <c r="N37">
        <v>0.875</v>
      </c>
      <c r="O37">
        <v>7</v>
      </c>
      <c r="P37">
        <v>0.875</v>
      </c>
      <c r="Q37">
        <v>128</v>
      </c>
      <c r="R37">
        <v>0.88888888888888795</v>
      </c>
      <c r="S37">
        <v>7</v>
      </c>
      <c r="T37">
        <v>0.875</v>
      </c>
      <c r="U37">
        <v>136</v>
      </c>
      <c r="V37">
        <v>0.94444444444444398</v>
      </c>
    </row>
    <row r="38" spans="1:22" x14ac:dyDescent="0.35">
      <c r="A38" t="s">
        <v>22</v>
      </c>
      <c r="B38" t="s">
        <v>60</v>
      </c>
      <c r="C38" t="b">
        <v>0</v>
      </c>
      <c r="D38">
        <v>150</v>
      </c>
      <c r="E38">
        <v>15</v>
      </c>
      <c r="F38">
        <v>142</v>
      </c>
      <c r="G38">
        <v>11</v>
      </c>
      <c r="H38">
        <v>0.73333333333333295</v>
      </c>
      <c r="I38">
        <v>116</v>
      </c>
      <c r="J38">
        <v>0.81690140845070403</v>
      </c>
      <c r="K38">
        <v>10</v>
      </c>
      <c r="L38">
        <v>0.66666666666666596</v>
      </c>
      <c r="M38">
        <v>122</v>
      </c>
      <c r="N38">
        <v>0.85915492957746398</v>
      </c>
      <c r="O38">
        <v>13</v>
      </c>
      <c r="P38">
        <v>0.86666666666666603</v>
      </c>
      <c r="Q38">
        <v>128</v>
      </c>
      <c r="R38">
        <v>0.90140845070422504</v>
      </c>
      <c r="S38">
        <v>11</v>
      </c>
      <c r="T38">
        <v>0.73333333333333295</v>
      </c>
      <c r="U38">
        <v>129</v>
      </c>
      <c r="V38">
        <v>0.90845070422535201</v>
      </c>
    </row>
    <row r="39" spans="1:22" x14ac:dyDescent="0.35">
      <c r="A39" t="s">
        <v>22</v>
      </c>
      <c r="B39" t="s">
        <v>61</v>
      </c>
      <c r="C39" t="b">
        <v>0</v>
      </c>
      <c r="D39">
        <v>150</v>
      </c>
      <c r="E39">
        <v>11</v>
      </c>
      <c r="F39">
        <v>148</v>
      </c>
      <c r="G39">
        <v>7</v>
      </c>
      <c r="H39">
        <v>0.63636363636363602</v>
      </c>
      <c r="I39">
        <v>113</v>
      </c>
      <c r="J39">
        <v>0.76351351351351304</v>
      </c>
      <c r="K39">
        <v>6</v>
      </c>
      <c r="L39">
        <v>0.54545454545454497</v>
      </c>
      <c r="M39">
        <v>134</v>
      </c>
      <c r="N39">
        <v>0.90540540540540504</v>
      </c>
      <c r="O39">
        <v>9</v>
      </c>
      <c r="P39">
        <v>0.81818181818181801</v>
      </c>
      <c r="Q39">
        <v>137</v>
      </c>
      <c r="R39">
        <v>0.92567567567567499</v>
      </c>
      <c r="S39">
        <v>9</v>
      </c>
      <c r="T39">
        <v>0.81818181818181801</v>
      </c>
      <c r="U39">
        <v>140</v>
      </c>
      <c r="V39">
        <v>0.94594594594594505</v>
      </c>
    </row>
    <row r="40" spans="1:22" x14ac:dyDescent="0.35">
      <c r="A40" t="s">
        <v>22</v>
      </c>
      <c r="B40" t="s">
        <v>62</v>
      </c>
      <c r="C40" t="b">
        <v>0</v>
      </c>
      <c r="D40">
        <v>150</v>
      </c>
      <c r="E40">
        <v>10</v>
      </c>
      <c r="F40">
        <v>150</v>
      </c>
      <c r="G40">
        <v>7</v>
      </c>
      <c r="H40">
        <v>0.7</v>
      </c>
      <c r="I40">
        <v>134</v>
      </c>
      <c r="J40">
        <v>0.89333333333333298</v>
      </c>
      <c r="K40">
        <v>6</v>
      </c>
      <c r="L40">
        <v>0.6</v>
      </c>
      <c r="M40">
        <v>132</v>
      </c>
      <c r="N40">
        <v>0.88</v>
      </c>
      <c r="O40">
        <v>6</v>
      </c>
      <c r="P40">
        <v>0.6</v>
      </c>
      <c r="Q40">
        <v>142</v>
      </c>
      <c r="R40">
        <v>0.94666666666666599</v>
      </c>
      <c r="S40">
        <v>6</v>
      </c>
      <c r="T40">
        <v>0.6</v>
      </c>
      <c r="U40">
        <v>142</v>
      </c>
      <c r="V40">
        <v>0.94666666666666599</v>
      </c>
    </row>
    <row r="41" spans="1:22" x14ac:dyDescent="0.35">
      <c r="A41" t="s">
        <v>22</v>
      </c>
      <c r="B41" t="s">
        <v>63</v>
      </c>
      <c r="C41" t="b">
        <v>0</v>
      </c>
      <c r="D41">
        <v>150</v>
      </c>
      <c r="E41">
        <v>11</v>
      </c>
      <c r="F41">
        <v>146</v>
      </c>
      <c r="G41">
        <v>5</v>
      </c>
      <c r="H41">
        <v>0.45454545454545398</v>
      </c>
      <c r="I41">
        <v>118</v>
      </c>
      <c r="J41">
        <v>0.80821917808219101</v>
      </c>
      <c r="K41">
        <v>6</v>
      </c>
      <c r="L41">
        <v>0.54545454545454497</v>
      </c>
      <c r="M41">
        <v>120</v>
      </c>
      <c r="N41">
        <v>0.82191780821917804</v>
      </c>
      <c r="O41">
        <v>9</v>
      </c>
      <c r="P41">
        <v>0.81818181818181801</v>
      </c>
      <c r="Q41">
        <v>125</v>
      </c>
      <c r="R41">
        <v>0.85616438356164304</v>
      </c>
      <c r="S41">
        <v>9</v>
      </c>
      <c r="T41">
        <v>0.81818181818181801</v>
      </c>
      <c r="U41">
        <v>131</v>
      </c>
      <c r="V41">
        <v>0.897260273972602</v>
      </c>
    </row>
    <row r="42" spans="1:22" x14ac:dyDescent="0.35">
      <c r="A42" t="s">
        <v>22</v>
      </c>
      <c r="B42" t="s">
        <v>64</v>
      </c>
      <c r="C42" t="b">
        <v>0</v>
      </c>
      <c r="D42">
        <v>150</v>
      </c>
      <c r="E42">
        <v>12</v>
      </c>
      <c r="F42">
        <v>138</v>
      </c>
      <c r="G42">
        <v>11</v>
      </c>
      <c r="H42">
        <v>0.91666666666666596</v>
      </c>
      <c r="I42">
        <v>128</v>
      </c>
      <c r="J42">
        <v>0.92753623188405798</v>
      </c>
      <c r="K42">
        <v>6</v>
      </c>
      <c r="L42">
        <v>0.5</v>
      </c>
      <c r="M42">
        <v>120</v>
      </c>
      <c r="N42">
        <v>0.86956521739130399</v>
      </c>
      <c r="O42">
        <v>7</v>
      </c>
      <c r="P42">
        <v>0.58333333333333304</v>
      </c>
      <c r="Q42">
        <v>116</v>
      </c>
      <c r="R42">
        <v>0.84057971014492705</v>
      </c>
      <c r="S42">
        <v>9</v>
      </c>
      <c r="T42">
        <v>0.75</v>
      </c>
      <c r="U42">
        <v>132</v>
      </c>
      <c r="V42">
        <v>0.95652173913043403</v>
      </c>
    </row>
    <row r="43" spans="1:22" x14ac:dyDescent="0.35">
      <c r="A43" t="s">
        <v>22</v>
      </c>
      <c r="B43" t="s">
        <v>65</v>
      </c>
      <c r="C43" t="b">
        <v>0</v>
      </c>
      <c r="D43">
        <v>150</v>
      </c>
      <c r="E43">
        <v>20</v>
      </c>
      <c r="F43">
        <v>145</v>
      </c>
      <c r="G43">
        <v>12</v>
      </c>
      <c r="H43">
        <v>0.6</v>
      </c>
      <c r="I43">
        <v>134</v>
      </c>
      <c r="J43">
        <v>0.92413793103448205</v>
      </c>
      <c r="K43">
        <v>13</v>
      </c>
      <c r="L43">
        <v>0.65</v>
      </c>
      <c r="M43">
        <v>121</v>
      </c>
      <c r="N43">
        <v>0.83448275862068899</v>
      </c>
      <c r="O43">
        <v>15</v>
      </c>
      <c r="P43">
        <v>0.75</v>
      </c>
      <c r="Q43">
        <v>137</v>
      </c>
      <c r="R43">
        <v>0.944827586206896</v>
      </c>
      <c r="S43">
        <v>15</v>
      </c>
      <c r="T43">
        <v>0.75</v>
      </c>
      <c r="U43">
        <v>138</v>
      </c>
      <c r="V43">
        <v>0.95172413793103405</v>
      </c>
    </row>
    <row r="44" spans="1:22" x14ac:dyDescent="0.35">
      <c r="A44" t="s">
        <v>22</v>
      </c>
      <c r="B44" t="s">
        <v>66</v>
      </c>
      <c r="C44" t="b">
        <v>0</v>
      </c>
      <c r="D44">
        <v>150</v>
      </c>
      <c r="E44">
        <v>12</v>
      </c>
      <c r="F44">
        <v>133</v>
      </c>
      <c r="G44">
        <v>10</v>
      </c>
      <c r="H44">
        <v>0.83333333333333304</v>
      </c>
      <c r="I44">
        <v>118</v>
      </c>
      <c r="J44">
        <v>0.88721804511278102</v>
      </c>
      <c r="K44">
        <v>8</v>
      </c>
      <c r="L44">
        <v>0.66666666666666596</v>
      </c>
      <c r="M44">
        <v>112</v>
      </c>
      <c r="N44">
        <v>0.84210526315789402</v>
      </c>
      <c r="O44">
        <v>10</v>
      </c>
      <c r="P44">
        <v>0.83333333333333304</v>
      </c>
      <c r="Q44">
        <v>127</v>
      </c>
      <c r="R44">
        <v>0.95488721804511201</v>
      </c>
      <c r="S44">
        <v>10</v>
      </c>
      <c r="T44">
        <v>0.83333333333333304</v>
      </c>
      <c r="U44">
        <v>124</v>
      </c>
      <c r="V44">
        <v>0.93233082706766901</v>
      </c>
    </row>
    <row r="45" spans="1:22" x14ac:dyDescent="0.35">
      <c r="A45" t="s">
        <v>22</v>
      </c>
      <c r="B45" t="s">
        <v>67</v>
      </c>
      <c r="C45" t="b">
        <v>0</v>
      </c>
      <c r="D45">
        <v>150</v>
      </c>
      <c r="E45">
        <v>4</v>
      </c>
      <c r="F45">
        <v>136</v>
      </c>
      <c r="G45">
        <v>3</v>
      </c>
      <c r="H45">
        <v>0.75</v>
      </c>
      <c r="I45">
        <v>122</v>
      </c>
      <c r="J45">
        <v>0.89705882352941102</v>
      </c>
      <c r="K45">
        <v>2</v>
      </c>
      <c r="L45">
        <v>0.5</v>
      </c>
      <c r="M45">
        <v>113</v>
      </c>
      <c r="N45">
        <v>0.83088235294117596</v>
      </c>
      <c r="O45">
        <v>4</v>
      </c>
      <c r="P45">
        <v>1</v>
      </c>
      <c r="Q45">
        <v>120</v>
      </c>
      <c r="R45">
        <v>0.88235294117647001</v>
      </c>
      <c r="S45">
        <v>3</v>
      </c>
      <c r="T45">
        <v>0.75</v>
      </c>
      <c r="U45">
        <v>114</v>
      </c>
      <c r="V45">
        <v>0.83823529411764697</v>
      </c>
    </row>
    <row r="46" spans="1:22" x14ac:dyDescent="0.35">
      <c r="A46" t="s">
        <v>22</v>
      </c>
      <c r="B46" t="s">
        <v>68</v>
      </c>
      <c r="C46" t="b">
        <v>0</v>
      </c>
      <c r="D46">
        <v>150</v>
      </c>
      <c r="E46">
        <v>10</v>
      </c>
      <c r="F46">
        <v>131</v>
      </c>
      <c r="G46">
        <v>5</v>
      </c>
      <c r="H46">
        <v>0.5</v>
      </c>
      <c r="I46">
        <v>119</v>
      </c>
      <c r="J46">
        <v>0.90839694656488501</v>
      </c>
      <c r="K46">
        <v>7</v>
      </c>
      <c r="L46">
        <v>0.7</v>
      </c>
      <c r="M46">
        <v>102</v>
      </c>
      <c r="N46">
        <v>0.77862595419847302</v>
      </c>
      <c r="O46">
        <v>5</v>
      </c>
      <c r="P46">
        <v>0.5</v>
      </c>
      <c r="Q46">
        <v>103</v>
      </c>
      <c r="R46">
        <v>0.78625954198473202</v>
      </c>
      <c r="S46">
        <v>8</v>
      </c>
      <c r="T46">
        <v>0.8</v>
      </c>
      <c r="U46">
        <v>117</v>
      </c>
      <c r="V46">
        <v>0.89312977099236601</v>
      </c>
    </row>
    <row r="47" spans="1:22" x14ac:dyDescent="0.35">
      <c r="A47" t="s">
        <v>22</v>
      </c>
      <c r="B47" t="s">
        <v>70</v>
      </c>
      <c r="C47" t="b">
        <v>0</v>
      </c>
      <c r="D47">
        <v>150</v>
      </c>
      <c r="E47">
        <v>14</v>
      </c>
      <c r="F47">
        <v>135</v>
      </c>
      <c r="G47">
        <v>9</v>
      </c>
      <c r="H47">
        <v>0.64285714285714202</v>
      </c>
      <c r="I47">
        <v>113</v>
      </c>
      <c r="J47">
        <v>0.83703703703703702</v>
      </c>
      <c r="K47">
        <v>8</v>
      </c>
      <c r="L47">
        <v>0.57142857142857095</v>
      </c>
      <c r="M47">
        <v>109</v>
      </c>
      <c r="N47">
        <v>0.80740740740740702</v>
      </c>
      <c r="O47">
        <v>10</v>
      </c>
      <c r="P47">
        <v>0.71428571428571397</v>
      </c>
      <c r="Q47">
        <v>106</v>
      </c>
      <c r="R47">
        <v>0.78518518518518499</v>
      </c>
      <c r="S47">
        <v>11</v>
      </c>
      <c r="T47">
        <v>0.78571428571428503</v>
      </c>
      <c r="U47">
        <v>120</v>
      </c>
      <c r="V47">
        <v>0.88888888888888795</v>
      </c>
    </row>
    <row r="48" spans="1:22" x14ac:dyDescent="0.35">
      <c r="A48" t="s">
        <v>22</v>
      </c>
      <c r="B48" t="s">
        <v>71</v>
      </c>
      <c r="C48" t="b">
        <v>0</v>
      </c>
      <c r="D48">
        <v>150</v>
      </c>
      <c r="E48">
        <v>8</v>
      </c>
      <c r="F48">
        <v>150</v>
      </c>
      <c r="G48">
        <v>6</v>
      </c>
      <c r="H48">
        <v>0.75</v>
      </c>
      <c r="I48">
        <v>130</v>
      </c>
      <c r="J48">
        <v>0.86666666666666603</v>
      </c>
      <c r="K48">
        <v>5</v>
      </c>
      <c r="L48">
        <v>0.625</v>
      </c>
      <c r="M48">
        <v>132</v>
      </c>
      <c r="N48">
        <v>0.88</v>
      </c>
      <c r="O48">
        <v>4</v>
      </c>
      <c r="P48">
        <v>0.5</v>
      </c>
      <c r="Q48">
        <v>143</v>
      </c>
      <c r="R48">
        <v>0.95333333333333303</v>
      </c>
      <c r="S48">
        <v>6</v>
      </c>
      <c r="T48">
        <v>0.75</v>
      </c>
      <c r="U48">
        <v>140</v>
      </c>
      <c r="V48">
        <v>0.93333333333333302</v>
      </c>
    </row>
    <row r="49" spans="1:22" x14ac:dyDescent="0.35">
      <c r="A49" t="s">
        <v>22</v>
      </c>
      <c r="B49" t="s">
        <v>73</v>
      </c>
      <c r="C49" t="b">
        <v>0</v>
      </c>
      <c r="D49">
        <v>150</v>
      </c>
      <c r="E49">
        <v>13</v>
      </c>
      <c r="F49">
        <v>150</v>
      </c>
      <c r="G49">
        <v>11</v>
      </c>
      <c r="H49">
        <v>0.84615384615384603</v>
      </c>
      <c r="I49">
        <v>140</v>
      </c>
      <c r="J49">
        <v>0.93333333333333302</v>
      </c>
      <c r="K49">
        <v>8</v>
      </c>
      <c r="L49">
        <v>0.61538461538461497</v>
      </c>
      <c r="M49">
        <v>141</v>
      </c>
      <c r="N49">
        <v>0.94</v>
      </c>
      <c r="O49">
        <v>11</v>
      </c>
      <c r="P49">
        <v>0.84615384615384603</v>
      </c>
      <c r="Q49">
        <v>137</v>
      </c>
      <c r="R49">
        <v>0.913333333333333</v>
      </c>
      <c r="S49">
        <v>10</v>
      </c>
      <c r="T49">
        <v>0.76923076923076905</v>
      </c>
      <c r="U49">
        <v>140</v>
      </c>
      <c r="V49">
        <v>0.93333333333333302</v>
      </c>
    </row>
    <row r="50" spans="1:22" x14ac:dyDescent="0.35">
      <c r="A50" t="s">
        <v>22</v>
      </c>
      <c r="B50" t="s">
        <v>74</v>
      </c>
      <c r="C50" t="b">
        <v>0</v>
      </c>
      <c r="D50">
        <v>150</v>
      </c>
      <c r="E50">
        <v>11</v>
      </c>
      <c r="F50">
        <v>141</v>
      </c>
      <c r="G50">
        <v>8</v>
      </c>
      <c r="H50">
        <v>0.72727272727272696</v>
      </c>
      <c r="I50">
        <v>114</v>
      </c>
      <c r="J50">
        <v>0.80851063829787195</v>
      </c>
      <c r="K50">
        <v>8</v>
      </c>
      <c r="L50">
        <v>0.72727272727272696</v>
      </c>
      <c r="M50">
        <v>123</v>
      </c>
      <c r="N50">
        <v>0.87234042553191404</v>
      </c>
      <c r="O50">
        <v>8</v>
      </c>
      <c r="P50">
        <v>0.72727272727272696</v>
      </c>
      <c r="Q50">
        <v>126</v>
      </c>
      <c r="R50">
        <v>0.89361702127659504</v>
      </c>
      <c r="S50">
        <v>9</v>
      </c>
      <c r="T50">
        <v>0.81818181818181801</v>
      </c>
      <c r="U50">
        <v>128</v>
      </c>
      <c r="V50">
        <v>0.90780141843971596</v>
      </c>
    </row>
    <row r="51" spans="1:22" x14ac:dyDescent="0.35">
      <c r="A51" t="s">
        <v>22</v>
      </c>
      <c r="B51" t="s">
        <v>75</v>
      </c>
      <c r="C51" t="b">
        <v>0</v>
      </c>
      <c r="D51">
        <v>150</v>
      </c>
      <c r="E51">
        <v>12</v>
      </c>
      <c r="F51">
        <v>138</v>
      </c>
      <c r="G51">
        <v>7</v>
      </c>
      <c r="H51">
        <v>0.58333333333333304</v>
      </c>
      <c r="I51">
        <v>127</v>
      </c>
      <c r="J51">
        <v>0.92028985507246297</v>
      </c>
      <c r="K51">
        <v>9</v>
      </c>
      <c r="L51">
        <v>0.75</v>
      </c>
      <c r="M51">
        <v>114</v>
      </c>
      <c r="N51">
        <v>0.82608695652173902</v>
      </c>
      <c r="O51">
        <v>8</v>
      </c>
      <c r="P51">
        <v>0.66666666666666596</v>
      </c>
      <c r="Q51">
        <v>128</v>
      </c>
      <c r="R51">
        <v>0.92753623188405798</v>
      </c>
      <c r="S51">
        <v>9</v>
      </c>
      <c r="T51">
        <v>0.75</v>
      </c>
      <c r="U51">
        <v>126</v>
      </c>
      <c r="V51">
        <v>0.91304347826086896</v>
      </c>
    </row>
    <row r="52" spans="1:22" x14ac:dyDescent="0.35">
      <c r="A52" t="s">
        <v>22</v>
      </c>
      <c r="B52" t="s">
        <v>76</v>
      </c>
      <c r="C52" t="b">
        <v>0</v>
      </c>
      <c r="D52">
        <v>150</v>
      </c>
      <c r="E52">
        <v>7</v>
      </c>
      <c r="F52">
        <v>150</v>
      </c>
      <c r="G52">
        <v>4</v>
      </c>
      <c r="H52">
        <v>0.57142857142857095</v>
      </c>
      <c r="I52">
        <v>138</v>
      </c>
      <c r="J52">
        <v>0.92</v>
      </c>
      <c r="K52">
        <v>5</v>
      </c>
      <c r="L52">
        <v>0.71428571428571397</v>
      </c>
      <c r="M52">
        <v>139</v>
      </c>
      <c r="N52">
        <v>0.92666666666666597</v>
      </c>
      <c r="O52">
        <v>6</v>
      </c>
      <c r="P52">
        <v>0.85714285714285698</v>
      </c>
      <c r="Q52">
        <v>140</v>
      </c>
      <c r="R52">
        <v>0.93333333333333302</v>
      </c>
      <c r="S52">
        <v>5</v>
      </c>
      <c r="T52">
        <v>0.71428571428571397</v>
      </c>
      <c r="U52">
        <v>147</v>
      </c>
      <c r="V52">
        <v>0.98</v>
      </c>
    </row>
    <row r="53" spans="1:22" x14ac:dyDescent="0.35">
      <c r="A53" t="s">
        <v>22</v>
      </c>
      <c r="B53" t="s">
        <v>77</v>
      </c>
      <c r="C53" t="b">
        <v>0</v>
      </c>
      <c r="D53">
        <v>150</v>
      </c>
      <c r="E53">
        <v>15</v>
      </c>
      <c r="F53">
        <v>136</v>
      </c>
      <c r="G53">
        <v>10</v>
      </c>
      <c r="H53">
        <v>0.66666666666666596</v>
      </c>
      <c r="I53">
        <v>107</v>
      </c>
      <c r="J53">
        <v>0.78676470588235203</v>
      </c>
      <c r="K53">
        <v>12</v>
      </c>
      <c r="L53">
        <v>0.8</v>
      </c>
      <c r="M53">
        <v>117</v>
      </c>
      <c r="N53">
        <v>0.86029411764705799</v>
      </c>
      <c r="O53">
        <v>6</v>
      </c>
      <c r="P53">
        <v>0.4</v>
      </c>
      <c r="Q53">
        <v>101</v>
      </c>
      <c r="R53">
        <v>0.74264705882352899</v>
      </c>
      <c r="S53">
        <v>11</v>
      </c>
      <c r="T53">
        <v>0.73333333333333295</v>
      </c>
      <c r="U53">
        <v>121</v>
      </c>
      <c r="V53">
        <v>0.88970588235294101</v>
      </c>
    </row>
    <row r="54" spans="1:22" x14ac:dyDescent="0.35">
      <c r="A54" t="s">
        <v>22</v>
      </c>
      <c r="B54" t="s">
        <v>79</v>
      </c>
      <c r="C54" t="b">
        <v>0</v>
      </c>
      <c r="D54">
        <v>150</v>
      </c>
      <c r="E54">
        <v>7</v>
      </c>
      <c r="F54">
        <v>147</v>
      </c>
      <c r="G54">
        <v>6</v>
      </c>
      <c r="H54">
        <v>0.85714285714285698</v>
      </c>
      <c r="I54">
        <v>130</v>
      </c>
      <c r="J54">
        <v>0.88435374149659796</v>
      </c>
      <c r="K54">
        <v>6</v>
      </c>
      <c r="L54">
        <v>0.85714285714285698</v>
      </c>
      <c r="M54">
        <v>132</v>
      </c>
      <c r="N54">
        <v>0.89795918367346905</v>
      </c>
      <c r="O54">
        <v>6</v>
      </c>
      <c r="P54">
        <v>0.85714285714285698</v>
      </c>
      <c r="Q54">
        <v>138</v>
      </c>
      <c r="R54">
        <v>0.93877551020408101</v>
      </c>
      <c r="S54">
        <v>6</v>
      </c>
      <c r="T54">
        <v>0.85714285714285698</v>
      </c>
      <c r="U54">
        <v>143</v>
      </c>
      <c r="V54">
        <v>0.97278911564625803</v>
      </c>
    </row>
    <row r="55" spans="1:22" x14ac:dyDescent="0.35">
      <c r="A55" t="s">
        <v>22</v>
      </c>
      <c r="B55" t="s">
        <v>80</v>
      </c>
      <c r="C55" t="b">
        <v>0</v>
      </c>
      <c r="D55">
        <v>150</v>
      </c>
      <c r="E55">
        <v>8</v>
      </c>
      <c r="F55">
        <v>138</v>
      </c>
      <c r="G55">
        <v>8</v>
      </c>
      <c r="H55">
        <v>1</v>
      </c>
      <c r="I55">
        <v>126</v>
      </c>
      <c r="J55">
        <v>0.91304347826086896</v>
      </c>
      <c r="K55">
        <v>4</v>
      </c>
      <c r="L55">
        <v>0.5</v>
      </c>
      <c r="M55">
        <v>118</v>
      </c>
      <c r="N55">
        <v>0.85507246376811596</v>
      </c>
      <c r="O55">
        <v>6</v>
      </c>
      <c r="P55">
        <v>0.75</v>
      </c>
      <c r="Q55">
        <v>124</v>
      </c>
      <c r="R55">
        <v>0.89855072463768104</v>
      </c>
      <c r="S55">
        <v>8</v>
      </c>
      <c r="T55">
        <v>1</v>
      </c>
      <c r="U55">
        <v>132</v>
      </c>
      <c r="V55">
        <v>0.95652173913043403</v>
      </c>
    </row>
    <row r="56" spans="1:22" x14ac:dyDescent="0.35">
      <c r="A56" t="s">
        <v>22</v>
      </c>
      <c r="B56" t="s">
        <v>81</v>
      </c>
      <c r="C56" t="b">
        <v>0</v>
      </c>
      <c r="D56">
        <v>150</v>
      </c>
      <c r="E56">
        <v>11</v>
      </c>
      <c r="F56">
        <v>135</v>
      </c>
      <c r="G56">
        <v>7</v>
      </c>
      <c r="H56">
        <v>0.63636363636363602</v>
      </c>
      <c r="I56">
        <v>118</v>
      </c>
      <c r="J56">
        <v>0.874074074074074</v>
      </c>
      <c r="K56">
        <v>6</v>
      </c>
      <c r="L56">
        <v>0.54545454545454497</v>
      </c>
      <c r="M56">
        <v>112</v>
      </c>
      <c r="N56">
        <v>0.82962962962962905</v>
      </c>
      <c r="O56">
        <v>10</v>
      </c>
      <c r="P56">
        <v>0.90909090909090895</v>
      </c>
      <c r="Q56">
        <v>128</v>
      </c>
      <c r="R56">
        <v>0.94814814814814796</v>
      </c>
      <c r="S56">
        <v>8</v>
      </c>
      <c r="T56">
        <v>0.72727272727272696</v>
      </c>
      <c r="U56">
        <v>126</v>
      </c>
      <c r="V56">
        <v>0.93333333333333302</v>
      </c>
    </row>
    <row r="57" spans="1:22" x14ac:dyDescent="0.35">
      <c r="A57" t="s">
        <v>22</v>
      </c>
      <c r="B57" t="s">
        <v>82</v>
      </c>
      <c r="C57" t="b">
        <v>0</v>
      </c>
      <c r="D57">
        <v>150</v>
      </c>
      <c r="E57">
        <v>14</v>
      </c>
      <c r="F57">
        <v>135</v>
      </c>
      <c r="G57">
        <v>9</v>
      </c>
      <c r="H57">
        <v>0.64285714285714202</v>
      </c>
      <c r="I57">
        <v>114</v>
      </c>
      <c r="J57">
        <v>0.844444444444444</v>
      </c>
      <c r="K57">
        <v>7</v>
      </c>
      <c r="L57">
        <v>0.5</v>
      </c>
      <c r="M57">
        <v>117</v>
      </c>
      <c r="N57">
        <v>0.86666666666666603</v>
      </c>
      <c r="O57">
        <v>10</v>
      </c>
      <c r="P57">
        <v>0.71428571428571397</v>
      </c>
      <c r="Q57">
        <v>119</v>
      </c>
      <c r="R57">
        <v>0.88148148148148098</v>
      </c>
      <c r="S57">
        <v>11</v>
      </c>
      <c r="T57">
        <v>0.78571428571428503</v>
      </c>
      <c r="U57">
        <v>123</v>
      </c>
      <c r="V57">
        <v>0.91111111111111098</v>
      </c>
    </row>
    <row r="58" spans="1:22" x14ac:dyDescent="0.35">
      <c r="A58" t="s">
        <v>22</v>
      </c>
      <c r="B58" t="s">
        <v>83</v>
      </c>
      <c r="C58" t="b">
        <v>0</v>
      </c>
      <c r="D58">
        <v>150</v>
      </c>
      <c r="E58">
        <v>7</v>
      </c>
      <c r="F58">
        <v>150</v>
      </c>
      <c r="G58">
        <v>1</v>
      </c>
      <c r="H58">
        <v>0.14285714285714199</v>
      </c>
      <c r="I58">
        <v>99</v>
      </c>
      <c r="J58">
        <v>0.66</v>
      </c>
      <c r="K58">
        <v>7</v>
      </c>
      <c r="L58">
        <v>1</v>
      </c>
      <c r="M58">
        <v>139</v>
      </c>
      <c r="N58">
        <v>0.92666666666666597</v>
      </c>
      <c r="O58">
        <v>6</v>
      </c>
      <c r="P58">
        <v>0.85714285714285698</v>
      </c>
      <c r="Q58">
        <v>142</v>
      </c>
      <c r="R58">
        <v>0.94666666666666599</v>
      </c>
      <c r="S58">
        <v>6</v>
      </c>
      <c r="T58">
        <v>0.85714285714285698</v>
      </c>
      <c r="U58">
        <v>141</v>
      </c>
      <c r="V58">
        <v>0.94</v>
      </c>
    </row>
    <row r="59" spans="1:22" x14ac:dyDescent="0.35">
      <c r="A59" t="s">
        <v>22</v>
      </c>
      <c r="B59" t="s">
        <v>84</v>
      </c>
      <c r="C59" t="b">
        <v>0</v>
      </c>
      <c r="D59">
        <v>150</v>
      </c>
      <c r="E59">
        <v>13</v>
      </c>
      <c r="F59">
        <v>150</v>
      </c>
      <c r="G59">
        <v>7</v>
      </c>
      <c r="H59">
        <v>0.53846153846153799</v>
      </c>
      <c r="I59">
        <v>131</v>
      </c>
      <c r="J59">
        <v>0.87333333333333296</v>
      </c>
      <c r="K59">
        <v>9</v>
      </c>
      <c r="L59">
        <v>0.69230769230769196</v>
      </c>
      <c r="M59">
        <v>131</v>
      </c>
      <c r="N59">
        <v>0.87333333333333296</v>
      </c>
      <c r="O59">
        <v>8</v>
      </c>
      <c r="P59">
        <v>0.61538461538461497</v>
      </c>
      <c r="Q59">
        <v>119</v>
      </c>
      <c r="R59">
        <v>0.793333333333333</v>
      </c>
      <c r="S59">
        <v>12</v>
      </c>
      <c r="T59">
        <v>0.92307692307692302</v>
      </c>
      <c r="U59">
        <v>130</v>
      </c>
      <c r="V59">
        <v>0.86666666666666603</v>
      </c>
    </row>
    <row r="60" spans="1:22" x14ac:dyDescent="0.35">
      <c r="A60" t="s">
        <v>22</v>
      </c>
      <c r="B60" t="s">
        <v>85</v>
      </c>
      <c r="C60" t="b">
        <v>0</v>
      </c>
      <c r="D60">
        <v>150</v>
      </c>
      <c r="E60">
        <v>20</v>
      </c>
      <c r="F60">
        <v>147</v>
      </c>
      <c r="G60">
        <v>12</v>
      </c>
      <c r="H60">
        <v>0.6</v>
      </c>
      <c r="I60">
        <v>130</v>
      </c>
      <c r="J60">
        <v>0.88435374149659796</v>
      </c>
      <c r="K60">
        <v>13</v>
      </c>
      <c r="L60">
        <v>0.65</v>
      </c>
      <c r="M60">
        <v>131</v>
      </c>
      <c r="N60">
        <v>0.891156462585034</v>
      </c>
      <c r="O60">
        <v>18</v>
      </c>
      <c r="P60">
        <v>0.9</v>
      </c>
      <c r="Q60">
        <v>131</v>
      </c>
      <c r="R60">
        <v>0.891156462585034</v>
      </c>
      <c r="S60">
        <v>15</v>
      </c>
      <c r="T60">
        <v>0.75</v>
      </c>
      <c r="U60">
        <v>133</v>
      </c>
      <c r="V60">
        <v>0.90476190476190399</v>
      </c>
    </row>
    <row r="61" spans="1:22" x14ac:dyDescent="0.35">
      <c r="A61" t="s">
        <v>22</v>
      </c>
      <c r="B61" t="s">
        <v>86</v>
      </c>
      <c r="C61" t="b">
        <v>0</v>
      </c>
      <c r="D61">
        <v>150</v>
      </c>
      <c r="E61">
        <v>7</v>
      </c>
      <c r="F61">
        <v>150</v>
      </c>
      <c r="G61">
        <v>7</v>
      </c>
      <c r="H61">
        <v>1</v>
      </c>
      <c r="I61">
        <v>135</v>
      </c>
      <c r="J61">
        <v>0.9</v>
      </c>
      <c r="K61">
        <v>3</v>
      </c>
      <c r="L61">
        <v>0.42857142857142799</v>
      </c>
      <c r="M61">
        <v>123</v>
      </c>
      <c r="N61">
        <v>0.82</v>
      </c>
      <c r="O61">
        <v>6</v>
      </c>
      <c r="P61">
        <v>0.85714285714285698</v>
      </c>
      <c r="Q61">
        <v>144</v>
      </c>
      <c r="R61">
        <v>0.96</v>
      </c>
      <c r="S61">
        <v>6</v>
      </c>
      <c r="T61">
        <v>0.85714285714285698</v>
      </c>
      <c r="U61">
        <v>136</v>
      </c>
      <c r="V61">
        <v>0.90666666666666595</v>
      </c>
    </row>
    <row r="62" spans="1:22" x14ac:dyDescent="0.35">
      <c r="A62" t="s">
        <v>22</v>
      </c>
      <c r="B62" t="s">
        <v>88</v>
      </c>
      <c r="C62" t="b">
        <v>0</v>
      </c>
      <c r="D62">
        <v>150</v>
      </c>
      <c r="E62">
        <v>11</v>
      </c>
      <c r="F62">
        <v>150</v>
      </c>
      <c r="G62">
        <v>8</v>
      </c>
      <c r="H62">
        <v>0.72727272727272696</v>
      </c>
      <c r="I62">
        <v>124</v>
      </c>
      <c r="J62">
        <v>0.82666666666666599</v>
      </c>
      <c r="K62">
        <v>7</v>
      </c>
      <c r="L62">
        <v>0.63636363636363602</v>
      </c>
      <c r="M62">
        <v>132</v>
      </c>
      <c r="N62">
        <v>0.88</v>
      </c>
      <c r="O62">
        <v>11</v>
      </c>
      <c r="P62">
        <v>1</v>
      </c>
      <c r="Q62">
        <v>142</v>
      </c>
      <c r="R62">
        <v>0.94666666666666599</v>
      </c>
      <c r="S62">
        <v>8</v>
      </c>
      <c r="T62">
        <v>0.72727272727272696</v>
      </c>
      <c r="U62">
        <v>139</v>
      </c>
      <c r="V62">
        <v>0.92666666666666597</v>
      </c>
    </row>
    <row r="63" spans="1:22" x14ac:dyDescent="0.35">
      <c r="A63" t="s">
        <v>22</v>
      </c>
      <c r="B63" t="s">
        <v>89</v>
      </c>
      <c r="C63" t="b">
        <v>0</v>
      </c>
      <c r="D63">
        <v>150</v>
      </c>
      <c r="E63">
        <v>13</v>
      </c>
      <c r="F63">
        <v>132</v>
      </c>
      <c r="G63">
        <v>11</v>
      </c>
      <c r="H63">
        <v>0.84615384615384603</v>
      </c>
      <c r="I63">
        <v>99</v>
      </c>
      <c r="J63">
        <v>0.75</v>
      </c>
      <c r="K63">
        <v>8</v>
      </c>
      <c r="L63">
        <v>0.61538461538461497</v>
      </c>
      <c r="M63">
        <v>118</v>
      </c>
      <c r="N63">
        <v>0.89393939393939303</v>
      </c>
      <c r="O63">
        <v>10</v>
      </c>
      <c r="P63">
        <v>0.76923076923076905</v>
      </c>
      <c r="Q63">
        <v>116</v>
      </c>
      <c r="R63">
        <v>0.87878787878787801</v>
      </c>
      <c r="S63">
        <v>12</v>
      </c>
      <c r="T63">
        <v>0.92307692307692302</v>
      </c>
      <c r="U63">
        <v>120</v>
      </c>
      <c r="V63">
        <v>0.90909090909090895</v>
      </c>
    </row>
    <row r="64" spans="1:22" x14ac:dyDescent="0.35">
      <c r="A64" t="s">
        <v>22</v>
      </c>
      <c r="B64" t="s">
        <v>90</v>
      </c>
      <c r="C64" t="b">
        <v>0</v>
      </c>
      <c r="D64">
        <v>150</v>
      </c>
      <c r="E64">
        <v>9</v>
      </c>
      <c r="F64">
        <v>150</v>
      </c>
      <c r="G64">
        <v>5</v>
      </c>
      <c r="H64">
        <v>0.55555555555555503</v>
      </c>
      <c r="I64">
        <v>136</v>
      </c>
      <c r="J64">
        <v>0.90666666666666595</v>
      </c>
      <c r="K64">
        <v>7</v>
      </c>
      <c r="L64">
        <v>0.77777777777777701</v>
      </c>
      <c r="M64">
        <v>132</v>
      </c>
      <c r="N64">
        <v>0.88</v>
      </c>
      <c r="O64">
        <v>8</v>
      </c>
      <c r="P64">
        <v>0.88888888888888795</v>
      </c>
      <c r="Q64">
        <v>142</v>
      </c>
      <c r="R64">
        <v>0.94666666666666599</v>
      </c>
      <c r="S64">
        <v>7</v>
      </c>
      <c r="T64">
        <v>0.77777777777777701</v>
      </c>
      <c r="U64">
        <v>135</v>
      </c>
      <c r="V64">
        <v>0.9</v>
      </c>
    </row>
    <row r="65" spans="1:22" x14ac:dyDescent="0.35">
      <c r="A65" t="s">
        <v>22</v>
      </c>
      <c r="B65" t="s">
        <v>94</v>
      </c>
      <c r="C65" t="b">
        <v>0</v>
      </c>
      <c r="D65">
        <v>150</v>
      </c>
      <c r="E65">
        <v>9</v>
      </c>
      <c r="F65">
        <v>150</v>
      </c>
      <c r="G65">
        <v>8</v>
      </c>
      <c r="H65">
        <v>0.88888888888888795</v>
      </c>
      <c r="I65">
        <v>145</v>
      </c>
      <c r="J65">
        <v>0.96666666666666601</v>
      </c>
      <c r="K65">
        <v>8</v>
      </c>
      <c r="L65">
        <v>0.88888888888888795</v>
      </c>
      <c r="M65">
        <v>121</v>
      </c>
      <c r="N65">
        <v>0.80666666666666598</v>
      </c>
      <c r="O65">
        <v>8</v>
      </c>
      <c r="P65">
        <v>0.88888888888888795</v>
      </c>
      <c r="Q65">
        <v>135</v>
      </c>
      <c r="R65">
        <v>0.9</v>
      </c>
      <c r="S65">
        <v>7</v>
      </c>
      <c r="T65">
        <v>0.77777777777777701</v>
      </c>
      <c r="U65">
        <v>132</v>
      </c>
      <c r="V65">
        <v>0.88</v>
      </c>
    </row>
    <row r="66" spans="1:22" x14ac:dyDescent="0.35">
      <c r="A66" t="s">
        <v>22</v>
      </c>
      <c r="B66" t="s">
        <v>95</v>
      </c>
      <c r="C66" t="b">
        <v>0</v>
      </c>
      <c r="D66">
        <v>150</v>
      </c>
      <c r="E66">
        <v>10</v>
      </c>
      <c r="F66">
        <v>150</v>
      </c>
      <c r="G66">
        <v>7</v>
      </c>
      <c r="H66">
        <v>0.7</v>
      </c>
      <c r="I66">
        <v>138</v>
      </c>
      <c r="J66">
        <v>0.92</v>
      </c>
      <c r="K66">
        <v>7</v>
      </c>
      <c r="L66">
        <v>0.7</v>
      </c>
      <c r="M66">
        <v>134</v>
      </c>
      <c r="N66">
        <v>0.89333333333333298</v>
      </c>
      <c r="O66">
        <v>9</v>
      </c>
      <c r="P66">
        <v>0.9</v>
      </c>
      <c r="Q66">
        <v>139</v>
      </c>
      <c r="R66">
        <v>0.92666666666666597</v>
      </c>
      <c r="S66">
        <v>10</v>
      </c>
      <c r="T66">
        <v>1</v>
      </c>
      <c r="U66">
        <v>142</v>
      </c>
      <c r="V66">
        <v>0.94666666666666599</v>
      </c>
    </row>
    <row r="67" spans="1:22" x14ac:dyDescent="0.35">
      <c r="A67" t="s">
        <v>22</v>
      </c>
      <c r="B67" t="s">
        <v>96</v>
      </c>
      <c r="C67" t="b">
        <v>0</v>
      </c>
      <c r="D67">
        <v>150</v>
      </c>
      <c r="E67">
        <v>13</v>
      </c>
      <c r="F67">
        <v>149</v>
      </c>
      <c r="G67">
        <v>8</v>
      </c>
      <c r="H67">
        <v>0.61538461538461497</v>
      </c>
      <c r="I67">
        <v>137</v>
      </c>
      <c r="J67">
        <v>0.91946308724832204</v>
      </c>
      <c r="K67">
        <v>8</v>
      </c>
      <c r="L67">
        <v>0.61538461538461497</v>
      </c>
      <c r="M67">
        <v>134</v>
      </c>
      <c r="N67">
        <v>0.89932885906040205</v>
      </c>
      <c r="O67">
        <v>10</v>
      </c>
      <c r="P67">
        <v>0.76923076923076905</v>
      </c>
      <c r="Q67">
        <v>132</v>
      </c>
      <c r="R67">
        <v>0.88590604026845599</v>
      </c>
      <c r="S67">
        <v>10</v>
      </c>
      <c r="T67">
        <v>0.76923076923076905</v>
      </c>
      <c r="U67">
        <v>143</v>
      </c>
      <c r="V67">
        <v>0.95973154362416102</v>
      </c>
    </row>
    <row r="68" spans="1:22" x14ac:dyDescent="0.35">
      <c r="A68" t="s">
        <v>22</v>
      </c>
      <c r="B68" t="s">
        <v>98</v>
      </c>
      <c r="C68" t="b">
        <v>0</v>
      </c>
      <c r="D68">
        <v>150</v>
      </c>
      <c r="E68">
        <v>13</v>
      </c>
      <c r="F68">
        <v>137</v>
      </c>
      <c r="G68">
        <v>4</v>
      </c>
      <c r="H68">
        <v>0.30769230769230699</v>
      </c>
      <c r="I68">
        <v>86</v>
      </c>
      <c r="J68">
        <v>0.62773722627737205</v>
      </c>
      <c r="K68">
        <v>5</v>
      </c>
      <c r="L68">
        <v>0.38461538461538403</v>
      </c>
      <c r="M68">
        <v>93</v>
      </c>
      <c r="N68">
        <v>0.678832116788321</v>
      </c>
      <c r="O68">
        <v>10</v>
      </c>
      <c r="P68">
        <v>0.76923076923076905</v>
      </c>
      <c r="Q68">
        <v>98</v>
      </c>
      <c r="R68">
        <v>0.71532846715328402</v>
      </c>
      <c r="S68">
        <v>7</v>
      </c>
      <c r="T68">
        <v>0.53846153846153799</v>
      </c>
      <c r="U68">
        <v>84</v>
      </c>
      <c r="V68">
        <v>0.613138686131386</v>
      </c>
    </row>
    <row r="69" spans="1:22" x14ac:dyDescent="0.35">
      <c r="A69" t="s">
        <v>22</v>
      </c>
      <c r="B69" t="s">
        <v>99</v>
      </c>
      <c r="C69" t="b">
        <v>0</v>
      </c>
      <c r="D69">
        <v>150</v>
      </c>
      <c r="E69">
        <v>8</v>
      </c>
      <c r="F69">
        <v>149</v>
      </c>
      <c r="G69">
        <v>4</v>
      </c>
      <c r="H69">
        <v>0.5</v>
      </c>
      <c r="I69">
        <v>139</v>
      </c>
      <c r="J69">
        <v>0.932885906040268</v>
      </c>
      <c r="K69">
        <v>7</v>
      </c>
      <c r="L69">
        <v>0.875</v>
      </c>
      <c r="M69">
        <v>138</v>
      </c>
      <c r="N69">
        <v>0.92617449664429496</v>
      </c>
      <c r="O69">
        <v>5</v>
      </c>
      <c r="P69">
        <v>0.625</v>
      </c>
      <c r="Q69">
        <v>142</v>
      </c>
      <c r="R69">
        <v>0.95302013422818699</v>
      </c>
      <c r="S69">
        <v>7</v>
      </c>
      <c r="T69">
        <v>0.875</v>
      </c>
      <c r="U69">
        <v>143</v>
      </c>
      <c r="V69">
        <v>0.95973154362416102</v>
      </c>
    </row>
    <row r="70" spans="1:22" x14ac:dyDescent="0.35">
      <c r="A70" t="s">
        <v>22</v>
      </c>
      <c r="B70" t="s">
        <v>100</v>
      </c>
      <c r="C70" t="b">
        <v>0</v>
      </c>
      <c r="D70">
        <v>150</v>
      </c>
      <c r="E70">
        <v>15</v>
      </c>
      <c r="F70">
        <v>135</v>
      </c>
      <c r="G70">
        <v>13</v>
      </c>
      <c r="H70">
        <v>0.86666666666666603</v>
      </c>
      <c r="I70">
        <v>124</v>
      </c>
      <c r="J70">
        <v>0.91851851851851796</v>
      </c>
      <c r="K70">
        <v>8</v>
      </c>
      <c r="L70">
        <v>0.53333333333333299</v>
      </c>
      <c r="M70">
        <v>104</v>
      </c>
      <c r="N70">
        <v>0.77037037037037004</v>
      </c>
      <c r="O70">
        <v>13</v>
      </c>
      <c r="P70">
        <v>0.86666666666666603</v>
      </c>
      <c r="Q70">
        <v>111</v>
      </c>
      <c r="R70">
        <v>0.82222222222222197</v>
      </c>
      <c r="S70">
        <v>12</v>
      </c>
      <c r="T70">
        <v>0.8</v>
      </c>
      <c r="U70">
        <v>119</v>
      </c>
      <c r="V70">
        <v>0.88148148148148098</v>
      </c>
    </row>
    <row r="71" spans="1:22" x14ac:dyDescent="0.35">
      <c r="A71" t="s">
        <v>22</v>
      </c>
      <c r="B71" t="s">
        <v>101</v>
      </c>
      <c r="C71" t="b">
        <v>0</v>
      </c>
      <c r="D71">
        <v>150</v>
      </c>
      <c r="E71">
        <v>14</v>
      </c>
      <c r="F71">
        <v>149</v>
      </c>
      <c r="G71">
        <v>8</v>
      </c>
      <c r="H71">
        <v>0.57142857142857095</v>
      </c>
      <c r="I71">
        <v>146</v>
      </c>
      <c r="J71">
        <v>0.97986577181208001</v>
      </c>
      <c r="K71">
        <v>6</v>
      </c>
      <c r="L71">
        <v>0.42857142857142799</v>
      </c>
      <c r="M71">
        <v>105</v>
      </c>
      <c r="N71">
        <v>0.70469798657718097</v>
      </c>
      <c r="O71">
        <v>8</v>
      </c>
      <c r="P71">
        <v>0.57142857142857095</v>
      </c>
      <c r="Q71">
        <v>135</v>
      </c>
      <c r="R71">
        <v>0.90604026845637498</v>
      </c>
      <c r="S71">
        <v>12</v>
      </c>
      <c r="T71">
        <v>0.85714285714285698</v>
      </c>
      <c r="U71">
        <v>137</v>
      </c>
      <c r="V71">
        <v>0.91946308724832204</v>
      </c>
    </row>
    <row r="72" spans="1:22" x14ac:dyDescent="0.35">
      <c r="A72" t="s">
        <v>22</v>
      </c>
      <c r="B72" t="s">
        <v>103</v>
      </c>
      <c r="C72" t="b">
        <v>0</v>
      </c>
      <c r="D72">
        <v>150</v>
      </c>
      <c r="E72">
        <v>6</v>
      </c>
      <c r="F72">
        <v>150</v>
      </c>
      <c r="G72">
        <v>4</v>
      </c>
      <c r="H72">
        <v>0.66666666666666596</v>
      </c>
      <c r="I72">
        <v>141</v>
      </c>
      <c r="J72">
        <v>0.94</v>
      </c>
      <c r="K72">
        <v>6</v>
      </c>
      <c r="L72">
        <v>1</v>
      </c>
      <c r="M72">
        <v>134</v>
      </c>
      <c r="N72">
        <v>0.89333333333333298</v>
      </c>
      <c r="O72">
        <v>5</v>
      </c>
      <c r="P72">
        <v>0.83333333333333304</v>
      </c>
      <c r="Q72">
        <v>134</v>
      </c>
      <c r="R72">
        <v>0.89333333333333298</v>
      </c>
      <c r="S72">
        <v>6</v>
      </c>
      <c r="T72">
        <v>1</v>
      </c>
      <c r="U72">
        <v>145</v>
      </c>
      <c r="V72">
        <v>0.96666666666666601</v>
      </c>
    </row>
    <row r="73" spans="1:22" x14ac:dyDescent="0.35">
      <c r="A73" t="s">
        <v>22</v>
      </c>
      <c r="B73" t="s">
        <v>105</v>
      </c>
      <c r="C73" t="b">
        <v>0</v>
      </c>
      <c r="D73">
        <v>150</v>
      </c>
      <c r="E73">
        <v>13</v>
      </c>
      <c r="F73">
        <v>150</v>
      </c>
      <c r="G73">
        <v>10</v>
      </c>
      <c r="H73">
        <v>0.76923076923076905</v>
      </c>
      <c r="I73">
        <v>134</v>
      </c>
      <c r="J73">
        <v>0.89333333333333298</v>
      </c>
      <c r="K73">
        <v>8</v>
      </c>
      <c r="L73">
        <v>0.61538461538461497</v>
      </c>
      <c r="M73">
        <v>134</v>
      </c>
      <c r="N73">
        <v>0.89333333333333298</v>
      </c>
      <c r="O73">
        <v>6</v>
      </c>
      <c r="P73">
        <v>0.46153846153846101</v>
      </c>
      <c r="Q73">
        <v>116</v>
      </c>
      <c r="R73">
        <v>0.77333333333333298</v>
      </c>
      <c r="S73">
        <v>9</v>
      </c>
      <c r="T73">
        <v>0.69230769230769196</v>
      </c>
      <c r="U73">
        <v>122</v>
      </c>
      <c r="V73">
        <v>0.81333333333333302</v>
      </c>
    </row>
    <row r="74" spans="1:22" x14ac:dyDescent="0.35">
      <c r="A74" t="s">
        <v>22</v>
      </c>
      <c r="B74" t="s">
        <v>106</v>
      </c>
      <c r="C74" t="b">
        <v>0</v>
      </c>
      <c r="D74">
        <v>150</v>
      </c>
      <c r="E74">
        <v>13</v>
      </c>
      <c r="F74">
        <v>129</v>
      </c>
      <c r="G74">
        <v>12</v>
      </c>
      <c r="H74">
        <v>0.92307692307692302</v>
      </c>
      <c r="I74">
        <v>113</v>
      </c>
      <c r="J74">
        <v>0.87596899224806202</v>
      </c>
      <c r="K74">
        <v>8</v>
      </c>
      <c r="L74">
        <v>0.61538461538461497</v>
      </c>
      <c r="M74">
        <v>105</v>
      </c>
      <c r="N74">
        <v>0.81395348837209303</v>
      </c>
      <c r="O74">
        <v>11</v>
      </c>
      <c r="P74">
        <v>0.84615384615384603</v>
      </c>
      <c r="Q74">
        <v>118</v>
      </c>
      <c r="R74">
        <v>0.91472868217054204</v>
      </c>
      <c r="S74">
        <v>12</v>
      </c>
      <c r="T74">
        <v>0.92307692307692302</v>
      </c>
      <c r="U74">
        <v>121</v>
      </c>
      <c r="V74">
        <v>0.93798449612403101</v>
      </c>
    </row>
    <row r="75" spans="1:22" x14ac:dyDescent="0.35">
      <c r="A75" t="s">
        <v>22</v>
      </c>
      <c r="B75" t="s">
        <v>110</v>
      </c>
      <c r="C75" t="b">
        <v>0</v>
      </c>
      <c r="D75">
        <v>150</v>
      </c>
      <c r="E75">
        <v>17</v>
      </c>
      <c r="F75">
        <v>150</v>
      </c>
      <c r="G75">
        <v>10</v>
      </c>
      <c r="H75">
        <v>0.58823529411764697</v>
      </c>
      <c r="I75">
        <v>136</v>
      </c>
      <c r="J75">
        <v>0.90666666666666595</v>
      </c>
      <c r="K75">
        <v>8</v>
      </c>
      <c r="L75">
        <v>0.47058823529411697</v>
      </c>
      <c r="M75">
        <v>132</v>
      </c>
      <c r="N75">
        <v>0.88</v>
      </c>
      <c r="O75">
        <v>8</v>
      </c>
      <c r="P75">
        <v>0.47058823529411697</v>
      </c>
      <c r="Q75">
        <v>136</v>
      </c>
      <c r="R75">
        <v>0.90666666666666595</v>
      </c>
      <c r="S75">
        <v>12</v>
      </c>
      <c r="T75">
        <v>0.70588235294117596</v>
      </c>
      <c r="U75">
        <v>143</v>
      </c>
      <c r="V75">
        <v>0.95333333333333303</v>
      </c>
    </row>
    <row r="76" spans="1:22" x14ac:dyDescent="0.35">
      <c r="A76" t="s">
        <v>22</v>
      </c>
      <c r="B76" t="s">
        <v>111</v>
      </c>
      <c r="C76" t="b">
        <v>0</v>
      </c>
      <c r="D76">
        <v>150</v>
      </c>
      <c r="E76">
        <v>11</v>
      </c>
      <c r="F76">
        <v>150</v>
      </c>
      <c r="G76">
        <v>4</v>
      </c>
      <c r="H76">
        <v>0.36363636363636298</v>
      </c>
      <c r="I76">
        <v>95</v>
      </c>
      <c r="J76">
        <v>0.63333333333333297</v>
      </c>
      <c r="K76">
        <v>7</v>
      </c>
      <c r="L76">
        <v>0.63636363636363602</v>
      </c>
      <c r="M76">
        <v>123</v>
      </c>
      <c r="N76">
        <v>0.82</v>
      </c>
      <c r="O76">
        <v>7</v>
      </c>
      <c r="P76">
        <v>0.63636363636363602</v>
      </c>
      <c r="Q76">
        <v>129</v>
      </c>
      <c r="R76">
        <v>0.86</v>
      </c>
      <c r="S76">
        <v>9</v>
      </c>
      <c r="T76">
        <v>0.81818181818181801</v>
      </c>
      <c r="U76">
        <v>141</v>
      </c>
      <c r="V76">
        <v>0.94</v>
      </c>
    </row>
    <row r="77" spans="1:22" x14ac:dyDescent="0.35">
      <c r="A77" t="s">
        <v>22</v>
      </c>
      <c r="B77" t="s">
        <v>113</v>
      </c>
      <c r="C77" t="b">
        <v>0</v>
      </c>
      <c r="D77">
        <v>150</v>
      </c>
      <c r="E77">
        <v>12</v>
      </c>
      <c r="F77">
        <v>150</v>
      </c>
      <c r="G77">
        <v>6</v>
      </c>
      <c r="H77">
        <v>0.5</v>
      </c>
      <c r="I77">
        <v>139</v>
      </c>
      <c r="J77">
        <v>0.92666666666666597</v>
      </c>
      <c r="K77">
        <v>10</v>
      </c>
      <c r="L77">
        <v>0.83333333333333304</v>
      </c>
      <c r="M77">
        <v>132</v>
      </c>
      <c r="N77">
        <v>0.88</v>
      </c>
      <c r="O77">
        <v>8</v>
      </c>
      <c r="P77">
        <v>0.66666666666666596</v>
      </c>
      <c r="Q77">
        <v>142</v>
      </c>
      <c r="R77">
        <v>0.94666666666666599</v>
      </c>
      <c r="S77">
        <v>10</v>
      </c>
      <c r="T77">
        <v>0.83333333333333304</v>
      </c>
      <c r="U77">
        <v>136</v>
      </c>
      <c r="V77">
        <v>0.90666666666666595</v>
      </c>
    </row>
    <row r="78" spans="1:22" x14ac:dyDescent="0.35">
      <c r="A78" t="s">
        <v>22</v>
      </c>
      <c r="B78" t="s">
        <v>115</v>
      </c>
      <c r="C78" t="b">
        <v>0</v>
      </c>
      <c r="D78">
        <v>150</v>
      </c>
      <c r="E78">
        <v>8</v>
      </c>
      <c r="F78">
        <v>150</v>
      </c>
      <c r="G78">
        <v>4</v>
      </c>
      <c r="H78">
        <v>0.5</v>
      </c>
      <c r="I78">
        <v>118</v>
      </c>
      <c r="J78">
        <v>0.78666666666666596</v>
      </c>
      <c r="K78">
        <v>5</v>
      </c>
      <c r="L78">
        <v>0.625</v>
      </c>
      <c r="M78">
        <v>132</v>
      </c>
      <c r="N78">
        <v>0.88</v>
      </c>
      <c r="O78">
        <v>7</v>
      </c>
      <c r="P78">
        <v>0.875</v>
      </c>
      <c r="Q78">
        <v>144</v>
      </c>
      <c r="R78">
        <v>0.96</v>
      </c>
      <c r="S78">
        <v>6</v>
      </c>
      <c r="T78">
        <v>0.75</v>
      </c>
      <c r="U78">
        <v>142</v>
      </c>
      <c r="V78">
        <v>0.94666666666666599</v>
      </c>
    </row>
    <row r="79" spans="1:22" x14ac:dyDescent="0.35">
      <c r="A79" t="s">
        <v>22</v>
      </c>
      <c r="B79" t="s">
        <v>116</v>
      </c>
      <c r="C79" t="b">
        <v>0</v>
      </c>
      <c r="D79">
        <v>150</v>
      </c>
      <c r="E79">
        <v>6</v>
      </c>
      <c r="F79">
        <v>138</v>
      </c>
      <c r="G79">
        <v>2</v>
      </c>
      <c r="H79">
        <v>0.33333333333333298</v>
      </c>
      <c r="I79">
        <v>119</v>
      </c>
      <c r="J79">
        <v>0.86231884057970998</v>
      </c>
      <c r="K79">
        <v>4</v>
      </c>
      <c r="L79">
        <v>0.66666666666666596</v>
      </c>
      <c r="M79">
        <v>122</v>
      </c>
      <c r="N79">
        <v>0.88405797101449202</v>
      </c>
      <c r="O79">
        <v>4</v>
      </c>
      <c r="P79">
        <v>0.66666666666666596</v>
      </c>
      <c r="Q79">
        <v>121</v>
      </c>
      <c r="R79">
        <v>0.876811594202898</v>
      </c>
      <c r="S79">
        <v>4</v>
      </c>
      <c r="T79">
        <v>0.66666666666666596</v>
      </c>
      <c r="U79">
        <v>127</v>
      </c>
      <c r="V79">
        <v>0.92028985507246297</v>
      </c>
    </row>
    <row r="80" spans="1:22" x14ac:dyDescent="0.35">
      <c r="A80" t="s">
        <v>22</v>
      </c>
      <c r="B80" t="s">
        <v>117</v>
      </c>
      <c r="C80" t="b">
        <v>0</v>
      </c>
      <c r="D80">
        <v>150</v>
      </c>
      <c r="E80">
        <v>16</v>
      </c>
      <c r="F80">
        <v>150</v>
      </c>
      <c r="G80">
        <v>14</v>
      </c>
      <c r="H80">
        <v>0.875</v>
      </c>
      <c r="I80">
        <v>138</v>
      </c>
      <c r="J80">
        <v>0.92</v>
      </c>
      <c r="K80">
        <v>10</v>
      </c>
      <c r="L80">
        <v>0.625</v>
      </c>
      <c r="M80">
        <v>130</v>
      </c>
      <c r="N80">
        <v>0.86666666666666603</v>
      </c>
      <c r="O80">
        <v>13</v>
      </c>
      <c r="P80">
        <v>0.8125</v>
      </c>
      <c r="Q80">
        <v>144</v>
      </c>
      <c r="R80">
        <v>0.96</v>
      </c>
      <c r="S80">
        <v>14</v>
      </c>
      <c r="T80">
        <v>0.875</v>
      </c>
      <c r="U80">
        <v>139</v>
      </c>
      <c r="V80">
        <v>0.92666666666666597</v>
      </c>
    </row>
    <row r="81" spans="1:22" x14ac:dyDescent="0.35">
      <c r="A81" t="s">
        <v>22</v>
      </c>
      <c r="B81" t="s">
        <v>118</v>
      </c>
      <c r="C81" t="b">
        <v>0</v>
      </c>
      <c r="D81">
        <v>150</v>
      </c>
      <c r="E81">
        <v>15</v>
      </c>
      <c r="F81">
        <v>150</v>
      </c>
      <c r="G81">
        <v>8</v>
      </c>
      <c r="H81">
        <v>0.53333333333333299</v>
      </c>
      <c r="I81">
        <v>129</v>
      </c>
      <c r="J81">
        <v>0.86</v>
      </c>
      <c r="K81">
        <v>11</v>
      </c>
      <c r="L81">
        <v>0.73333333333333295</v>
      </c>
      <c r="M81">
        <v>131</v>
      </c>
      <c r="N81">
        <v>0.87333333333333296</v>
      </c>
      <c r="O81">
        <v>11</v>
      </c>
      <c r="P81">
        <v>0.73333333333333295</v>
      </c>
      <c r="Q81">
        <v>139</v>
      </c>
      <c r="R81">
        <v>0.92666666666666597</v>
      </c>
      <c r="S81">
        <v>11</v>
      </c>
      <c r="T81">
        <v>0.73333333333333295</v>
      </c>
      <c r="U81">
        <v>138</v>
      </c>
      <c r="V81">
        <v>0.92</v>
      </c>
    </row>
    <row r="82" spans="1:22" x14ac:dyDescent="0.35">
      <c r="A82" t="s">
        <v>22</v>
      </c>
      <c r="B82" t="s">
        <v>120</v>
      </c>
      <c r="C82" t="b">
        <v>0</v>
      </c>
      <c r="D82">
        <v>150</v>
      </c>
      <c r="E82">
        <v>14</v>
      </c>
      <c r="F82">
        <v>150</v>
      </c>
      <c r="G82">
        <v>11</v>
      </c>
      <c r="H82">
        <v>0.78571428571428503</v>
      </c>
      <c r="I82">
        <v>132</v>
      </c>
      <c r="J82">
        <v>0.88</v>
      </c>
      <c r="K82">
        <v>12</v>
      </c>
      <c r="L82">
        <v>0.85714285714285698</v>
      </c>
      <c r="M82">
        <v>132</v>
      </c>
      <c r="N82">
        <v>0.88</v>
      </c>
      <c r="O82">
        <v>10</v>
      </c>
      <c r="P82">
        <v>0.71428571428571397</v>
      </c>
      <c r="Q82">
        <v>144</v>
      </c>
      <c r="R82">
        <v>0.96</v>
      </c>
      <c r="S82">
        <v>11</v>
      </c>
      <c r="T82">
        <v>0.78571428571428503</v>
      </c>
      <c r="U82">
        <v>138</v>
      </c>
      <c r="V82">
        <v>0.92</v>
      </c>
    </row>
    <row r="83" spans="1:22" x14ac:dyDescent="0.35">
      <c r="A83" t="s">
        <v>22</v>
      </c>
      <c r="B83" t="s">
        <v>121</v>
      </c>
      <c r="C83" t="b">
        <v>0</v>
      </c>
      <c r="D83">
        <v>150</v>
      </c>
      <c r="E83">
        <v>19</v>
      </c>
      <c r="F83">
        <v>150</v>
      </c>
      <c r="G83">
        <v>11</v>
      </c>
      <c r="H83">
        <v>0.57894736842105199</v>
      </c>
      <c r="I83">
        <v>118</v>
      </c>
      <c r="J83">
        <v>0.78666666666666596</v>
      </c>
      <c r="K83">
        <v>9</v>
      </c>
      <c r="L83">
        <v>0.47368421052631499</v>
      </c>
      <c r="M83">
        <v>127</v>
      </c>
      <c r="N83">
        <v>0.84666666666666601</v>
      </c>
      <c r="O83">
        <v>9</v>
      </c>
      <c r="P83">
        <v>0.47368421052631499</v>
      </c>
      <c r="Q83">
        <v>120</v>
      </c>
      <c r="R83">
        <v>0.8</v>
      </c>
      <c r="S83">
        <v>14</v>
      </c>
      <c r="T83">
        <v>0.73684210526315697</v>
      </c>
      <c r="U83">
        <v>133</v>
      </c>
      <c r="V83">
        <v>0.88666666666666605</v>
      </c>
    </row>
    <row r="84" spans="1:22" x14ac:dyDescent="0.35">
      <c r="A84" t="s">
        <v>22</v>
      </c>
      <c r="B84" t="s">
        <v>122</v>
      </c>
      <c r="C84" t="b">
        <v>0</v>
      </c>
      <c r="D84">
        <v>150</v>
      </c>
      <c r="E84">
        <v>7</v>
      </c>
      <c r="F84">
        <v>150</v>
      </c>
      <c r="G84">
        <v>3</v>
      </c>
      <c r="H84">
        <v>0.42857142857142799</v>
      </c>
      <c r="I84">
        <v>136</v>
      </c>
      <c r="J84">
        <v>0.90666666666666595</v>
      </c>
      <c r="K84">
        <v>3</v>
      </c>
      <c r="L84">
        <v>0.42857142857142799</v>
      </c>
      <c r="M84">
        <v>124</v>
      </c>
      <c r="N84">
        <v>0.82666666666666599</v>
      </c>
      <c r="O84">
        <v>5</v>
      </c>
      <c r="P84">
        <v>0.71428571428571397</v>
      </c>
      <c r="Q84">
        <v>131</v>
      </c>
      <c r="R84">
        <v>0.87333333333333296</v>
      </c>
      <c r="S84">
        <v>3</v>
      </c>
      <c r="T84">
        <v>0.42857142857142799</v>
      </c>
      <c r="U84">
        <v>139</v>
      </c>
      <c r="V84">
        <v>0.92666666666666597</v>
      </c>
    </row>
    <row r="85" spans="1:22" x14ac:dyDescent="0.35">
      <c r="A85" t="s">
        <v>22</v>
      </c>
      <c r="B85" t="s">
        <v>123</v>
      </c>
      <c r="C85" t="b">
        <v>0</v>
      </c>
      <c r="D85">
        <v>150</v>
      </c>
      <c r="E85">
        <v>7</v>
      </c>
      <c r="F85">
        <v>149</v>
      </c>
      <c r="G85">
        <v>6</v>
      </c>
      <c r="H85">
        <v>0.85714285714285698</v>
      </c>
      <c r="I85">
        <v>138</v>
      </c>
      <c r="J85">
        <v>0.92617449664429496</v>
      </c>
      <c r="K85">
        <v>3</v>
      </c>
      <c r="L85">
        <v>0.42857142857142799</v>
      </c>
      <c r="M85">
        <v>135</v>
      </c>
      <c r="N85">
        <v>0.90604026845637498</v>
      </c>
      <c r="O85">
        <v>6</v>
      </c>
      <c r="P85">
        <v>0.85714285714285698</v>
      </c>
      <c r="Q85">
        <v>131</v>
      </c>
      <c r="R85">
        <v>0.87919463087248295</v>
      </c>
      <c r="S85">
        <v>5</v>
      </c>
      <c r="T85">
        <v>0.71428571428571397</v>
      </c>
      <c r="U85">
        <v>142</v>
      </c>
      <c r="V85">
        <v>0.95302013422818699</v>
      </c>
    </row>
    <row r="86" spans="1:22" x14ac:dyDescent="0.35">
      <c r="A86" t="s">
        <v>22</v>
      </c>
      <c r="B86" t="s">
        <v>124</v>
      </c>
      <c r="C86" t="b">
        <v>0</v>
      </c>
      <c r="D86">
        <v>150</v>
      </c>
      <c r="E86">
        <v>12</v>
      </c>
      <c r="F86">
        <v>150</v>
      </c>
      <c r="G86">
        <v>8</v>
      </c>
      <c r="H86">
        <v>0.66666666666666596</v>
      </c>
      <c r="I86">
        <v>140</v>
      </c>
      <c r="J86">
        <v>0.93333333333333302</v>
      </c>
      <c r="K86">
        <v>7</v>
      </c>
      <c r="L86">
        <v>0.58333333333333304</v>
      </c>
      <c r="M86">
        <v>131</v>
      </c>
      <c r="N86">
        <v>0.87333333333333296</v>
      </c>
      <c r="O86">
        <v>9</v>
      </c>
      <c r="P86">
        <v>0.75</v>
      </c>
      <c r="Q86">
        <v>140</v>
      </c>
      <c r="R86">
        <v>0.93333333333333302</v>
      </c>
      <c r="S86">
        <v>11</v>
      </c>
      <c r="T86">
        <v>0.91666666666666596</v>
      </c>
      <c r="U86">
        <v>136</v>
      </c>
      <c r="V86">
        <v>0.90666666666666595</v>
      </c>
    </row>
    <row r="87" spans="1:22" x14ac:dyDescent="0.35">
      <c r="A87" t="s">
        <v>22</v>
      </c>
      <c r="B87" t="s">
        <v>125</v>
      </c>
      <c r="C87" t="b">
        <v>0</v>
      </c>
      <c r="D87">
        <v>150</v>
      </c>
      <c r="E87">
        <v>7</v>
      </c>
      <c r="F87">
        <v>148</v>
      </c>
      <c r="G87">
        <v>7</v>
      </c>
      <c r="H87">
        <v>1</v>
      </c>
      <c r="I87">
        <v>129</v>
      </c>
      <c r="J87">
        <v>0.87162162162162105</v>
      </c>
      <c r="K87">
        <v>5</v>
      </c>
      <c r="L87">
        <v>0.71428571428571397</v>
      </c>
      <c r="M87">
        <v>127</v>
      </c>
      <c r="N87">
        <v>0.858108108108108</v>
      </c>
      <c r="O87">
        <v>4</v>
      </c>
      <c r="P87">
        <v>0.57142857142857095</v>
      </c>
      <c r="Q87">
        <v>117</v>
      </c>
      <c r="R87">
        <v>0.79054054054054002</v>
      </c>
      <c r="S87">
        <v>5</v>
      </c>
      <c r="T87">
        <v>0.71428571428571397</v>
      </c>
      <c r="U87">
        <v>139</v>
      </c>
      <c r="V87">
        <v>0.93918918918918903</v>
      </c>
    </row>
    <row r="88" spans="1:22" x14ac:dyDescent="0.35">
      <c r="A88" t="s">
        <v>22</v>
      </c>
      <c r="B88" t="s">
        <v>126</v>
      </c>
      <c r="C88" t="b">
        <v>0</v>
      </c>
      <c r="D88">
        <v>150</v>
      </c>
      <c r="E88">
        <v>12</v>
      </c>
      <c r="F88">
        <v>147</v>
      </c>
      <c r="G88">
        <v>6</v>
      </c>
      <c r="H88">
        <v>0.5</v>
      </c>
      <c r="I88">
        <v>118</v>
      </c>
      <c r="J88">
        <v>0.80272108843537404</v>
      </c>
      <c r="K88">
        <v>8</v>
      </c>
      <c r="L88">
        <v>0.66666666666666596</v>
      </c>
      <c r="M88">
        <v>126</v>
      </c>
      <c r="N88">
        <v>0.85714285714285698</v>
      </c>
      <c r="O88">
        <v>10</v>
      </c>
      <c r="P88">
        <v>0.83333333333333304</v>
      </c>
      <c r="Q88">
        <v>119</v>
      </c>
      <c r="R88">
        <v>0.80952380952380898</v>
      </c>
      <c r="S88">
        <v>9</v>
      </c>
      <c r="T88">
        <v>0.75</v>
      </c>
      <c r="U88">
        <v>131</v>
      </c>
      <c r="V88">
        <v>0.891156462585034</v>
      </c>
    </row>
    <row r="89" spans="1:22" x14ac:dyDescent="0.35">
      <c r="A89" t="s">
        <v>22</v>
      </c>
      <c r="B89" t="s">
        <v>127</v>
      </c>
      <c r="C89" t="b">
        <v>0</v>
      </c>
      <c r="D89">
        <v>150</v>
      </c>
      <c r="E89">
        <v>10</v>
      </c>
      <c r="F89">
        <v>150</v>
      </c>
      <c r="G89">
        <v>8</v>
      </c>
      <c r="H89">
        <v>0.8</v>
      </c>
      <c r="I89">
        <v>135</v>
      </c>
      <c r="J89">
        <v>0.9</v>
      </c>
      <c r="K89">
        <v>2</v>
      </c>
      <c r="L89">
        <v>0.2</v>
      </c>
      <c r="M89">
        <v>137</v>
      </c>
      <c r="N89">
        <v>0.913333333333333</v>
      </c>
      <c r="O89">
        <v>6</v>
      </c>
      <c r="P89">
        <v>0.6</v>
      </c>
      <c r="Q89">
        <v>132</v>
      </c>
      <c r="R89">
        <v>0.88</v>
      </c>
      <c r="S89">
        <v>8</v>
      </c>
      <c r="T89">
        <v>0.8</v>
      </c>
      <c r="U89">
        <v>134</v>
      </c>
      <c r="V89">
        <v>0.89333333333333298</v>
      </c>
    </row>
    <row r="90" spans="1:22" x14ac:dyDescent="0.35">
      <c r="A90" t="s">
        <v>22</v>
      </c>
      <c r="B90" t="s">
        <v>129</v>
      </c>
      <c r="C90" t="b">
        <v>0</v>
      </c>
      <c r="D90">
        <v>150</v>
      </c>
      <c r="E90">
        <v>17</v>
      </c>
      <c r="F90">
        <v>150</v>
      </c>
      <c r="G90">
        <v>13</v>
      </c>
      <c r="H90">
        <v>0.76470588235294101</v>
      </c>
      <c r="I90">
        <v>139</v>
      </c>
      <c r="J90">
        <v>0.92666666666666597</v>
      </c>
      <c r="K90">
        <v>10</v>
      </c>
      <c r="L90">
        <v>0.58823529411764697</v>
      </c>
      <c r="M90">
        <v>127</v>
      </c>
      <c r="N90">
        <v>0.84666666666666601</v>
      </c>
      <c r="O90">
        <v>14</v>
      </c>
      <c r="P90">
        <v>0.82352941176470495</v>
      </c>
      <c r="Q90">
        <v>130</v>
      </c>
      <c r="R90">
        <v>0.86666666666666603</v>
      </c>
      <c r="S90">
        <v>11</v>
      </c>
      <c r="T90">
        <v>0.64705882352941102</v>
      </c>
      <c r="U90">
        <v>143</v>
      </c>
      <c r="V90">
        <v>0.95333333333333303</v>
      </c>
    </row>
    <row r="91" spans="1:22" x14ac:dyDescent="0.35">
      <c r="A91" t="s">
        <v>22</v>
      </c>
      <c r="B91" t="s">
        <v>130</v>
      </c>
      <c r="C91" t="b">
        <v>0</v>
      </c>
      <c r="D91">
        <v>150</v>
      </c>
      <c r="E91">
        <v>16</v>
      </c>
      <c r="F91">
        <v>150</v>
      </c>
      <c r="G91">
        <v>13</v>
      </c>
      <c r="H91">
        <v>0.8125</v>
      </c>
      <c r="I91">
        <v>141</v>
      </c>
      <c r="J91">
        <v>0.94</v>
      </c>
      <c r="K91">
        <v>9</v>
      </c>
      <c r="L91">
        <v>0.5625</v>
      </c>
      <c r="M91">
        <v>124</v>
      </c>
      <c r="N91">
        <v>0.82666666666666599</v>
      </c>
      <c r="O91">
        <v>10</v>
      </c>
      <c r="P91">
        <v>0.625</v>
      </c>
      <c r="Q91">
        <v>128</v>
      </c>
      <c r="R91">
        <v>0.85333333333333306</v>
      </c>
      <c r="S91">
        <v>13</v>
      </c>
      <c r="T91">
        <v>0.8125</v>
      </c>
      <c r="U91">
        <v>134</v>
      </c>
      <c r="V91">
        <v>0.89333333333333298</v>
      </c>
    </row>
    <row r="92" spans="1:22" x14ac:dyDescent="0.35">
      <c r="A92" t="s">
        <v>22</v>
      </c>
      <c r="B92" t="s">
        <v>132</v>
      </c>
      <c r="C92" t="b">
        <v>0</v>
      </c>
      <c r="D92">
        <v>150</v>
      </c>
      <c r="E92">
        <v>19</v>
      </c>
      <c r="F92">
        <v>150</v>
      </c>
      <c r="G92">
        <v>13</v>
      </c>
      <c r="H92">
        <v>0.68421052631578905</v>
      </c>
      <c r="I92">
        <v>137</v>
      </c>
      <c r="J92">
        <v>0.913333333333333</v>
      </c>
      <c r="K92">
        <v>12</v>
      </c>
      <c r="L92">
        <v>0.63157894736842102</v>
      </c>
      <c r="M92">
        <v>123</v>
      </c>
      <c r="N92">
        <v>0.82</v>
      </c>
      <c r="O92">
        <v>10</v>
      </c>
      <c r="P92">
        <v>0.52631578947368396</v>
      </c>
      <c r="Q92">
        <v>130</v>
      </c>
      <c r="R92">
        <v>0.86666666666666603</v>
      </c>
      <c r="S92">
        <v>14</v>
      </c>
      <c r="T92">
        <v>0.73684210526315697</v>
      </c>
      <c r="U92">
        <v>129</v>
      </c>
      <c r="V92">
        <v>0.86</v>
      </c>
    </row>
    <row r="93" spans="1:22" x14ac:dyDescent="0.35">
      <c r="A93" t="s">
        <v>22</v>
      </c>
      <c r="B93" t="s">
        <v>133</v>
      </c>
      <c r="C93" t="b">
        <v>0</v>
      </c>
      <c r="D93">
        <v>150</v>
      </c>
      <c r="E93">
        <v>16</v>
      </c>
      <c r="F93">
        <v>150</v>
      </c>
      <c r="G93">
        <v>12</v>
      </c>
      <c r="H93">
        <v>0.75</v>
      </c>
      <c r="I93">
        <v>141</v>
      </c>
      <c r="J93">
        <v>0.94</v>
      </c>
      <c r="K93">
        <v>12</v>
      </c>
      <c r="L93">
        <v>0.75</v>
      </c>
      <c r="M93">
        <v>136</v>
      </c>
      <c r="N93">
        <v>0.90666666666666595</v>
      </c>
      <c r="O93">
        <v>13</v>
      </c>
      <c r="P93">
        <v>0.8125</v>
      </c>
      <c r="Q93">
        <v>136</v>
      </c>
      <c r="R93">
        <v>0.90666666666666595</v>
      </c>
      <c r="S93">
        <v>13</v>
      </c>
      <c r="T93">
        <v>0.8125</v>
      </c>
      <c r="U93">
        <v>137</v>
      </c>
      <c r="V93">
        <v>0.913333333333333</v>
      </c>
    </row>
    <row r="94" spans="1:22" x14ac:dyDescent="0.35">
      <c r="A94" t="s">
        <v>22</v>
      </c>
      <c r="B94" t="s">
        <v>134</v>
      </c>
      <c r="C94" t="b">
        <v>0</v>
      </c>
      <c r="D94">
        <v>150</v>
      </c>
      <c r="E94">
        <v>17</v>
      </c>
      <c r="F94">
        <v>150</v>
      </c>
      <c r="G94">
        <v>12</v>
      </c>
      <c r="H94">
        <v>0.70588235294117596</v>
      </c>
      <c r="I94">
        <v>111</v>
      </c>
      <c r="J94">
        <v>0.74</v>
      </c>
      <c r="K94">
        <v>12</v>
      </c>
      <c r="L94">
        <v>0.70588235294117596</v>
      </c>
      <c r="M94">
        <v>130</v>
      </c>
      <c r="N94">
        <v>0.86666666666666603</v>
      </c>
      <c r="O94">
        <v>12</v>
      </c>
      <c r="P94">
        <v>0.70588235294117596</v>
      </c>
      <c r="Q94">
        <v>142</v>
      </c>
      <c r="R94">
        <v>0.94666666666666599</v>
      </c>
      <c r="S94">
        <v>15</v>
      </c>
      <c r="T94">
        <v>0.88235294117647001</v>
      </c>
      <c r="U94">
        <v>131</v>
      </c>
      <c r="V94">
        <v>0.87333333333333296</v>
      </c>
    </row>
    <row r="95" spans="1:22" x14ac:dyDescent="0.35">
      <c r="A95" t="s">
        <v>22</v>
      </c>
      <c r="B95" t="s">
        <v>136</v>
      </c>
      <c r="C95" t="b">
        <v>0</v>
      </c>
      <c r="D95">
        <v>150</v>
      </c>
      <c r="E95">
        <v>15</v>
      </c>
      <c r="F95">
        <v>150</v>
      </c>
      <c r="G95">
        <v>11</v>
      </c>
      <c r="H95">
        <v>0.73333333333333295</v>
      </c>
      <c r="I95">
        <v>140</v>
      </c>
      <c r="J95">
        <v>0.93333333333333302</v>
      </c>
      <c r="K95">
        <v>8</v>
      </c>
      <c r="L95">
        <v>0.53333333333333299</v>
      </c>
      <c r="M95">
        <v>135</v>
      </c>
      <c r="N95">
        <v>0.9</v>
      </c>
      <c r="O95">
        <v>13</v>
      </c>
      <c r="P95">
        <v>0.86666666666666603</v>
      </c>
      <c r="Q95">
        <v>144</v>
      </c>
      <c r="R95">
        <v>0.96</v>
      </c>
      <c r="S95">
        <v>13</v>
      </c>
      <c r="T95">
        <v>0.86666666666666603</v>
      </c>
      <c r="U95">
        <v>141</v>
      </c>
      <c r="V95">
        <v>0.94</v>
      </c>
    </row>
    <row r="96" spans="1:22" x14ac:dyDescent="0.35">
      <c r="A96" t="s">
        <v>22</v>
      </c>
      <c r="B96" t="s">
        <v>137</v>
      </c>
      <c r="C96" t="b">
        <v>0</v>
      </c>
      <c r="D96">
        <v>150</v>
      </c>
      <c r="E96">
        <v>16</v>
      </c>
      <c r="F96">
        <v>149</v>
      </c>
      <c r="G96">
        <v>6</v>
      </c>
      <c r="H96">
        <v>0.375</v>
      </c>
      <c r="I96">
        <v>88</v>
      </c>
      <c r="J96">
        <v>0.59060402684563695</v>
      </c>
      <c r="K96">
        <v>10</v>
      </c>
      <c r="L96">
        <v>0.625</v>
      </c>
      <c r="M96">
        <v>120</v>
      </c>
      <c r="N96">
        <v>0.80536912751677803</v>
      </c>
      <c r="O96">
        <v>13</v>
      </c>
      <c r="P96">
        <v>0.8125</v>
      </c>
      <c r="Q96">
        <v>126</v>
      </c>
      <c r="R96">
        <v>0.84563758389261701</v>
      </c>
      <c r="S96">
        <v>6</v>
      </c>
      <c r="T96">
        <v>0.375</v>
      </c>
      <c r="U96">
        <v>103</v>
      </c>
      <c r="V96">
        <v>0.69127516778523401</v>
      </c>
    </row>
    <row r="97" spans="1:22" x14ac:dyDescent="0.35">
      <c r="A97" t="s">
        <v>22</v>
      </c>
      <c r="B97" t="s">
        <v>139</v>
      </c>
      <c r="C97" t="b">
        <v>0</v>
      </c>
      <c r="D97">
        <v>150</v>
      </c>
      <c r="E97">
        <v>11</v>
      </c>
      <c r="F97">
        <v>150</v>
      </c>
      <c r="G97">
        <v>6</v>
      </c>
      <c r="H97">
        <v>0.54545454545454497</v>
      </c>
      <c r="I97">
        <v>141</v>
      </c>
      <c r="J97">
        <v>0.94</v>
      </c>
      <c r="K97">
        <v>9</v>
      </c>
      <c r="L97">
        <v>0.81818181818181801</v>
      </c>
      <c r="M97">
        <v>136</v>
      </c>
      <c r="N97">
        <v>0.90666666666666595</v>
      </c>
      <c r="O97">
        <v>10</v>
      </c>
      <c r="P97">
        <v>0.90909090909090895</v>
      </c>
      <c r="Q97">
        <v>139</v>
      </c>
      <c r="R97">
        <v>0.92666666666666597</v>
      </c>
      <c r="S97">
        <v>11</v>
      </c>
      <c r="T97">
        <v>1</v>
      </c>
      <c r="U97">
        <v>146</v>
      </c>
      <c r="V97">
        <v>0.97333333333333305</v>
      </c>
    </row>
    <row r="98" spans="1:22" x14ac:dyDescent="0.35">
      <c r="A98" t="s">
        <v>22</v>
      </c>
      <c r="B98" t="s">
        <v>107</v>
      </c>
      <c r="C98" t="b">
        <v>0</v>
      </c>
      <c r="D98">
        <v>140</v>
      </c>
      <c r="E98">
        <v>9</v>
      </c>
      <c r="F98">
        <v>136</v>
      </c>
      <c r="G98">
        <v>8</v>
      </c>
      <c r="H98">
        <v>0.88888888888888795</v>
      </c>
      <c r="I98">
        <v>126</v>
      </c>
      <c r="J98">
        <v>0.92647058823529405</v>
      </c>
      <c r="K98">
        <v>5</v>
      </c>
      <c r="L98">
        <v>0.55555555555555503</v>
      </c>
      <c r="M98">
        <v>123</v>
      </c>
      <c r="N98">
        <v>0.90441176470588203</v>
      </c>
      <c r="O98">
        <v>7</v>
      </c>
      <c r="P98">
        <v>0.77777777777777701</v>
      </c>
      <c r="Q98">
        <v>125</v>
      </c>
      <c r="R98">
        <v>0.91911764705882304</v>
      </c>
      <c r="S98">
        <v>8</v>
      </c>
      <c r="T98">
        <v>0.88888888888888795</v>
      </c>
      <c r="U98">
        <v>128</v>
      </c>
      <c r="V98">
        <v>0.94117647058823495</v>
      </c>
    </row>
    <row r="99" spans="1:22" x14ac:dyDescent="0.35">
      <c r="A99" t="s">
        <v>22</v>
      </c>
      <c r="B99" t="s">
        <v>128</v>
      </c>
      <c r="C99" t="b">
        <v>0</v>
      </c>
      <c r="D99">
        <v>140</v>
      </c>
      <c r="E99">
        <v>11</v>
      </c>
      <c r="F99">
        <v>140</v>
      </c>
      <c r="G99">
        <v>7</v>
      </c>
      <c r="H99">
        <v>0.63636363636363602</v>
      </c>
      <c r="I99">
        <v>133</v>
      </c>
      <c r="J99">
        <v>0.95</v>
      </c>
      <c r="K99">
        <v>8</v>
      </c>
      <c r="L99">
        <v>0.72727272727272696</v>
      </c>
      <c r="M99">
        <v>123</v>
      </c>
      <c r="N99">
        <v>0.878571428571428</v>
      </c>
      <c r="O99">
        <v>9</v>
      </c>
      <c r="P99">
        <v>0.81818181818181801</v>
      </c>
      <c r="Q99">
        <v>127</v>
      </c>
      <c r="R99">
        <v>0.90714285714285703</v>
      </c>
      <c r="S99">
        <v>10</v>
      </c>
      <c r="T99">
        <v>0.90909090909090895</v>
      </c>
      <c r="U99">
        <v>123</v>
      </c>
      <c r="V99">
        <v>0.878571428571428</v>
      </c>
    </row>
    <row r="100" spans="1:22" x14ac:dyDescent="0.35">
      <c r="A100" t="s">
        <v>22</v>
      </c>
      <c r="B100" t="s">
        <v>112</v>
      </c>
      <c r="C100" t="b">
        <v>0</v>
      </c>
      <c r="D100">
        <v>130</v>
      </c>
      <c r="E100">
        <v>10</v>
      </c>
      <c r="F100">
        <v>130</v>
      </c>
      <c r="G100">
        <v>7</v>
      </c>
      <c r="H100">
        <v>0.7</v>
      </c>
      <c r="I100">
        <v>111</v>
      </c>
      <c r="J100">
        <v>0.85384615384615303</v>
      </c>
      <c r="K100">
        <v>9</v>
      </c>
      <c r="L100">
        <v>0.9</v>
      </c>
      <c r="M100">
        <v>113</v>
      </c>
      <c r="N100">
        <v>0.86923076923076903</v>
      </c>
      <c r="O100">
        <v>9</v>
      </c>
      <c r="P100">
        <v>0.9</v>
      </c>
      <c r="Q100">
        <v>123</v>
      </c>
      <c r="R100">
        <v>0.94615384615384601</v>
      </c>
      <c r="S100">
        <v>8</v>
      </c>
      <c r="T100">
        <v>0.8</v>
      </c>
      <c r="U100">
        <v>120</v>
      </c>
      <c r="V100">
        <v>0.92307692307692302</v>
      </c>
    </row>
    <row r="101" spans="1:22" x14ac:dyDescent="0.35">
      <c r="A101" t="s">
        <v>22</v>
      </c>
      <c r="B101" t="s">
        <v>57</v>
      </c>
      <c r="C101" t="b">
        <v>0</v>
      </c>
      <c r="D101">
        <v>100</v>
      </c>
      <c r="E101">
        <v>12</v>
      </c>
      <c r="F101">
        <v>100</v>
      </c>
      <c r="G101">
        <v>6</v>
      </c>
      <c r="H101">
        <v>0.5</v>
      </c>
      <c r="I101">
        <v>84</v>
      </c>
      <c r="J101">
        <v>0.84</v>
      </c>
      <c r="K101">
        <v>6</v>
      </c>
      <c r="L101">
        <v>0.5</v>
      </c>
      <c r="M101">
        <v>77</v>
      </c>
      <c r="N101">
        <v>0.77</v>
      </c>
      <c r="O101">
        <v>8</v>
      </c>
      <c r="P101">
        <v>0.66666666666666596</v>
      </c>
      <c r="Q101">
        <v>85</v>
      </c>
      <c r="R101">
        <v>0.85</v>
      </c>
      <c r="S101">
        <v>8</v>
      </c>
      <c r="T101">
        <v>0.66666666666666596</v>
      </c>
      <c r="U101">
        <v>87</v>
      </c>
      <c r="V101">
        <v>0.87</v>
      </c>
    </row>
    <row r="102" spans="1:22" x14ac:dyDescent="0.35">
      <c r="A102" t="s">
        <v>22</v>
      </c>
      <c r="B102" t="s">
        <v>138</v>
      </c>
      <c r="C102" t="b">
        <v>0</v>
      </c>
      <c r="D102">
        <v>100</v>
      </c>
      <c r="E102">
        <v>8</v>
      </c>
      <c r="F102">
        <v>100</v>
      </c>
      <c r="G102">
        <v>6</v>
      </c>
      <c r="H102">
        <v>0.75</v>
      </c>
      <c r="I102">
        <v>92</v>
      </c>
      <c r="J102">
        <v>0.92</v>
      </c>
      <c r="K102">
        <v>8</v>
      </c>
      <c r="L102">
        <v>1</v>
      </c>
      <c r="M102">
        <v>92</v>
      </c>
      <c r="N102">
        <v>0.92</v>
      </c>
      <c r="O102">
        <v>4</v>
      </c>
      <c r="P102">
        <v>0.5</v>
      </c>
      <c r="Q102">
        <v>95</v>
      </c>
      <c r="R102">
        <v>0.95</v>
      </c>
      <c r="S102">
        <v>7</v>
      </c>
      <c r="T102">
        <v>0.875</v>
      </c>
      <c r="U102">
        <v>97</v>
      </c>
      <c r="V102">
        <v>0.97</v>
      </c>
    </row>
    <row r="103" spans="1:22" x14ac:dyDescent="0.35">
      <c r="A103" t="s">
        <v>22</v>
      </c>
      <c r="B103" t="s">
        <v>50</v>
      </c>
      <c r="C103" t="b">
        <v>0</v>
      </c>
      <c r="D103">
        <v>70</v>
      </c>
      <c r="E103">
        <v>2</v>
      </c>
      <c r="F103">
        <v>67</v>
      </c>
      <c r="G103">
        <v>1</v>
      </c>
      <c r="H103">
        <v>0.5</v>
      </c>
      <c r="I103">
        <v>56</v>
      </c>
      <c r="J103">
        <v>0.83582089552238803</v>
      </c>
      <c r="K103">
        <v>2</v>
      </c>
      <c r="L103">
        <v>1</v>
      </c>
      <c r="M103">
        <v>54</v>
      </c>
      <c r="N103">
        <v>0.80597014925373101</v>
      </c>
      <c r="O103">
        <v>2</v>
      </c>
      <c r="P103">
        <v>1</v>
      </c>
      <c r="Q103">
        <v>60</v>
      </c>
      <c r="R103">
        <v>0.89552238805970097</v>
      </c>
      <c r="S103">
        <v>2</v>
      </c>
      <c r="T103">
        <v>1</v>
      </c>
      <c r="U103">
        <v>63</v>
      </c>
      <c r="V103">
        <v>0.94029850746268595</v>
      </c>
    </row>
    <row r="104" spans="1:22" x14ac:dyDescent="0.35">
      <c r="A104" t="s">
        <v>22</v>
      </c>
      <c r="B104" t="s">
        <v>47</v>
      </c>
      <c r="C104" t="b">
        <v>0</v>
      </c>
      <c r="D104">
        <v>60</v>
      </c>
      <c r="E104">
        <v>5</v>
      </c>
      <c r="F104">
        <v>60</v>
      </c>
      <c r="G104">
        <v>5</v>
      </c>
      <c r="H104">
        <v>1</v>
      </c>
      <c r="I104">
        <v>56</v>
      </c>
      <c r="J104">
        <v>0.93333333333333302</v>
      </c>
      <c r="K104">
        <v>3</v>
      </c>
      <c r="L104">
        <v>0.6</v>
      </c>
      <c r="M104">
        <v>51</v>
      </c>
      <c r="N104">
        <v>0.85</v>
      </c>
      <c r="O104">
        <v>5</v>
      </c>
      <c r="P104">
        <v>1</v>
      </c>
      <c r="Q104">
        <v>59</v>
      </c>
      <c r="R104">
        <v>0.98333333333333295</v>
      </c>
      <c r="S104">
        <v>5</v>
      </c>
      <c r="T104">
        <v>1</v>
      </c>
      <c r="U104">
        <v>55</v>
      </c>
      <c r="V104">
        <v>0.91666666666666596</v>
      </c>
    </row>
    <row r="105" spans="1:22" x14ac:dyDescent="0.35">
      <c r="A105" t="s">
        <v>22</v>
      </c>
      <c r="B105" t="s">
        <v>108</v>
      </c>
      <c r="C105" t="b">
        <v>0</v>
      </c>
      <c r="D105">
        <v>50</v>
      </c>
      <c r="E105">
        <v>5</v>
      </c>
      <c r="F105">
        <v>48</v>
      </c>
      <c r="G105">
        <v>3</v>
      </c>
      <c r="H105">
        <v>0.6</v>
      </c>
      <c r="I105">
        <v>38</v>
      </c>
      <c r="J105">
        <v>0.79166666666666596</v>
      </c>
      <c r="K105">
        <v>5</v>
      </c>
      <c r="L105">
        <v>1</v>
      </c>
      <c r="M105">
        <v>43</v>
      </c>
      <c r="N105">
        <v>0.89583333333333304</v>
      </c>
      <c r="O105">
        <v>3</v>
      </c>
      <c r="P105">
        <v>0.6</v>
      </c>
      <c r="Q105">
        <v>44</v>
      </c>
      <c r="R105">
        <v>0.91666666666666596</v>
      </c>
      <c r="S105">
        <v>5</v>
      </c>
      <c r="T105">
        <v>1</v>
      </c>
      <c r="U105">
        <v>45</v>
      </c>
      <c r="V105">
        <v>0.9375</v>
      </c>
    </row>
    <row r="106" spans="1:22" x14ac:dyDescent="0.35">
      <c r="A106" t="s">
        <v>22</v>
      </c>
      <c r="B106" t="s">
        <v>114</v>
      </c>
      <c r="C106" t="b">
        <v>0</v>
      </c>
      <c r="D106">
        <v>50</v>
      </c>
      <c r="E106">
        <v>0</v>
      </c>
      <c r="F106">
        <v>45</v>
      </c>
      <c r="G106">
        <v>0</v>
      </c>
      <c r="H106">
        <v>0</v>
      </c>
      <c r="I106">
        <v>41</v>
      </c>
      <c r="J106">
        <v>0.91111111111111098</v>
      </c>
      <c r="K106">
        <v>0</v>
      </c>
      <c r="L106">
        <v>0</v>
      </c>
      <c r="M106">
        <v>42</v>
      </c>
      <c r="N106">
        <v>0.93333333333333302</v>
      </c>
      <c r="O106">
        <v>0</v>
      </c>
      <c r="P106">
        <v>0</v>
      </c>
      <c r="Q106">
        <v>39</v>
      </c>
      <c r="R106">
        <v>0.86666666666666603</v>
      </c>
      <c r="S106">
        <v>0</v>
      </c>
      <c r="T106">
        <v>0</v>
      </c>
      <c r="U106">
        <v>40</v>
      </c>
      <c r="V106">
        <v>0.88888888888888795</v>
      </c>
    </row>
    <row r="107" spans="1:22" x14ac:dyDescent="0.35">
      <c r="A107" t="s">
        <v>22</v>
      </c>
      <c r="B107" t="s">
        <v>56</v>
      </c>
      <c r="C107" t="b">
        <v>0</v>
      </c>
      <c r="D107">
        <v>40</v>
      </c>
      <c r="E107">
        <v>3</v>
      </c>
      <c r="F107">
        <v>38</v>
      </c>
      <c r="G107">
        <v>3</v>
      </c>
      <c r="H107">
        <v>1</v>
      </c>
      <c r="I107">
        <v>35</v>
      </c>
      <c r="J107">
        <v>0.92105263157894701</v>
      </c>
      <c r="K107">
        <v>1</v>
      </c>
      <c r="L107">
        <v>0.33333333333333298</v>
      </c>
      <c r="M107">
        <v>36</v>
      </c>
      <c r="N107">
        <v>0.94736842105263097</v>
      </c>
      <c r="O107">
        <v>2</v>
      </c>
      <c r="P107">
        <v>0.66666666666666596</v>
      </c>
      <c r="Q107">
        <v>31</v>
      </c>
      <c r="R107">
        <v>0.81578947368420995</v>
      </c>
      <c r="S107">
        <v>2</v>
      </c>
      <c r="T107">
        <v>0.66666666666666596</v>
      </c>
      <c r="U107">
        <v>35</v>
      </c>
      <c r="V107">
        <v>0.92105263157894701</v>
      </c>
    </row>
    <row r="108" spans="1:22" x14ac:dyDescent="0.35">
      <c r="A108" t="s">
        <v>22</v>
      </c>
      <c r="B108" t="s">
        <v>69</v>
      </c>
      <c r="C108" t="b">
        <v>0</v>
      </c>
      <c r="D108">
        <v>40</v>
      </c>
      <c r="E108">
        <v>1</v>
      </c>
      <c r="F108">
        <v>36</v>
      </c>
      <c r="G108">
        <v>1</v>
      </c>
      <c r="H108">
        <v>1</v>
      </c>
      <c r="I108">
        <v>32</v>
      </c>
      <c r="J108">
        <v>0.88888888888888795</v>
      </c>
      <c r="K108">
        <v>1</v>
      </c>
      <c r="L108">
        <v>1</v>
      </c>
      <c r="M108">
        <v>33</v>
      </c>
      <c r="N108">
        <v>0.91666666666666596</v>
      </c>
      <c r="O108">
        <v>1</v>
      </c>
      <c r="P108">
        <v>1</v>
      </c>
      <c r="Q108">
        <v>32</v>
      </c>
      <c r="R108">
        <v>0.88888888888888795</v>
      </c>
      <c r="S108">
        <v>1</v>
      </c>
      <c r="T108">
        <v>1</v>
      </c>
      <c r="U108">
        <v>31</v>
      </c>
      <c r="V108">
        <v>0.86111111111111105</v>
      </c>
    </row>
    <row r="109" spans="1:22" x14ac:dyDescent="0.35">
      <c r="A109" t="s">
        <v>22</v>
      </c>
      <c r="B109" t="s">
        <v>91</v>
      </c>
      <c r="C109" t="b">
        <v>0</v>
      </c>
      <c r="D109">
        <v>40</v>
      </c>
      <c r="E109">
        <v>2</v>
      </c>
      <c r="F109">
        <v>39</v>
      </c>
      <c r="G109">
        <v>2</v>
      </c>
      <c r="H109">
        <v>1</v>
      </c>
      <c r="I109">
        <v>38</v>
      </c>
      <c r="J109">
        <v>0.97435897435897401</v>
      </c>
      <c r="K109">
        <v>1</v>
      </c>
      <c r="L109">
        <v>0.5</v>
      </c>
      <c r="M109">
        <v>34</v>
      </c>
      <c r="N109">
        <v>0.87179487179487103</v>
      </c>
      <c r="O109">
        <v>2</v>
      </c>
      <c r="P109">
        <v>1</v>
      </c>
      <c r="Q109">
        <v>37</v>
      </c>
      <c r="R109">
        <v>0.94871794871794801</v>
      </c>
      <c r="S109">
        <v>2</v>
      </c>
      <c r="T109">
        <v>1</v>
      </c>
      <c r="U109">
        <v>37</v>
      </c>
      <c r="V109">
        <v>0.94871794871794801</v>
      </c>
    </row>
    <row r="110" spans="1:22" x14ac:dyDescent="0.35">
      <c r="A110" t="s">
        <v>22</v>
      </c>
      <c r="B110" t="s">
        <v>23</v>
      </c>
      <c r="C110" t="b">
        <v>1</v>
      </c>
      <c r="D110">
        <v>30</v>
      </c>
      <c r="E110">
        <v>31</v>
      </c>
      <c r="F110">
        <v>30</v>
      </c>
      <c r="G110">
        <v>30</v>
      </c>
      <c r="H110">
        <v>0.967741935483871</v>
      </c>
      <c r="I110">
        <v>24</v>
      </c>
      <c r="J110">
        <v>0.8</v>
      </c>
      <c r="K110">
        <v>30</v>
      </c>
      <c r="L110">
        <v>0.967741935483871</v>
      </c>
      <c r="M110">
        <v>24</v>
      </c>
      <c r="N110">
        <v>0.8</v>
      </c>
      <c r="O110">
        <v>30</v>
      </c>
      <c r="P110">
        <v>0.967741935483871</v>
      </c>
      <c r="Q110">
        <v>26</v>
      </c>
      <c r="R110">
        <v>0.86666666666666603</v>
      </c>
      <c r="S110">
        <v>30</v>
      </c>
      <c r="T110">
        <v>0.967741935483871</v>
      </c>
      <c r="U110">
        <v>29</v>
      </c>
      <c r="V110">
        <v>0.96666666666666601</v>
      </c>
    </row>
    <row r="111" spans="1:22" x14ac:dyDescent="0.35">
      <c r="A111" t="s">
        <v>22</v>
      </c>
      <c r="B111" t="s">
        <v>34</v>
      </c>
      <c r="C111" t="b">
        <v>0</v>
      </c>
      <c r="D111">
        <v>30</v>
      </c>
      <c r="E111">
        <v>3</v>
      </c>
      <c r="F111">
        <v>26</v>
      </c>
      <c r="G111">
        <v>2</v>
      </c>
      <c r="H111">
        <v>0.66666666666666596</v>
      </c>
      <c r="I111">
        <v>23</v>
      </c>
      <c r="J111">
        <v>0.88461538461538403</v>
      </c>
      <c r="K111">
        <v>2</v>
      </c>
      <c r="L111">
        <v>0.66666666666666596</v>
      </c>
      <c r="M111">
        <v>23</v>
      </c>
      <c r="N111">
        <v>0.88461538461538403</v>
      </c>
      <c r="O111">
        <v>3</v>
      </c>
      <c r="P111">
        <v>1</v>
      </c>
      <c r="Q111">
        <v>26</v>
      </c>
      <c r="R111">
        <v>1</v>
      </c>
      <c r="S111">
        <v>2</v>
      </c>
      <c r="T111">
        <v>0.66666666666666596</v>
      </c>
      <c r="U111">
        <v>22</v>
      </c>
      <c r="V111">
        <v>0.84615384615384603</v>
      </c>
    </row>
    <row r="112" spans="1:22" x14ac:dyDescent="0.35">
      <c r="A112" t="s">
        <v>22</v>
      </c>
      <c r="B112" t="s">
        <v>42</v>
      </c>
      <c r="C112" t="b">
        <v>0</v>
      </c>
      <c r="D112">
        <v>30</v>
      </c>
      <c r="E112">
        <v>0</v>
      </c>
      <c r="F112">
        <v>28</v>
      </c>
      <c r="G112">
        <v>0</v>
      </c>
      <c r="H112">
        <v>0</v>
      </c>
      <c r="I112">
        <v>23</v>
      </c>
      <c r="J112">
        <v>0.82142857142857095</v>
      </c>
      <c r="K112">
        <v>0</v>
      </c>
      <c r="L112">
        <v>0</v>
      </c>
      <c r="M112">
        <v>25</v>
      </c>
      <c r="N112">
        <v>0.89285714285714202</v>
      </c>
      <c r="O112">
        <v>0</v>
      </c>
      <c r="P112">
        <v>0</v>
      </c>
      <c r="Q112">
        <v>24</v>
      </c>
      <c r="R112">
        <v>0.85714285714285698</v>
      </c>
      <c r="S112">
        <v>0</v>
      </c>
      <c r="T112">
        <v>0</v>
      </c>
      <c r="U112">
        <v>25</v>
      </c>
      <c r="V112">
        <v>0.89285714285714202</v>
      </c>
    </row>
    <row r="113" spans="1:22" x14ac:dyDescent="0.35">
      <c r="A113" t="s">
        <v>22</v>
      </c>
      <c r="B113" t="s">
        <v>26</v>
      </c>
      <c r="C113" t="b">
        <v>1</v>
      </c>
      <c r="D113">
        <v>20</v>
      </c>
      <c r="E113">
        <v>20</v>
      </c>
      <c r="F113">
        <v>19</v>
      </c>
      <c r="G113">
        <v>20</v>
      </c>
      <c r="H113">
        <v>1</v>
      </c>
      <c r="I113">
        <v>19</v>
      </c>
      <c r="J113">
        <v>1</v>
      </c>
      <c r="K113">
        <v>20</v>
      </c>
      <c r="L113">
        <v>1</v>
      </c>
      <c r="M113">
        <v>15</v>
      </c>
      <c r="N113">
        <v>0.78947368421052599</v>
      </c>
      <c r="O113">
        <v>20</v>
      </c>
      <c r="P113">
        <v>1</v>
      </c>
      <c r="Q113">
        <v>17</v>
      </c>
      <c r="R113">
        <v>0.89473684210526305</v>
      </c>
      <c r="S113">
        <v>20</v>
      </c>
      <c r="T113">
        <v>1</v>
      </c>
      <c r="U113">
        <v>17</v>
      </c>
      <c r="V113">
        <v>0.89473684210526305</v>
      </c>
    </row>
    <row r="114" spans="1:22" x14ac:dyDescent="0.35">
      <c r="A114" t="s">
        <v>22</v>
      </c>
      <c r="B114" t="s">
        <v>44</v>
      </c>
      <c r="C114" t="b">
        <v>0</v>
      </c>
      <c r="D114">
        <v>20</v>
      </c>
      <c r="E114">
        <v>1</v>
      </c>
      <c r="F114">
        <v>19</v>
      </c>
      <c r="G114">
        <v>0</v>
      </c>
      <c r="H114">
        <v>0</v>
      </c>
      <c r="I114">
        <v>17</v>
      </c>
      <c r="J114">
        <v>0.89473684210526305</v>
      </c>
      <c r="K114">
        <v>1</v>
      </c>
      <c r="L114">
        <v>1</v>
      </c>
      <c r="M114">
        <v>17</v>
      </c>
      <c r="N114">
        <v>0.89473684210526305</v>
      </c>
      <c r="O114">
        <v>0</v>
      </c>
      <c r="P114">
        <v>0</v>
      </c>
      <c r="Q114">
        <v>18</v>
      </c>
      <c r="R114">
        <v>0.94736842105263097</v>
      </c>
      <c r="S114">
        <v>1</v>
      </c>
      <c r="T114">
        <v>1</v>
      </c>
      <c r="U114">
        <v>17</v>
      </c>
      <c r="V114">
        <v>0.89473684210526305</v>
      </c>
    </row>
    <row r="115" spans="1:22" x14ac:dyDescent="0.35">
      <c r="A115" t="s">
        <v>22</v>
      </c>
      <c r="B115" t="s">
        <v>27</v>
      </c>
      <c r="C115" t="b">
        <v>0</v>
      </c>
      <c r="D115">
        <v>10</v>
      </c>
      <c r="E115">
        <v>0</v>
      </c>
      <c r="F115">
        <v>10</v>
      </c>
      <c r="G115">
        <v>0</v>
      </c>
      <c r="H115">
        <v>0</v>
      </c>
      <c r="I115">
        <v>5</v>
      </c>
      <c r="J115">
        <v>0.5</v>
      </c>
      <c r="K115">
        <v>0</v>
      </c>
      <c r="L115">
        <v>0</v>
      </c>
      <c r="M115">
        <v>3</v>
      </c>
      <c r="N115">
        <v>0.3</v>
      </c>
      <c r="O115">
        <v>0</v>
      </c>
      <c r="P115">
        <v>0</v>
      </c>
      <c r="Q115">
        <v>5</v>
      </c>
      <c r="R115">
        <v>0.5</v>
      </c>
      <c r="S115">
        <v>0</v>
      </c>
      <c r="T115">
        <v>0</v>
      </c>
      <c r="U115">
        <v>6</v>
      </c>
      <c r="V115">
        <v>0.6</v>
      </c>
    </row>
    <row r="116" spans="1:22" x14ac:dyDescent="0.35">
      <c r="A116" t="s">
        <v>22</v>
      </c>
      <c r="B116" t="s">
        <v>49</v>
      </c>
      <c r="C116" t="b">
        <v>0</v>
      </c>
      <c r="D116">
        <v>10</v>
      </c>
      <c r="E116">
        <v>0</v>
      </c>
      <c r="F116">
        <v>10</v>
      </c>
      <c r="G116">
        <v>0</v>
      </c>
      <c r="H116">
        <v>0</v>
      </c>
      <c r="I116">
        <v>8</v>
      </c>
      <c r="J116">
        <v>0.8</v>
      </c>
      <c r="K116">
        <v>0</v>
      </c>
      <c r="L116">
        <v>0</v>
      </c>
      <c r="M116">
        <v>8</v>
      </c>
      <c r="N116">
        <v>0.8</v>
      </c>
      <c r="O116">
        <v>0</v>
      </c>
      <c r="P116">
        <v>0</v>
      </c>
      <c r="Q116">
        <v>7</v>
      </c>
      <c r="R116">
        <v>0.7</v>
      </c>
      <c r="S116">
        <v>0</v>
      </c>
      <c r="T116">
        <v>0</v>
      </c>
      <c r="U116">
        <v>9</v>
      </c>
      <c r="V116">
        <v>0.9</v>
      </c>
    </row>
    <row r="117" spans="1:22" x14ac:dyDescent="0.35">
      <c r="A117" t="s">
        <v>22</v>
      </c>
      <c r="B117" t="s">
        <v>97</v>
      </c>
      <c r="C117" t="b">
        <v>0</v>
      </c>
      <c r="D117">
        <v>10</v>
      </c>
      <c r="E117">
        <v>2</v>
      </c>
      <c r="F117">
        <v>10</v>
      </c>
      <c r="G117">
        <v>1</v>
      </c>
      <c r="H117">
        <v>0.5</v>
      </c>
      <c r="I117">
        <v>10</v>
      </c>
      <c r="J117">
        <v>1</v>
      </c>
      <c r="K117">
        <v>1</v>
      </c>
      <c r="L117">
        <v>0.5</v>
      </c>
      <c r="M117">
        <v>8</v>
      </c>
      <c r="N117">
        <v>0.8</v>
      </c>
      <c r="O117">
        <v>1</v>
      </c>
      <c r="P117">
        <v>0.5</v>
      </c>
      <c r="Q117">
        <v>10</v>
      </c>
      <c r="R117">
        <v>1</v>
      </c>
      <c r="S117">
        <v>1</v>
      </c>
      <c r="T117">
        <v>0.5</v>
      </c>
      <c r="U117">
        <v>8</v>
      </c>
      <c r="V117">
        <v>0.8</v>
      </c>
    </row>
    <row r="118" spans="1:22" x14ac:dyDescent="0.35">
      <c r="A118" t="s">
        <v>22</v>
      </c>
      <c r="B118" t="s">
        <v>104</v>
      </c>
      <c r="C118" t="b">
        <v>0</v>
      </c>
      <c r="D118">
        <v>10</v>
      </c>
      <c r="E118">
        <v>0</v>
      </c>
      <c r="F118">
        <v>8</v>
      </c>
      <c r="G118">
        <v>0</v>
      </c>
      <c r="H118">
        <v>0</v>
      </c>
      <c r="I118">
        <v>8</v>
      </c>
      <c r="J118">
        <v>1</v>
      </c>
      <c r="K118">
        <v>0</v>
      </c>
      <c r="L118">
        <v>0</v>
      </c>
      <c r="M118">
        <v>7</v>
      </c>
      <c r="N118">
        <v>0.875</v>
      </c>
      <c r="O118">
        <v>0</v>
      </c>
      <c r="P118">
        <v>0</v>
      </c>
      <c r="Q118">
        <v>6</v>
      </c>
      <c r="R118">
        <v>0.75</v>
      </c>
      <c r="S118">
        <v>0</v>
      </c>
      <c r="T118">
        <v>0</v>
      </c>
      <c r="U118">
        <v>7</v>
      </c>
      <c r="V118">
        <v>0.875</v>
      </c>
    </row>
  </sheetData>
  <sortState ref="A2:V118">
    <sortCondition descending="1" ref="D2:D11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18"/>
  <sheetViews>
    <sheetView tabSelected="1" zoomScale="88" zoomScaleNormal="88" workbookViewId="0">
      <pane xSplit="2" ySplit="1" topLeftCell="R2" activePane="bottomRight" state="frozen"/>
      <selection pane="topRight" activeCell="C1" sqref="C1"/>
      <selection pane="bottomLeft" activeCell="A2" sqref="A2"/>
      <selection pane="bottomRight" activeCell="AB10" sqref="AB10"/>
    </sheetView>
  </sheetViews>
  <sheetFormatPr defaultRowHeight="14.5" x14ac:dyDescent="0.35"/>
  <cols>
    <col min="1" max="1" width="22.453125" customWidth="1"/>
    <col min="2" max="2" width="23.1796875" customWidth="1"/>
    <col min="3" max="3" width="9.6328125" customWidth="1"/>
    <col min="5" max="5" width="19.453125" customWidth="1"/>
    <col min="6" max="6" width="22.1796875" customWidth="1"/>
    <col min="7" max="7" width="35" style="1" customWidth="1"/>
    <col min="8" max="8" width="37.6328125" style="2" customWidth="1"/>
    <col min="9" max="9" width="48.7265625" style="1" customWidth="1"/>
    <col min="10" max="10" width="51.453125" style="2" customWidth="1"/>
    <col min="11" max="11" width="44.08984375" style="1" customWidth="1"/>
    <col min="12" max="12" width="46.7265625" style="2" customWidth="1"/>
    <col min="13" max="13" width="69" style="1" customWidth="1"/>
    <col min="14" max="14" width="71.54296875" style="2" customWidth="1"/>
    <col min="15" max="15" width="15.81640625" bestFit="1" customWidth="1"/>
    <col min="16" max="16" width="14.6328125" bestFit="1" customWidth="1"/>
    <col min="21" max="21" width="12.6328125" bestFit="1" customWidth="1"/>
    <col min="22" max="22" width="6.1796875" style="5" customWidth="1"/>
    <col min="23" max="23" width="6.26953125" style="9" customWidth="1"/>
    <col min="25" max="25" width="8.54296875" customWidth="1"/>
    <col min="26" max="26" width="10.453125" bestFit="1" customWidth="1"/>
  </cols>
  <sheetData>
    <row r="1" spans="1:2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7</v>
      </c>
      <c r="H1" s="2" t="s">
        <v>9</v>
      </c>
      <c r="I1" s="1" t="s">
        <v>11</v>
      </c>
      <c r="J1" s="2" t="s">
        <v>13</v>
      </c>
      <c r="K1" s="1" t="s">
        <v>15</v>
      </c>
      <c r="L1" s="2" t="s">
        <v>17</v>
      </c>
      <c r="M1" s="1" t="s">
        <v>19</v>
      </c>
      <c r="N1" s="2" t="s">
        <v>21</v>
      </c>
      <c r="O1" s="1" t="s">
        <v>140</v>
      </c>
      <c r="P1" s="2" t="s">
        <v>141</v>
      </c>
      <c r="S1" t="s">
        <v>142</v>
      </c>
      <c r="T1" t="s">
        <v>143</v>
      </c>
      <c r="U1" t="s">
        <v>147</v>
      </c>
      <c r="V1" s="5" t="s">
        <v>144</v>
      </c>
      <c r="W1" s="9" t="s">
        <v>148</v>
      </c>
    </row>
    <row r="2" spans="1:27" x14ac:dyDescent="0.35">
      <c r="A2" t="s">
        <v>22</v>
      </c>
      <c r="B2" t="s">
        <v>59</v>
      </c>
      <c r="C2" t="b">
        <v>0</v>
      </c>
      <c r="D2">
        <v>300</v>
      </c>
      <c r="E2">
        <v>21</v>
      </c>
      <c r="F2">
        <v>292</v>
      </c>
      <c r="G2" s="1">
        <v>0.61904761904761896</v>
      </c>
      <c r="H2" s="2">
        <v>0.89383561643835596</v>
      </c>
      <c r="I2" s="1">
        <v>0.71428571428571397</v>
      </c>
      <c r="J2" s="2">
        <v>0.91095890410958902</v>
      </c>
      <c r="K2" s="1">
        <v>0.57142857142857095</v>
      </c>
      <c r="L2" s="2">
        <v>0.89383561643835596</v>
      </c>
      <c r="M2" s="1">
        <v>0.80952380952380898</v>
      </c>
      <c r="N2" s="2">
        <v>0.92123287671232801</v>
      </c>
      <c r="O2" s="3">
        <f>AVERAGE(K2,M2)</f>
        <v>0.69047619047619002</v>
      </c>
      <c r="P2" s="3">
        <f>AVERAGE(L2,N2)</f>
        <v>0.90753424657534199</v>
      </c>
      <c r="Q2">
        <f>(0.75*O2)+(0.25*P2)</f>
        <v>0.74474070450097807</v>
      </c>
      <c r="S2">
        <f>(O2-$Y$2)/SQRT(($Y$2*(1-$Y$2)/E2))</f>
        <v>-0.84935509945201815</v>
      </c>
      <c r="T2">
        <f>(P2-$Z$2)/SQRT(($Z$2*(1-$Z$2)/F2))</f>
        <v>0.25471187406829415</v>
      </c>
      <c r="U2" s="3">
        <f>(0.75*S2)+(T2*0.25)</f>
        <v>-0.57333835607194006</v>
      </c>
      <c r="V2" s="5">
        <f>Q2</f>
        <v>0.74474070450097807</v>
      </c>
      <c r="W2" s="9">
        <f>IF(V2&gt;=$Y$6,$Z$6,IF(V2&gt;=$Y$7,$Z$7,IF(V2&gt;=$Y$8,$Z$8,0)))</f>
        <v>3</v>
      </c>
      <c r="Y2">
        <f>AVERAGE(O2:O100)</f>
        <v>0.76863671011564316</v>
      </c>
      <c r="Z2">
        <f>AVERAGE(P2:P100)</f>
        <v>0.90312527804411291</v>
      </c>
    </row>
    <row r="3" spans="1:27" x14ac:dyDescent="0.35">
      <c r="A3" t="s">
        <v>22</v>
      </c>
      <c r="B3" t="s">
        <v>135</v>
      </c>
      <c r="C3" t="b">
        <v>0</v>
      </c>
      <c r="D3">
        <v>220</v>
      </c>
      <c r="E3">
        <v>15</v>
      </c>
      <c r="F3">
        <v>220</v>
      </c>
      <c r="G3" s="1">
        <v>0.53333333333333299</v>
      </c>
      <c r="H3" s="2">
        <v>0.84545454545454501</v>
      </c>
      <c r="I3" s="1">
        <v>0.86666666666666603</v>
      </c>
      <c r="J3" s="2">
        <v>0.9</v>
      </c>
      <c r="K3" s="1">
        <v>0.66666666666666596</v>
      </c>
      <c r="L3" s="2">
        <v>0.71818181818181803</v>
      </c>
      <c r="M3" s="1">
        <v>0.73333333333333295</v>
      </c>
      <c r="N3" s="2">
        <v>0.89545454545454495</v>
      </c>
      <c r="O3" s="3">
        <f t="shared" ref="O3:O66" si="0">AVERAGE(K3,M3)</f>
        <v>0.69999999999999951</v>
      </c>
      <c r="P3" s="3">
        <f t="shared" ref="P3:P66" si="1">AVERAGE(L3,N3)</f>
        <v>0.80681818181818143</v>
      </c>
      <c r="Q3">
        <f t="shared" ref="Q3:Q66" si="2">(0.75*O3)+(0.25*P3)</f>
        <v>0.7267045454545451</v>
      </c>
      <c r="S3">
        <f>(O3-$Y$2)/SQRT(($Y$2*(1-$Y$2)/E3))</f>
        <v>-0.6303682075239726</v>
      </c>
      <c r="T3">
        <f t="shared" ref="T3:T17" si="3">(P3-$Z$2)/SQRT(($Z$2*(1-$Z$2)/F3))</f>
        <v>-4.8293690596276839</v>
      </c>
      <c r="U3" s="3">
        <f t="shared" ref="U3:U66" si="4">(0.75*S3)+(T3*0.25)</f>
        <v>-1.6801184205499005</v>
      </c>
      <c r="V3" s="5">
        <f t="shared" ref="V3:V66" si="5">Q3</f>
        <v>0.7267045454545451</v>
      </c>
      <c r="W3" s="9">
        <f t="shared" ref="W3:W66" si="6">IF(V3&gt;=$Y$6,$Z$6,IF(V3&gt;=$Y$7,$Z$7,IF(V3&gt;=$Y$8,$Z$8,0)))</f>
        <v>3</v>
      </c>
    </row>
    <row r="4" spans="1:27" x14ac:dyDescent="0.35">
      <c r="A4" t="s">
        <v>22</v>
      </c>
      <c r="B4" t="s">
        <v>87</v>
      </c>
      <c r="C4" t="b">
        <v>0</v>
      </c>
      <c r="D4">
        <v>170</v>
      </c>
      <c r="E4">
        <v>11</v>
      </c>
      <c r="F4">
        <v>170</v>
      </c>
      <c r="G4" s="1">
        <v>0.63636363636363602</v>
      </c>
      <c r="H4" s="2">
        <v>0.85294117647058798</v>
      </c>
      <c r="I4" s="1">
        <v>0.63636363636363602</v>
      </c>
      <c r="J4" s="2">
        <v>0.876470588235294</v>
      </c>
      <c r="K4" s="1">
        <v>0.90909090909090895</v>
      </c>
      <c r="L4" s="2">
        <v>0.76470588235294101</v>
      </c>
      <c r="M4" s="1">
        <v>0.81818181818181801</v>
      </c>
      <c r="N4" s="2">
        <v>0.92352941176470504</v>
      </c>
      <c r="O4" s="3">
        <f t="shared" si="0"/>
        <v>0.86363636363636354</v>
      </c>
      <c r="P4" s="3">
        <f t="shared" si="1"/>
        <v>0.84411764705882297</v>
      </c>
      <c r="Q4">
        <f t="shared" si="2"/>
        <v>0.85875668449197851</v>
      </c>
      <c r="S4">
        <f>(O4-$Y$2)/SQRT(($Y$2*(1-$Y$2)/E4))</f>
        <v>0.74715477629759175</v>
      </c>
      <c r="T4">
        <f t="shared" si="3"/>
        <v>-2.6010781819845912</v>
      </c>
      <c r="U4" s="3">
        <f t="shared" si="4"/>
        <v>-8.9903463272953954E-2</v>
      </c>
      <c r="V4" s="5">
        <f t="shared" si="5"/>
        <v>0.85875668449197851</v>
      </c>
      <c r="W4" s="9">
        <f t="shared" si="6"/>
        <v>4</v>
      </c>
    </row>
    <row r="5" spans="1:27" x14ac:dyDescent="0.35">
      <c r="A5" t="s">
        <v>22</v>
      </c>
      <c r="B5" t="s">
        <v>93</v>
      </c>
      <c r="C5" t="b">
        <v>0</v>
      </c>
      <c r="D5">
        <v>170</v>
      </c>
      <c r="E5">
        <v>14</v>
      </c>
      <c r="F5">
        <v>168</v>
      </c>
      <c r="G5" s="1">
        <v>0.85714285714285698</v>
      </c>
      <c r="H5" s="2">
        <v>0.92857142857142805</v>
      </c>
      <c r="I5" s="1">
        <v>0.71428571428571397</v>
      </c>
      <c r="J5" s="2">
        <v>0.83928571428571397</v>
      </c>
      <c r="K5" s="1">
        <v>0.78571428571428503</v>
      </c>
      <c r="L5" s="2">
        <v>0.85119047619047605</v>
      </c>
      <c r="M5" s="1">
        <v>0.78571428571428503</v>
      </c>
      <c r="N5" s="2">
        <v>0.91666666666666596</v>
      </c>
      <c r="O5" s="3">
        <f t="shared" si="0"/>
        <v>0.78571428571428503</v>
      </c>
      <c r="P5" s="3">
        <f t="shared" si="1"/>
        <v>0.88392857142857095</v>
      </c>
      <c r="Q5">
        <f t="shared" si="2"/>
        <v>0.81026785714285654</v>
      </c>
      <c r="S5">
        <f>(O5-$Y$2)/SQRT(($Y$2*(1-$Y$2)/E5))</f>
        <v>0.15152435623157154</v>
      </c>
      <c r="T5">
        <f t="shared" si="3"/>
        <v>-0.84120556067194241</v>
      </c>
      <c r="U5" s="3">
        <f t="shared" si="4"/>
        <v>-9.6658122994306955E-2</v>
      </c>
      <c r="V5" s="5">
        <f t="shared" si="5"/>
        <v>0.81026785714285654</v>
      </c>
      <c r="W5" s="9">
        <f t="shared" si="6"/>
        <v>3</v>
      </c>
      <c r="Y5" t="s">
        <v>144</v>
      </c>
      <c r="Z5" t="s">
        <v>145</v>
      </c>
      <c r="AA5" t="s">
        <v>146</v>
      </c>
    </row>
    <row r="6" spans="1:27" x14ac:dyDescent="0.35">
      <c r="A6" t="s">
        <v>22</v>
      </c>
      <c r="B6" t="s">
        <v>72</v>
      </c>
      <c r="C6" t="b">
        <v>0</v>
      </c>
      <c r="D6">
        <v>160</v>
      </c>
      <c r="E6">
        <v>11</v>
      </c>
      <c r="F6">
        <v>160</v>
      </c>
      <c r="G6" s="1">
        <v>0.54545454545454497</v>
      </c>
      <c r="H6" s="2">
        <v>0.82499999999999996</v>
      </c>
      <c r="I6" s="1">
        <v>0.72727272727272696</v>
      </c>
      <c r="J6" s="2">
        <v>0.86250000000000004</v>
      </c>
      <c r="K6" s="1">
        <v>0.72727272727272696</v>
      </c>
      <c r="L6" s="2">
        <v>0.8125</v>
      </c>
      <c r="M6" s="1">
        <v>0.90909090909090895</v>
      </c>
      <c r="N6" s="2">
        <v>0.86875000000000002</v>
      </c>
      <c r="O6" s="3">
        <f t="shared" si="0"/>
        <v>0.8181818181818179</v>
      </c>
      <c r="P6" s="3">
        <f t="shared" si="1"/>
        <v>0.84062499999999996</v>
      </c>
      <c r="Q6">
        <f t="shared" si="2"/>
        <v>0.82379261363636336</v>
      </c>
      <c r="S6">
        <f>(O6-$Y$2)/SQRT(($Y$2*(1-$Y$2)/E6))</f>
        <v>0.38966314888452547</v>
      </c>
      <c r="T6">
        <f t="shared" si="3"/>
        <v>-2.6727768874404871</v>
      </c>
      <c r="U6" s="3">
        <f t="shared" si="4"/>
        <v>-0.37594686019672768</v>
      </c>
      <c r="V6" s="5">
        <f t="shared" si="5"/>
        <v>0.82379261363636336</v>
      </c>
      <c r="W6" s="9">
        <f t="shared" si="6"/>
        <v>3</v>
      </c>
      <c r="Y6">
        <v>0.85</v>
      </c>
      <c r="Z6">
        <v>4</v>
      </c>
      <c r="AA6">
        <f>COUNTIF(W:W,Z6)</f>
        <v>30</v>
      </c>
    </row>
    <row r="7" spans="1:27" x14ac:dyDescent="0.35">
      <c r="A7" t="s">
        <v>22</v>
      </c>
      <c r="B7" t="s">
        <v>78</v>
      </c>
      <c r="C7" t="b">
        <v>0</v>
      </c>
      <c r="D7">
        <v>160</v>
      </c>
      <c r="E7">
        <v>17</v>
      </c>
      <c r="F7">
        <v>147</v>
      </c>
      <c r="G7" s="1">
        <v>0.82352941176470495</v>
      </c>
      <c r="H7" s="2">
        <v>0.89795918367346905</v>
      </c>
      <c r="I7" s="1">
        <v>0.35294117647058798</v>
      </c>
      <c r="J7" s="2">
        <v>0.891156462585034</v>
      </c>
      <c r="K7" s="1">
        <v>0.64705882352941102</v>
      </c>
      <c r="L7" s="2">
        <v>0.88435374149659796</v>
      </c>
      <c r="M7" s="1">
        <v>1</v>
      </c>
      <c r="N7" s="2">
        <v>0.91836734693877498</v>
      </c>
      <c r="O7" s="3">
        <f t="shared" si="0"/>
        <v>0.82352941176470551</v>
      </c>
      <c r="P7" s="3">
        <f t="shared" si="1"/>
        <v>0.90136054421768641</v>
      </c>
      <c r="Q7">
        <f t="shared" si="2"/>
        <v>0.84298719487795071</v>
      </c>
      <c r="S7">
        <f>(O7-$Y$2)/SQRT(($Y$2*(1-$Y$2)/E7))</f>
        <v>0.53669961010895662</v>
      </c>
      <c r="T7">
        <f t="shared" si="3"/>
        <v>-7.233669196382185E-2</v>
      </c>
      <c r="U7" s="3">
        <f t="shared" si="4"/>
        <v>0.384440534590762</v>
      </c>
      <c r="V7" s="5">
        <f t="shared" si="5"/>
        <v>0.84298719487795071</v>
      </c>
      <c r="W7" s="9">
        <f t="shared" si="6"/>
        <v>3</v>
      </c>
      <c r="Y7">
        <f>AVERAGE(Y6,Y8)</f>
        <v>0.72499999999999998</v>
      </c>
      <c r="Z7">
        <v>3</v>
      </c>
      <c r="AA7">
        <f t="shared" ref="AA7:AA9" si="7">COUNTIF(W:W,Z7)</f>
        <v>51</v>
      </c>
    </row>
    <row r="8" spans="1:27" x14ac:dyDescent="0.35">
      <c r="A8" t="s">
        <v>22</v>
      </c>
      <c r="B8" t="s">
        <v>92</v>
      </c>
      <c r="C8" t="b">
        <v>0</v>
      </c>
      <c r="D8">
        <v>160</v>
      </c>
      <c r="E8">
        <v>13</v>
      </c>
      <c r="F8">
        <v>155</v>
      </c>
      <c r="G8" s="1">
        <v>0.61538461538461497</v>
      </c>
      <c r="H8" s="2">
        <v>0.84516129032258003</v>
      </c>
      <c r="I8" s="1">
        <v>0.53846153846153799</v>
      </c>
      <c r="J8" s="2">
        <v>0.61290322580645096</v>
      </c>
      <c r="K8" s="1">
        <v>0.53846153846153799</v>
      </c>
      <c r="L8" s="2">
        <v>0.62580645161290305</v>
      </c>
      <c r="M8" s="1">
        <v>0.69230769230769196</v>
      </c>
      <c r="N8" s="2">
        <v>0.89677419354838706</v>
      </c>
      <c r="O8" s="3">
        <f t="shared" si="0"/>
        <v>0.61538461538461497</v>
      </c>
      <c r="P8" s="3">
        <f t="shared" si="1"/>
        <v>0.76129032258064511</v>
      </c>
      <c r="Q8">
        <f t="shared" si="2"/>
        <v>0.65186104218362251</v>
      </c>
      <c r="S8">
        <f>(O8-$Y$2)/SQRT(($Y$2*(1-$Y$2)/E8))</f>
        <v>-1.3102986956943699</v>
      </c>
      <c r="T8">
        <f t="shared" si="3"/>
        <v>-5.969938980088771</v>
      </c>
      <c r="U8" s="3">
        <f t="shared" si="4"/>
        <v>-2.4752087667929699</v>
      </c>
      <c r="V8" s="5">
        <f t="shared" si="5"/>
        <v>0.65186104218362251</v>
      </c>
      <c r="W8" s="9">
        <f t="shared" si="6"/>
        <v>2</v>
      </c>
      <c r="Y8">
        <v>0.6</v>
      </c>
      <c r="Z8">
        <v>2</v>
      </c>
      <c r="AA8">
        <f t="shared" si="7"/>
        <v>16</v>
      </c>
    </row>
    <row r="9" spans="1:27" x14ac:dyDescent="0.35">
      <c r="A9" t="s">
        <v>22</v>
      </c>
      <c r="B9" t="s">
        <v>102</v>
      </c>
      <c r="C9" t="b">
        <v>0</v>
      </c>
      <c r="D9">
        <v>160</v>
      </c>
      <c r="E9">
        <v>10</v>
      </c>
      <c r="F9">
        <v>159</v>
      </c>
      <c r="G9" s="1">
        <v>0.7</v>
      </c>
      <c r="H9" s="2">
        <v>0.94339622641509402</v>
      </c>
      <c r="I9" s="1">
        <v>0.4</v>
      </c>
      <c r="J9" s="2">
        <v>0.83647798742138302</v>
      </c>
      <c r="K9" s="1">
        <v>0.9</v>
      </c>
      <c r="L9" s="2">
        <v>0.893081761006289</v>
      </c>
      <c r="M9" s="1">
        <v>0.7</v>
      </c>
      <c r="N9" s="2">
        <v>0.91194968553459099</v>
      </c>
      <c r="O9" s="3">
        <f t="shared" si="0"/>
        <v>0.8</v>
      </c>
      <c r="P9" s="3">
        <f t="shared" si="1"/>
        <v>0.90251572327043994</v>
      </c>
      <c r="Q9">
        <f t="shared" si="2"/>
        <v>0.82562893081761013</v>
      </c>
      <c r="S9">
        <f>(O9-$Y$2)/SQRT(($Y$2*(1-$Y$2)/E9))</f>
        <v>0.23518727778628026</v>
      </c>
      <c r="T9">
        <f t="shared" si="3"/>
        <v>-2.5985559092720462E-2</v>
      </c>
      <c r="U9" s="3">
        <f t="shared" si="4"/>
        <v>0.16989406856653008</v>
      </c>
      <c r="V9" s="5">
        <f t="shared" si="5"/>
        <v>0.82562893081761013</v>
      </c>
      <c r="W9" s="9">
        <f t="shared" si="6"/>
        <v>3</v>
      </c>
      <c r="Y9">
        <v>0</v>
      </c>
      <c r="Z9">
        <v>0</v>
      </c>
      <c r="AA9" s="7">
        <f t="shared" si="7"/>
        <v>2</v>
      </c>
    </row>
    <row r="10" spans="1:27" x14ac:dyDescent="0.35">
      <c r="A10" t="s">
        <v>22</v>
      </c>
      <c r="B10" t="s">
        <v>109</v>
      </c>
      <c r="C10" t="b">
        <v>0</v>
      </c>
      <c r="D10">
        <v>160</v>
      </c>
      <c r="E10">
        <v>13</v>
      </c>
      <c r="F10">
        <v>160</v>
      </c>
      <c r="G10" s="1">
        <v>0.53846153846153799</v>
      </c>
      <c r="H10" s="2">
        <v>0.73124999999999996</v>
      </c>
      <c r="I10" s="1">
        <v>0.69230769230769196</v>
      </c>
      <c r="J10" s="2">
        <v>0.78749999999999998</v>
      </c>
      <c r="K10" s="1">
        <v>0.38461538461538403</v>
      </c>
      <c r="L10" s="2">
        <v>0.78749999999999998</v>
      </c>
      <c r="M10" s="1">
        <v>0.61538461538461497</v>
      </c>
      <c r="N10" s="2">
        <v>0.83750000000000002</v>
      </c>
      <c r="O10" s="3">
        <f t="shared" si="0"/>
        <v>0.4999999999999995</v>
      </c>
      <c r="P10" s="3">
        <f t="shared" si="1"/>
        <v>0.8125</v>
      </c>
      <c r="Q10">
        <f t="shared" si="2"/>
        <v>0.57812499999999956</v>
      </c>
      <c r="S10">
        <f>(O10-$Y$2)/SQRT(($Y$2*(1-$Y$2)/E10))</f>
        <v>-2.2968321020207747</v>
      </c>
      <c r="T10">
        <f t="shared" si="3"/>
        <v>-3.875521136133381</v>
      </c>
      <c r="U10" s="3">
        <f t="shared" si="4"/>
        <v>-2.6915043605489264</v>
      </c>
      <c r="V10" s="5">
        <f t="shared" si="5"/>
        <v>0.57812499999999956</v>
      </c>
      <c r="W10" s="9">
        <f t="shared" si="6"/>
        <v>0</v>
      </c>
      <c r="AA10" s="8">
        <f>SUM(AA6:AA9)</f>
        <v>99</v>
      </c>
    </row>
    <row r="11" spans="1:27" x14ac:dyDescent="0.35">
      <c r="A11" t="s">
        <v>22</v>
      </c>
      <c r="B11" t="s">
        <v>119</v>
      </c>
      <c r="C11" t="b">
        <v>0</v>
      </c>
      <c r="D11">
        <v>160</v>
      </c>
      <c r="E11">
        <v>14</v>
      </c>
      <c r="F11">
        <v>160</v>
      </c>
      <c r="G11" s="1">
        <v>0.28571428571428498</v>
      </c>
      <c r="H11" s="2">
        <v>0.6</v>
      </c>
      <c r="I11" s="1">
        <v>0.78571428571428503</v>
      </c>
      <c r="J11" s="2">
        <v>0.91249999999999998</v>
      </c>
      <c r="K11" s="1">
        <v>0.5</v>
      </c>
      <c r="L11" s="2">
        <v>0.73750000000000004</v>
      </c>
      <c r="M11" s="1">
        <v>0.85714285714285698</v>
      </c>
      <c r="N11" s="2">
        <v>0.94374999999999998</v>
      </c>
      <c r="O11" s="3">
        <f t="shared" si="0"/>
        <v>0.67857142857142849</v>
      </c>
      <c r="P11" s="3">
        <f t="shared" si="1"/>
        <v>0.84062499999999996</v>
      </c>
      <c r="Q11">
        <f t="shared" si="2"/>
        <v>0.71908482142857144</v>
      </c>
      <c r="S11">
        <f>(O11-$Y$2)/SQRT(($Y$2*(1-$Y$2)/E11))</f>
        <v>-0.79912302106205757</v>
      </c>
      <c r="T11">
        <f t="shared" si="3"/>
        <v>-2.6727768874404871</v>
      </c>
      <c r="U11" s="3">
        <f t="shared" si="4"/>
        <v>-1.267536487656665</v>
      </c>
      <c r="V11" s="5">
        <f t="shared" si="5"/>
        <v>0.71908482142857144</v>
      </c>
      <c r="W11" s="9">
        <f t="shared" si="6"/>
        <v>2</v>
      </c>
    </row>
    <row r="12" spans="1:27" x14ac:dyDescent="0.35">
      <c r="A12" t="s">
        <v>22</v>
      </c>
      <c r="B12" t="s">
        <v>131</v>
      </c>
      <c r="C12" t="b">
        <v>0</v>
      </c>
      <c r="D12">
        <v>160</v>
      </c>
      <c r="E12">
        <v>11</v>
      </c>
      <c r="F12">
        <v>160</v>
      </c>
      <c r="G12" s="1">
        <v>0.81818181818181801</v>
      </c>
      <c r="H12" s="2">
        <v>0.88749999999999996</v>
      </c>
      <c r="I12" s="1">
        <v>0.45454545454545398</v>
      </c>
      <c r="J12" s="2">
        <v>0.85</v>
      </c>
      <c r="K12" s="1">
        <v>0.72727272727272696</v>
      </c>
      <c r="L12" s="2">
        <v>0.9</v>
      </c>
      <c r="M12" s="1">
        <v>0.81818181818181801</v>
      </c>
      <c r="N12" s="2">
        <v>0.91249999999999998</v>
      </c>
      <c r="O12" s="3">
        <f t="shared" si="0"/>
        <v>0.77272727272727249</v>
      </c>
      <c r="P12" s="3">
        <f t="shared" si="1"/>
        <v>0.90625</v>
      </c>
      <c r="Q12">
        <f t="shared" si="2"/>
        <v>0.80610795454545436</v>
      </c>
      <c r="S12">
        <f>(O12-$Y$2)/SQRT(($Y$2*(1-$Y$2)/E12))</f>
        <v>3.2171521471460872E-2</v>
      </c>
      <c r="T12">
        <f t="shared" si="3"/>
        <v>0.13362635950960394</v>
      </c>
      <c r="U12" s="3">
        <f t="shared" si="4"/>
        <v>5.7535230980996638E-2</v>
      </c>
      <c r="V12" s="5">
        <f t="shared" si="5"/>
        <v>0.80610795454545436</v>
      </c>
      <c r="W12" s="9">
        <f t="shared" si="6"/>
        <v>3</v>
      </c>
    </row>
    <row r="13" spans="1:27" x14ac:dyDescent="0.35">
      <c r="A13" t="s">
        <v>22</v>
      </c>
      <c r="B13" t="s">
        <v>24</v>
      </c>
      <c r="C13" t="b">
        <v>1</v>
      </c>
      <c r="D13">
        <v>150</v>
      </c>
      <c r="E13">
        <v>157</v>
      </c>
      <c r="F13">
        <v>150</v>
      </c>
      <c r="G13" s="1">
        <v>0.95541401273885296</v>
      </c>
      <c r="H13" s="2">
        <v>0.96</v>
      </c>
      <c r="I13" s="1">
        <v>0.95541401273885296</v>
      </c>
      <c r="J13" s="2">
        <v>0.913333333333333</v>
      </c>
      <c r="K13" s="1">
        <v>0.95541401273885296</v>
      </c>
      <c r="L13" s="2">
        <v>0.93333333333333302</v>
      </c>
      <c r="M13" s="1">
        <v>0.95541401273885296</v>
      </c>
      <c r="N13" s="2">
        <v>0.92666666666666597</v>
      </c>
      <c r="O13" s="3">
        <f t="shared" si="0"/>
        <v>0.95541401273885296</v>
      </c>
      <c r="P13" s="3">
        <f t="shared" si="1"/>
        <v>0.92999999999999949</v>
      </c>
      <c r="Q13">
        <f t="shared" si="2"/>
        <v>0.94906050955413956</v>
      </c>
      <c r="S13">
        <f>(O13-$Y$2)/SQRT(($Y$2*(1-$Y$2)/E13))</f>
        <v>5.5496569543319776</v>
      </c>
      <c r="T13">
        <f t="shared" si="3"/>
        <v>1.1127827268459829</v>
      </c>
      <c r="U13" s="3">
        <f t="shared" si="4"/>
        <v>4.4404383974604782</v>
      </c>
      <c r="V13" s="5">
        <f t="shared" si="5"/>
        <v>0.94906050955413956</v>
      </c>
      <c r="W13" s="9">
        <f t="shared" si="6"/>
        <v>4</v>
      </c>
    </row>
    <row r="14" spans="1:27" x14ac:dyDescent="0.35">
      <c r="A14" t="s">
        <v>22</v>
      </c>
      <c r="B14" t="s">
        <v>25</v>
      </c>
      <c r="C14" t="b">
        <v>1</v>
      </c>
      <c r="D14">
        <v>150</v>
      </c>
      <c r="E14">
        <v>158</v>
      </c>
      <c r="F14">
        <v>150</v>
      </c>
      <c r="G14" s="1">
        <v>0.949367088607594</v>
      </c>
      <c r="H14" s="2">
        <v>0.82</v>
      </c>
      <c r="I14" s="1">
        <v>0.949367088607594</v>
      </c>
      <c r="J14" s="2">
        <v>0.913333333333333</v>
      </c>
      <c r="K14" s="1">
        <v>0.949367088607594</v>
      </c>
      <c r="L14" s="2">
        <v>0.95333333333333303</v>
      </c>
      <c r="M14" s="1">
        <v>0.949367088607594</v>
      </c>
      <c r="N14" s="2">
        <v>0.96666666666666601</v>
      </c>
      <c r="O14" s="3">
        <f t="shared" si="0"/>
        <v>0.949367088607594</v>
      </c>
      <c r="P14" s="3">
        <f t="shared" si="1"/>
        <v>0.95999999999999952</v>
      </c>
      <c r="Q14">
        <f t="shared" si="2"/>
        <v>0.95202531645569544</v>
      </c>
      <c r="S14">
        <f>(O14-$Y$2)/SQRT(($Y$2*(1-$Y$2)/E14))</f>
        <v>5.3870612663291473</v>
      </c>
      <c r="T14">
        <f t="shared" si="3"/>
        <v>2.3549716454951404</v>
      </c>
      <c r="U14" s="3">
        <f t="shared" si="4"/>
        <v>4.6290388611206454</v>
      </c>
      <c r="V14" s="5">
        <f t="shared" si="5"/>
        <v>0.95202531645569544</v>
      </c>
      <c r="W14" s="9">
        <f t="shared" si="6"/>
        <v>4</v>
      </c>
    </row>
    <row r="15" spans="1:27" x14ac:dyDescent="0.35">
      <c r="A15" t="s">
        <v>22</v>
      </c>
      <c r="B15" t="s">
        <v>28</v>
      </c>
      <c r="C15" t="b">
        <v>0</v>
      </c>
      <c r="D15">
        <v>150</v>
      </c>
      <c r="E15">
        <v>9</v>
      </c>
      <c r="F15">
        <v>150</v>
      </c>
      <c r="G15" s="1">
        <v>0.44444444444444398</v>
      </c>
      <c r="H15" s="2">
        <v>0.86666666666666603</v>
      </c>
      <c r="I15" s="1">
        <v>0.55555555555555503</v>
      </c>
      <c r="J15" s="2">
        <v>0.95333333333333303</v>
      </c>
      <c r="K15" s="1">
        <v>0.88888888888888795</v>
      </c>
      <c r="L15" s="2">
        <v>0.90666666666666595</v>
      </c>
      <c r="M15" s="1">
        <v>0.77777777777777701</v>
      </c>
      <c r="N15" s="2">
        <v>0.95333333333333303</v>
      </c>
      <c r="O15" s="3">
        <f t="shared" si="0"/>
        <v>0.83333333333333248</v>
      </c>
      <c r="P15" s="3">
        <f t="shared" si="1"/>
        <v>0.92999999999999949</v>
      </c>
      <c r="Q15">
        <f t="shared" si="2"/>
        <v>0.85749999999999926</v>
      </c>
      <c r="S15">
        <f>(O15-$Y$2)/SQRT(($Y$2*(1-$Y$2)/E15))</f>
        <v>0.46025136111433773</v>
      </c>
      <c r="T15">
        <f t="shared" si="3"/>
        <v>1.1127827268459829</v>
      </c>
      <c r="U15" s="3">
        <f t="shared" si="4"/>
        <v>0.62338420254724902</v>
      </c>
      <c r="V15" s="5">
        <f t="shared" si="5"/>
        <v>0.85749999999999926</v>
      </c>
      <c r="W15" s="9">
        <f t="shared" si="6"/>
        <v>4</v>
      </c>
    </row>
    <row r="16" spans="1:27" x14ac:dyDescent="0.35">
      <c r="A16" t="s">
        <v>22</v>
      </c>
      <c r="B16" t="s">
        <v>29</v>
      </c>
      <c r="C16" t="b">
        <v>0</v>
      </c>
      <c r="D16">
        <v>150</v>
      </c>
      <c r="E16">
        <v>13</v>
      </c>
      <c r="F16">
        <v>148</v>
      </c>
      <c r="G16" s="1">
        <v>0.76923076923076905</v>
      </c>
      <c r="H16" s="2">
        <v>0.93243243243243201</v>
      </c>
      <c r="I16" s="1">
        <v>0.76923076923076905</v>
      </c>
      <c r="J16" s="2">
        <v>0.87837837837837796</v>
      </c>
      <c r="K16" s="1">
        <v>0.84615384615384603</v>
      </c>
      <c r="L16" s="2">
        <v>0.94594594594594505</v>
      </c>
      <c r="M16" s="1">
        <v>0.76923076923076905</v>
      </c>
      <c r="N16" s="2">
        <v>0.94594594594594505</v>
      </c>
      <c r="O16" s="3">
        <f t="shared" si="0"/>
        <v>0.80769230769230749</v>
      </c>
      <c r="P16" s="3">
        <f t="shared" si="1"/>
        <v>0.94594594594594505</v>
      </c>
      <c r="Q16">
        <f t="shared" si="2"/>
        <v>0.84225571725571691</v>
      </c>
      <c r="S16">
        <f>(O16-$Y$2)/SQRT(($Y$2*(1-$Y$2)/E16))</f>
        <v>0.33392364818297265</v>
      </c>
      <c r="T16">
        <f t="shared" si="3"/>
        <v>1.7611853373024602</v>
      </c>
      <c r="U16" s="3">
        <f t="shared" si="4"/>
        <v>0.69073907046284455</v>
      </c>
      <c r="V16" s="5">
        <f t="shared" si="5"/>
        <v>0.84225571725571691</v>
      </c>
      <c r="W16" s="9">
        <f t="shared" si="6"/>
        <v>3</v>
      </c>
    </row>
    <row r="17" spans="1:23" x14ac:dyDescent="0.35">
      <c r="A17" t="s">
        <v>22</v>
      </c>
      <c r="B17" t="s">
        <v>30</v>
      </c>
      <c r="C17" t="b">
        <v>0</v>
      </c>
      <c r="D17">
        <v>150</v>
      </c>
      <c r="E17">
        <v>11</v>
      </c>
      <c r="F17">
        <v>150</v>
      </c>
      <c r="G17" s="1">
        <v>0.81818181818181801</v>
      </c>
      <c r="H17" s="2">
        <v>0.98</v>
      </c>
      <c r="I17" s="1">
        <v>0.36363636363636298</v>
      </c>
      <c r="J17" s="2">
        <v>0.86666666666666603</v>
      </c>
      <c r="K17" s="1">
        <v>0.72727272727272696</v>
      </c>
      <c r="L17" s="2">
        <v>0.92666666666666597</v>
      </c>
      <c r="M17" s="1">
        <v>0.63636363636363602</v>
      </c>
      <c r="N17" s="2">
        <v>0.94</v>
      </c>
      <c r="O17" s="3">
        <f t="shared" si="0"/>
        <v>0.68181818181818143</v>
      </c>
      <c r="P17" s="3">
        <f t="shared" si="1"/>
        <v>0.9333333333333329</v>
      </c>
      <c r="Q17">
        <f t="shared" si="2"/>
        <v>0.74469696969696919</v>
      </c>
      <c r="S17">
        <f>(O17-$Y$2)/SQRT(($Y$2*(1-$Y$2)/E17))</f>
        <v>-0.68281173335467005</v>
      </c>
      <c r="T17">
        <f t="shared" si="3"/>
        <v>1.2508037178070035</v>
      </c>
      <c r="U17" s="3">
        <f t="shared" si="4"/>
        <v>-0.19940787056425169</v>
      </c>
      <c r="V17" s="5">
        <f t="shared" si="5"/>
        <v>0.74469696969696919</v>
      </c>
      <c r="W17" s="9">
        <f t="shared" si="6"/>
        <v>3</v>
      </c>
    </row>
    <row r="18" spans="1:23" x14ac:dyDescent="0.35">
      <c r="A18" t="s">
        <v>22</v>
      </c>
      <c r="B18" t="s">
        <v>31</v>
      </c>
      <c r="C18" t="b">
        <v>0</v>
      </c>
      <c r="D18">
        <v>150</v>
      </c>
      <c r="E18">
        <v>8</v>
      </c>
      <c r="F18">
        <v>144</v>
      </c>
      <c r="G18" s="1">
        <v>0.75</v>
      </c>
      <c r="H18" s="2">
        <v>0.94444444444444398</v>
      </c>
      <c r="I18" s="1">
        <v>0.625</v>
      </c>
      <c r="J18" s="2">
        <v>0.89583333333333304</v>
      </c>
      <c r="K18" s="1">
        <v>0.625</v>
      </c>
      <c r="L18" s="2">
        <v>0.95138888888888795</v>
      </c>
      <c r="M18" s="1">
        <v>0.875</v>
      </c>
      <c r="N18" s="2">
        <v>0.95833333333333304</v>
      </c>
      <c r="O18" s="3">
        <f t="shared" si="0"/>
        <v>0.75</v>
      </c>
      <c r="P18" s="3">
        <f t="shared" si="1"/>
        <v>0.95486111111111049</v>
      </c>
      <c r="Q18">
        <f t="shared" si="2"/>
        <v>0.80121527777777768</v>
      </c>
      <c r="S18">
        <f t="shared" ref="S18:S81" si="8">(O18-$Y$2)/SQRT(($Y$2*(1-$Y$2)/E18))</f>
        <v>-0.12499897641533378</v>
      </c>
      <c r="T18">
        <f t="shared" ref="T18:T81" si="9">(P18-$Z$2)/SQRT(($Z$2*(1-$Z$2)/F18))</f>
        <v>2.0989082717247562</v>
      </c>
      <c r="U18" s="3">
        <f t="shared" si="4"/>
        <v>0.43097783561968872</v>
      </c>
      <c r="V18" s="5">
        <f t="shared" si="5"/>
        <v>0.80121527777777768</v>
      </c>
      <c r="W18" s="9">
        <f t="shared" si="6"/>
        <v>3</v>
      </c>
    </row>
    <row r="19" spans="1:23" x14ac:dyDescent="0.35">
      <c r="A19" t="s">
        <v>22</v>
      </c>
      <c r="B19" t="s">
        <v>32</v>
      </c>
      <c r="C19" t="b">
        <v>0</v>
      </c>
      <c r="D19">
        <v>150</v>
      </c>
      <c r="E19">
        <v>8</v>
      </c>
      <c r="F19">
        <v>150</v>
      </c>
      <c r="G19" s="1">
        <v>0.875</v>
      </c>
      <c r="H19" s="2">
        <v>0.92666666666666597</v>
      </c>
      <c r="I19" s="1">
        <v>0.375</v>
      </c>
      <c r="J19" s="2">
        <v>0.84</v>
      </c>
      <c r="K19" s="1">
        <v>0.625</v>
      </c>
      <c r="L19" s="2">
        <v>0.94</v>
      </c>
      <c r="M19" s="1">
        <v>0.75</v>
      </c>
      <c r="N19" s="2">
        <v>0.9</v>
      </c>
      <c r="O19" s="3">
        <f t="shared" si="0"/>
        <v>0.6875</v>
      </c>
      <c r="P19" s="3">
        <f t="shared" si="1"/>
        <v>0.91999999999999993</v>
      </c>
      <c r="Q19">
        <f t="shared" si="2"/>
        <v>0.74562499999999998</v>
      </c>
      <c r="S19">
        <f t="shared" si="8"/>
        <v>-0.5441950672211251</v>
      </c>
      <c r="T19">
        <f t="shared" si="9"/>
        <v>0.69871975396294894</v>
      </c>
      <c r="U19" s="3">
        <f t="shared" si="4"/>
        <v>-0.23346636192510659</v>
      </c>
      <c r="V19" s="5">
        <f t="shared" si="5"/>
        <v>0.74562499999999998</v>
      </c>
      <c r="W19" s="9">
        <f t="shared" si="6"/>
        <v>3</v>
      </c>
    </row>
    <row r="20" spans="1:23" x14ac:dyDescent="0.35">
      <c r="A20" t="s">
        <v>22</v>
      </c>
      <c r="B20" t="s">
        <v>33</v>
      </c>
      <c r="C20" t="b">
        <v>0</v>
      </c>
      <c r="D20">
        <v>150</v>
      </c>
      <c r="E20">
        <v>8</v>
      </c>
      <c r="F20">
        <v>150</v>
      </c>
      <c r="G20" s="1">
        <v>0.875</v>
      </c>
      <c r="H20" s="2">
        <v>0.86666666666666603</v>
      </c>
      <c r="I20" s="1">
        <v>0.75</v>
      </c>
      <c r="J20" s="2">
        <v>0.92666666666666597</v>
      </c>
      <c r="K20" s="1">
        <v>0.75</v>
      </c>
      <c r="L20" s="2">
        <v>0.913333333333333</v>
      </c>
      <c r="M20" s="1">
        <v>1</v>
      </c>
      <c r="N20" s="2">
        <v>0.92666666666666597</v>
      </c>
      <c r="O20" s="3">
        <f t="shared" si="0"/>
        <v>0.875</v>
      </c>
      <c r="P20" s="3">
        <f t="shared" si="1"/>
        <v>0.91999999999999948</v>
      </c>
      <c r="Q20">
        <f t="shared" si="2"/>
        <v>0.88624999999999987</v>
      </c>
      <c r="S20">
        <f t="shared" si="8"/>
        <v>0.71339320519624894</v>
      </c>
      <c r="T20">
        <f t="shared" si="9"/>
        <v>0.69871975396293051</v>
      </c>
      <c r="U20" s="3">
        <f t="shared" si="4"/>
        <v>0.70972484238791933</v>
      </c>
      <c r="V20" s="5">
        <f t="shared" si="5"/>
        <v>0.88624999999999987</v>
      </c>
      <c r="W20" s="9">
        <f t="shared" si="6"/>
        <v>4</v>
      </c>
    </row>
    <row r="21" spans="1:23" x14ac:dyDescent="0.35">
      <c r="A21" t="s">
        <v>22</v>
      </c>
      <c r="B21" t="s">
        <v>35</v>
      </c>
      <c r="C21" t="b">
        <v>0</v>
      </c>
      <c r="D21">
        <v>150</v>
      </c>
      <c r="E21">
        <v>8</v>
      </c>
      <c r="F21">
        <v>150</v>
      </c>
      <c r="G21" s="1">
        <v>0.875</v>
      </c>
      <c r="H21" s="2">
        <v>0.94666666666666599</v>
      </c>
      <c r="I21" s="1">
        <v>0.625</v>
      </c>
      <c r="J21" s="2">
        <v>0.88666666666666605</v>
      </c>
      <c r="K21" s="1">
        <v>0.75</v>
      </c>
      <c r="L21" s="2">
        <v>0.95333333333333303</v>
      </c>
      <c r="M21" s="1">
        <v>0.75</v>
      </c>
      <c r="N21" s="2">
        <v>0.95333333333333303</v>
      </c>
      <c r="O21" s="3">
        <f t="shared" si="0"/>
        <v>0.75</v>
      </c>
      <c r="P21" s="3">
        <f t="shared" si="1"/>
        <v>0.95333333333333303</v>
      </c>
      <c r="Q21">
        <f t="shared" si="2"/>
        <v>0.80083333333333329</v>
      </c>
      <c r="S21">
        <f t="shared" si="8"/>
        <v>-0.12499897641533378</v>
      </c>
      <c r="T21">
        <f t="shared" si="9"/>
        <v>2.0789296635731129</v>
      </c>
      <c r="U21" s="3">
        <f t="shared" si="4"/>
        <v>0.42598318358177789</v>
      </c>
      <c r="V21" s="5">
        <f t="shared" si="5"/>
        <v>0.80083333333333329</v>
      </c>
      <c r="W21" s="9">
        <f t="shared" si="6"/>
        <v>3</v>
      </c>
    </row>
    <row r="22" spans="1:23" x14ac:dyDescent="0.35">
      <c r="A22" t="s">
        <v>22</v>
      </c>
      <c r="B22" t="s">
        <v>36</v>
      </c>
      <c r="C22" t="b">
        <v>0</v>
      </c>
      <c r="D22">
        <v>150</v>
      </c>
      <c r="E22">
        <v>14</v>
      </c>
      <c r="F22">
        <v>144</v>
      </c>
      <c r="G22" s="1">
        <v>0.85714285714285698</v>
      </c>
      <c r="H22" s="2">
        <v>0.9375</v>
      </c>
      <c r="I22" s="1">
        <v>0.92857142857142805</v>
      </c>
      <c r="J22" s="2">
        <v>0.89583333333333304</v>
      </c>
      <c r="K22" s="1">
        <v>0.78571428571428503</v>
      </c>
      <c r="L22" s="2">
        <v>0.94444444444444398</v>
      </c>
      <c r="M22" s="1">
        <v>0.85714285714285698</v>
      </c>
      <c r="N22" s="2">
        <v>0.9375</v>
      </c>
      <c r="O22" s="3">
        <f t="shared" si="0"/>
        <v>0.82142857142857095</v>
      </c>
      <c r="P22" s="3">
        <f t="shared" si="1"/>
        <v>0.94097222222222199</v>
      </c>
      <c r="Q22">
        <f t="shared" si="2"/>
        <v>0.85131448412698363</v>
      </c>
      <c r="S22">
        <f t="shared" si="8"/>
        <v>0.4684068153294515</v>
      </c>
      <c r="T22">
        <f t="shared" si="9"/>
        <v>1.5354399356451356</v>
      </c>
      <c r="U22" s="3">
        <f t="shared" si="4"/>
        <v>0.7351650954083726</v>
      </c>
      <c r="V22" s="5">
        <f t="shared" si="5"/>
        <v>0.85131448412698363</v>
      </c>
      <c r="W22" s="9">
        <f t="shared" si="6"/>
        <v>4</v>
      </c>
    </row>
    <row r="23" spans="1:23" x14ac:dyDescent="0.35">
      <c r="A23" t="s">
        <v>22</v>
      </c>
      <c r="B23" t="s">
        <v>37</v>
      </c>
      <c r="C23" t="b">
        <v>0</v>
      </c>
      <c r="D23">
        <v>150</v>
      </c>
      <c r="E23">
        <v>14</v>
      </c>
      <c r="F23">
        <v>138</v>
      </c>
      <c r="G23" s="1">
        <v>0.5</v>
      </c>
      <c r="H23" s="2">
        <v>0.83333333333333304</v>
      </c>
      <c r="I23" s="1">
        <v>0.64285714285714202</v>
      </c>
      <c r="J23" s="2">
        <v>0.81159420289855</v>
      </c>
      <c r="K23" s="1">
        <v>0.78571428571428503</v>
      </c>
      <c r="L23" s="2">
        <v>0.92028985507246297</v>
      </c>
      <c r="M23" s="1">
        <v>0.85714285714285698</v>
      </c>
      <c r="N23" s="2">
        <v>0.92753623188405798</v>
      </c>
      <c r="O23" s="3">
        <f t="shared" si="0"/>
        <v>0.82142857142857095</v>
      </c>
      <c r="P23" s="3">
        <f t="shared" si="1"/>
        <v>0.92391304347826053</v>
      </c>
      <c r="Q23">
        <f t="shared" si="2"/>
        <v>0.84704968944099335</v>
      </c>
      <c r="S23">
        <f t="shared" si="8"/>
        <v>0.4684068153294515</v>
      </c>
      <c r="T23">
        <f t="shared" si="9"/>
        <v>0.82559702111554512</v>
      </c>
      <c r="U23" s="3">
        <f t="shared" si="4"/>
        <v>0.5577043667759749</v>
      </c>
      <c r="V23" s="5">
        <f t="shared" si="5"/>
        <v>0.84704968944099335</v>
      </c>
      <c r="W23" s="9">
        <f t="shared" si="6"/>
        <v>3</v>
      </c>
    </row>
    <row r="24" spans="1:23" x14ac:dyDescent="0.35">
      <c r="A24" t="s">
        <v>22</v>
      </c>
      <c r="B24" t="s">
        <v>38</v>
      </c>
      <c r="C24" t="b">
        <v>0</v>
      </c>
      <c r="D24">
        <v>150</v>
      </c>
      <c r="E24">
        <v>5</v>
      </c>
      <c r="F24">
        <v>136</v>
      </c>
      <c r="G24" s="1">
        <v>0.8</v>
      </c>
      <c r="H24" s="2">
        <v>0.91176470588235203</v>
      </c>
      <c r="I24" s="1">
        <v>0.8</v>
      </c>
      <c r="J24" s="2">
        <v>0.86029411764705799</v>
      </c>
      <c r="K24" s="1">
        <v>0.4</v>
      </c>
      <c r="L24" s="2">
        <v>0.875</v>
      </c>
      <c r="M24" s="1">
        <v>0.4</v>
      </c>
      <c r="N24" s="2">
        <v>0.93382352941176405</v>
      </c>
      <c r="O24" s="3">
        <f t="shared" si="0"/>
        <v>0.4</v>
      </c>
      <c r="P24" s="3">
        <f t="shared" si="1"/>
        <v>0.90441176470588203</v>
      </c>
      <c r="Q24">
        <f t="shared" si="2"/>
        <v>0.52610294117647061</v>
      </c>
      <c r="S24">
        <f t="shared" si="8"/>
        <v>-1.9546805741246278</v>
      </c>
      <c r="T24">
        <f t="shared" si="9"/>
        <v>5.0721899408790752E-2</v>
      </c>
      <c r="U24" s="3">
        <f t="shared" si="4"/>
        <v>-1.4533299557412733</v>
      </c>
      <c r="V24" s="5">
        <f t="shared" si="5"/>
        <v>0.52610294117647061</v>
      </c>
      <c r="W24" s="9">
        <f t="shared" si="6"/>
        <v>0</v>
      </c>
    </row>
    <row r="25" spans="1:23" x14ac:dyDescent="0.35">
      <c r="A25" t="s">
        <v>22</v>
      </c>
      <c r="B25" t="s">
        <v>39</v>
      </c>
      <c r="C25" t="b">
        <v>0</v>
      </c>
      <c r="D25">
        <v>150</v>
      </c>
      <c r="E25">
        <v>8</v>
      </c>
      <c r="F25">
        <v>147</v>
      </c>
      <c r="G25" s="1">
        <v>0.875</v>
      </c>
      <c r="H25" s="2">
        <v>0.90476190476190399</v>
      </c>
      <c r="I25" s="1">
        <v>0.75</v>
      </c>
      <c r="J25" s="2">
        <v>0.87755102040816302</v>
      </c>
      <c r="K25" s="1">
        <v>0.75</v>
      </c>
      <c r="L25" s="2">
        <v>0.93197278911564596</v>
      </c>
      <c r="M25" s="1">
        <v>0.75</v>
      </c>
      <c r="N25" s="2">
        <v>0.92517006802721002</v>
      </c>
      <c r="O25" s="3">
        <f t="shared" si="0"/>
        <v>0.75</v>
      </c>
      <c r="P25" s="3">
        <f t="shared" si="1"/>
        <v>0.92857142857142794</v>
      </c>
      <c r="Q25">
        <f t="shared" si="2"/>
        <v>0.79464285714285698</v>
      </c>
      <c r="S25">
        <f t="shared" si="8"/>
        <v>-0.12499897641533378</v>
      </c>
      <c r="T25">
        <f t="shared" si="9"/>
        <v>1.0430413498032942</v>
      </c>
      <c r="U25" s="3">
        <f t="shared" si="4"/>
        <v>0.16701110513932321</v>
      </c>
      <c r="V25" s="5">
        <f t="shared" si="5"/>
        <v>0.79464285714285698</v>
      </c>
      <c r="W25" s="9">
        <f t="shared" si="6"/>
        <v>3</v>
      </c>
    </row>
    <row r="26" spans="1:23" x14ac:dyDescent="0.35">
      <c r="A26" t="s">
        <v>22</v>
      </c>
      <c r="B26" t="s">
        <v>40</v>
      </c>
      <c r="C26" t="b">
        <v>0</v>
      </c>
      <c r="D26">
        <v>150</v>
      </c>
      <c r="E26">
        <v>12</v>
      </c>
      <c r="F26">
        <v>148</v>
      </c>
      <c r="G26" s="1">
        <v>0.66666666666666596</v>
      </c>
      <c r="H26" s="2">
        <v>0.84459459459459396</v>
      </c>
      <c r="I26" s="1">
        <v>0.83333333333333304</v>
      </c>
      <c r="J26" s="2">
        <v>0.87162162162162105</v>
      </c>
      <c r="K26" s="1">
        <v>0.91666666666666596</v>
      </c>
      <c r="L26" s="2">
        <v>0.92567567567567499</v>
      </c>
      <c r="M26" s="1">
        <v>0.83333333333333304</v>
      </c>
      <c r="N26" s="2">
        <v>0.891891891891891</v>
      </c>
      <c r="O26" s="3">
        <f t="shared" si="0"/>
        <v>0.87499999999999956</v>
      </c>
      <c r="P26" s="3">
        <f t="shared" si="1"/>
        <v>0.90878378378378299</v>
      </c>
      <c r="Q26">
        <f t="shared" si="2"/>
        <v>0.88344594594594539</v>
      </c>
      <c r="S26">
        <f t="shared" si="8"/>
        <v>0.8737246693497096</v>
      </c>
      <c r="T26">
        <f t="shared" si="9"/>
        <v>0.23273054410537036</v>
      </c>
      <c r="U26" s="3">
        <f t="shared" si="4"/>
        <v>0.71347613803862475</v>
      </c>
      <c r="V26" s="5">
        <f t="shared" si="5"/>
        <v>0.88344594594594539</v>
      </c>
      <c r="W26" s="9">
        <f t="shared" si="6"/>
        <v>4</v>
      </c>
    </row>
    <row r="27" spans="1:23" x14ac:dyDescent="0.35">
      <c r="A27" t="s">
        <v>22</v>
      </c>
      <c r="B27" t="s">
        <v>41</v>
      </c>
      <c r="C27" t="b">
        <v>0</v>
      </c>
      <c r="D27">
        <v>150</v>
      </c>
      <c r="E27">
        <v>11</v>
      </c>
      <c r="F27">
        <v>145</v>
      </c>
      <c r="G27" s="1">
        <v>0.81818181818181801</v>
      </c>
      <c r="H27" s="2">
        <v>0.88965517241379299</v>
      </c>
      <c r="I27" s="1">
        <v>0.45454545454545398</v>
      </c>
      <c r="J27" s="2">
        <v>0.76551724137930999</v>
      </c>
      <c r="K27" s="1">
        <v>0.81818181818181801</v>
      </c>
      <c r="L27" s="2">
        <v>0.85517241379310305</v>
      </c>
      <c r="M27" s="1">
        <v>0.72727272727272696</v>
      </c>
      <c r="N27" s="2">
        <v>0.86206896551724099</v>
      </c>
      <c r="O27" s="3">
        <f t="shared" si="0"/>
        <v>0.77272727272727249</v>
      </c>
      <c r="P27" s="3">
        <f t="shared" si="1"/>
        <v>0.85862068965517202</v>
      </c>
      <c r="Q27">
        <f t="shared" si="2"/>
        <v>0.79420062695924742</v>
      </c>
      <c r="S27">
        <f t="shared" si="8"/>
        <v>3.2171521471460872E-2</v>
      </c>
      <c r="T27">
        <f t="shared" si="9"/>
        <v>-1.8117970835925958</v>
      </c>
      <c r="U27" s="3">
        <f t="shared" si="4"/>
        <v>-0.42882062979455332</v>
      </c>
      <c r="V27" s="5">
        <f t="shared" si="5"/>
        <v>0.79420062695924742</v>
      </c>
      <c r="W27" s="9">
        <f t="shared" si="6"/>
        <v>3</v>
      </c>
    </row>
    <row r="28" spans="1:23" x14ac:dyDescent="0.35">
      <c r="A28" t="s">
        <v>22</v>
      </c>
      <c r="B28" t="s">
        <v>43</v>
      </c>
      <c r="C28" t="b">
        <v>0</v>
      </c>
      <c r="D28">
        <v>150</v>
      </c>
      <c r="E28">
        <v>17</v>
      </c>
      <c r="F28">
        <v>150</v>
      </c>
      <c r="G28" s="1">
        <v>0.64705882352941102</v>
      </c>
      <c r="H28" s="2">
        <v>0.86</v>
      </c>
      <c r="I28" s="1">
        <v>0.70588235294117596</v>
      </c>
      <c r="J28" s="2">
        <v>0.88666666666666605</v>
      </c>
      <c r="K28" s="1">
        <v>0.76470588235294101</v>
      </c>
      <c r="L28" s="2">
        <v>0.97333333333333305</v>
      </c>
      <c r="M28" s="1">
        <v>0.94117647058823495</v>
      </c>
      <c r="N28" s="2">
        <v>0.96666666666666601</v>
      </c>
      <c r="O28" s="3">
        <f t="shared" si="0"/>
        <v>0.85294117647058798</v>
      </c>
      <c r="P28" s="3">
        <f t="shared" si="1"/>
        <v>0.96999999999999953</v>
      </c>
      <c r="Q28">
        <f t="shared" si="2"/>
        <v>0.88220588235294084</v>
      </c>
      <c r="S28">
        <f t="shared" si="8"/>
        <v>0.8242657559908132</v>
      </c>
      <c r="T28">
        <f t="shared" si="9"/>
        <v>2.7690346183781926</v>
      </c>
      <c r="U28" s="3">
        <f t="shared" si="4"/>
        <v>1.3104579715876581</v>
      </c>
      <c r="V28" s="5">
        <f t="shared" si="5"/>
        <v>0.88220588235294084</v>
      </c>
      <c r="W28" s="9">
        <f t="shared" si="6"/>
        <v>4</v>
      </c>
    </row>
    <row r="29" spans="1:23" x14ac:dyDescent="0.35">
      <c r="A29" t="s">
        <v>22</v>
      </c>
      <c r="B29" t="s">
        <v>45</v>
      </c>
      <c r="C29" t="b">
        <v>0</v>
      </c>
      <c r="D29">
        <v>150</v>
      </c>
      <c r="E29">
        <v>11</v>
      </c>
      <c r="F29">
        <v>150</v>
      </c>
      <c r="G29" s="1">
        <v>0.63636363636363602</v>
      </c>
      <c r="H29" s="2">
        <v>0.88666666666666605</v>
      </c>
      <c r="I29" s="1">
        <v>0.81818181818181801</v>
      </c>
      <c r="J29" s="2">
        <v>0.92</v>
      </c>
      <c r="K29" s="1">
        <v>0.63636363636363602</v>
      </c>
      <c r="L29" s="2">
        <v>0.92</v>
      </c>
      <c r="M29" s="1">
        <v>0.81818181818181801</v>
      </c>
      <c r="N29" s="2">
        <v>0.94</v>
      </c>
      <c r="O29" s="3">
        <f t="shared" si="0"/>
        <v>0.72727272727272707</v>
      </c>
      <c r="P29" s="3">
        <f t="shared" si="1"/>
        <v>0.92999999999999994</v>
      </c>
      <c r="Q29">
        <f t="shared" si="2"/>
        <v>0.77795454545454534</v>
      </c>
      <c r="S29">
        <f t="shared" si="8"/>
        <v>-0.32532010594160371</v>
      </c>
      <c r="T29">
        <f t="shared" si="9"/>
        <v>1.1127827268460013</v>
      </c>
      <c r="U29" s="3">
        <f t="shared" si="4"/>
        <v>3.4205602255297562E-2</v>
      </c>
      <c r="V29" s="5">
        <f t="shared" si="5"/>
        <v>0.77795454545454534</v>
      </c>
      <c r="W29" s="9">
        <f t="shared" si="6"/>
        <v>3</v>
      </c>
    </row>
    <row r="30" spans="1:23" x14ac:dyDescent="0.35">
      <c r="A30" t="s">
        <v>22</v>
      </c>
      <c r="B30" t="s">
        <v>46</v>
      </c>
      <c r="C30" t="b">
        <v>0</v>
      </c>
      <c r="D30">
        <v>150</v>
      </c>
      <c r="E30">
        <v>13</v>
      </c>
      <c r="F30">
        <v>147</v>
      </c>
      <c r="G30" s="1">
        <v>0.61538461538461497</v>
      </c>
      <c r="H30" s="2">
        <v>0.85714285714285698</v>
      </c>
      <c r="I30" s="1">
        <v>0.61538461538461497</v>
      </c>
      <c r="J30" s="2">
        <v>0.91156462585034004</v>
      </c>
      <c r="K30" s="1">
        <v>0.76923076923076905</v>
      </c>
      <c r="L30" s="2">
        <v>0.97278911564625803</v>
      </c>
      <c r="M30" s="1">
        <v>0.84615384615384603</v>
      </c>
      <c r="N30" s="2">
        <v>0.96598639455782298</v>
      </c>
      <c r="O30" s="3">
        <f t="shared" si="0"/>
        <v>0.80769230769230749</v>
      </c>
      <c r="P30" s="3">
        <f t="shared" si="1"/>
        <v>0.96938775510204045</v>
      </c>
      <c r="Q30">
        <f t="shared" si="2"/>
        <v>0.84811616954474078</v>
      </c>
      <c r="S30">
        <f t="shared" si="8"/>
        <v>0.33392364818297265</v>
      </c>
      <c r="T30">
        <f t="shared" si="9"/>
        <v>2.7161084124539774</v>
      </c>
      <c r="U30" s="3">
        <f t="shared" si="4"/>
        <v>0.92946983925072391</v>
      </c>
      <c r="V30" s="5">
        <f t="shared" si="5"/>
        <v>0.84811616954474078</v>
      </c>
      <c r="W30" s="9">
        <f t="shared" si="6"/>
        <v>3</v>
      </c>
    </row>
    <row r="31" spans="1:23" x14ac:dyDescent="0.35">
      <c r="A31" t="s">
        <v>22</v>
      </c>
      <c r="B31" t="s">
        <v>48</v>
      </c>
      <c r="C31" t="b">
        <v>0</v>
      </c>
      <c r="D31">
        <v>150</v>
      </c>
      <c r="E31">
        <v>12</v>
      </c>
      <c r="F31">
        <v>138</v>
      </c>
      <c r="G31" s="1">
        <v>0.75</v>
      </c>
      <c r="H31" s="2">
        <v>0.90579710144927505</v>
      </c>
      <c r="I31" s="1">
        <v>0.41666666666666602</v>
      </c>
      <c r="J31" s="2">
        <v>0.92028985507246297</v>
      </c>
      <c r="K31" s="1">
        <v>0.75</v>
      </c>
      <c r="L31" s="2">
        <v>0.91304347826086896</v>
      </c>
      <c r="M31" s="1">
        <v>0.91666666666666596</v>
      </c>
      <c r="N31" s="2">
        <v>0.92753623188405798</v>
      </c>
      <c r="O31" s="3">
        <f t="shared" si="0"/>
        <v>0.83333333333333304</v>
      </c>
      <c r="P31" s="3">
        <f t="shared" si="1"/>
        <v>0.92028985507246341</v>
      </c>
      <c r="Q31">
        <f t="shared" si="2"/>
        <v>0.85507246376811563</v>
      </c>
      <c r="S31">
        <f t="shared" si="8"/>
        <v>0.53145249446851373</v>
      </c>
      <c r="T31">
        <f t="shared" si="9"/>
        <v>0.6817001908264777</v>
      </c>
      <c r="U31" s="3">
        <f t="shared" si="4"/>
        <v>0.56901441855800472</v>
      </c>
      <c r="V31" s="5">
        <f t="shared" si="5"/>
        <v>0.85507246376811563</v>
      </c>
      <c r="W31" s="9">
        <f t="shared" si="6"/>
        <v>4</v>
      </c>
    </row>
    <row r="32" spans="1:23" x14ac:dyDescent="0.35">
      <c r="A32" t="s">
        <v>22</v>
      </c>
      <c r="B32" t="s">
        <v>51</v>
      </c>
      <c r="C32" t="b">
        <v>0</v>
      </c>
      <c r="D32">
        <v>150</v>
      </c>
      <c r="E32">
        <v>10</v>
      </c>
      <c r="F32">
        <v>150</v>
      </c>
      <c r="G32" s="1">
        <v>0.6</v>
      </c>
      <c r="H32" s="2">
        <v>0.86666666666666603</v>
      </c>
      <c r="I32" s="1">
        <v>0.9</v>
      </c>
      <c r="J32" s="2">
        <v>0.87333333333333296</v>
      </c>
      <c r="K32" s="1">
        <v>0.7</v>
      </c>
      <c r="L32" s="2">
        <v>0.82</v>
      </c>
      <c r="M32" s="1">
        <v>1</v>
      </c>
      <c r="N32" s="2">
        <v>0.96</v>
      </c>
      <c r="O32" s="3">
        <f t="shared" si="0"/>
        <v>0.85</v>
      </c>
      <c r="P32" s="3">
        <f t="shared" si="1"/>
        <v>0.8899999999999999</v>
      </c>
      <c r="Q32">
        <f t="shared" si="2"/>
        <v>0.85999999999999988</v>
      </c>
      <c r="S32">
        <f t="shared" si="8"/>
        <v>0.61012765976384942</v>
      </c>
      <c r="T32">
        <f t="shared" si="9"/>
        <v>-0.54346916468620832</v>
      </c>
      <c r="U32" s="3">
        <f t="shared" si="4"/>
        <v>0.32172845365133496</v>
      </c>
      <c r="V32" s="5">
        <f t="shared" si="5"/>
        <v>0.85999999999999988</v>
      </c>
      <c r="W32" s="9">
        <f t="shared" si="6"/>
        <v>4</v>
      </c>
    </row>
    <row r="33" spans="1:23" x14ac:dyDescent="0.35">
      <c r="A33" t="s">
        <v>22</v>
      </c>
      <c r="B33" t="s">
        <v>52</v>
      </c>
      <c r="C33" t="b">
        <v>0</v>
      </c>
      <c r="D33">
        <v>150</v>
      </c>
      <c r="E33">
        <v>4</v>
      </c>
      <c r="F33">
        <v>150</v>
      </c>
      <c r="G33" s="1">
        <v>0.75</v>
      </c>
      <c r="H33" s="2">
        <v>0.78666666666666596</v>
      </c>
      <c r="I33" s="1">
        <v>0.5</v>
      </c>
      <c r="J33" s="2">
        <v>0.82666666666666599</v>
      </c>
      <c r="K33" s="1">
        <v>0.75</v>
      </c>
      <c r="L33" s="2">
        <v>0.92666666666666597</v>
      </c>
      <c r="M33" s="1">
        <v>0.75</v>
      </c>
      <c r="N33" s="2">
        <v>0.94666666666666599</v>
      </c>
      <c r="O33" s="3">
        <f t="shared" si="0"/>
        <v>0.75</v>
      </c>
      <c r="P33" s="3">
        <f t="shared" si="1"/>
        <v>0.93666666666666598</v>
      </c>
      <c r="Q33">
        <f t="shared" si="2"/>
        <v>0.79666666666666652</v>
      </c>
      <c r="S33">
        <f t="shared" si="8"/>
        <v>-8.8387623864659828E-2</v>
      </c>
      <c r="T33">
        <f t="shared" si="9"/>
        <v>1.3888247087680103</v>
      </c>
      <c r="U33" s="3">
        <f t="shared" si="4"/>
        <v>0.2809154592935077</v>
      </c>
      <c r="V33" s="5">
        <f t="shared" si="5"/>
        <v>0.79666666666666652</v>
      </c>
      <c r="W33" s="9">
        <f t="shared" si="6"/>
        <v>3</v>
      </c>
    </row>
    <row r="34" spans="1:23" x14ac:dyDescent="0.35">
      <c r="A34" t="s">
        <v>22</v>
      </c>
      <c r="B34" t="s">
        <v>53</v>
      </c>
      <c r="C34" t="b">
        <v>0</v>
      </c>
      <c r="D34">
        <v>150</v>
      </c>
      <c r="E34">
        <v>16</v>
      </c>
      <c r="F34">
        <v>150</v>
      </c>
      <c r="G34" s="1">
        <v>0.625</v>
      </c>
      <c r="H34" s="2">
        <v>0.86666666666666603</v>
      </c>
      <c r="I34" s="1">
        <v>0.6875</v>
      </c>
      <c r="J34" s="2">
        <v>0.92666666666666597</v>
      </c>
      <c r="K34" s="1">
        <v>0.75</v>
      </c>
      <c r="L34" s="2">
        <v>0.90666666666666595</v>
      </c>
      <c r="M34" s="1">
        <v>0.875</v>
      </c>
      <c r="N34" s="2">
        <v>0.97333333333333305</v>
      </c>
      <c r="O34" s="3">
        <f t="shared" si="0"/>
        <v>0.8125</v>
      </c>
      <c r="P34" s="3">
        <f t="shared" si="1"/>
        <v>0.9399999999999995</v>
      </c>
      <c r="Q34">
        <f t="shared" si="2"/>
        <v>0.84437499999999988</v>
      </c>
      <c r="S34">
        <f t="shared" si="8"/>
        <v>0.41605754918201393</v>
      </c>
      <c r="T34">
        <f t="shared" si="9"/>
        <v>1.5268456997290354</v>
      </c>
      <c r="U34" s="3">
        <f t="shared" si="4"/>
        <v>0.69375458681876934</v>
      </c>
      <c r="V34" s="5">
        <f t="shared" si="5"/>
        <v>0.84437499999999988</v>
      </c>
      <c r="W34" s="9">
        <f t="shared" si="6"/>
        <v>3</v>
      </c>
    </row>
    <row r="35" spans="1:23" x14ac:dyDescent="0.35">
      <c r="A35" t="s">
        <v>22</v>
      </c>
      <c r="B35" t="s">
        <v>54</v>
      </c>
      <c r="C35" t="b">
        <v>0</v>
      </c>
      <c r="D35">
        <v>150</v>
      </c>
      <c r="E35">
        <v>5</v>
      </c>
      <c r="F35">
        <v>142</v>
      </c>
      <c r="G35" s="1">
        <v>0.4</v>
      </c>
      <c r="H35" s="2">
        <v>0.88732394366197098</v>
      </c>
      <c r="I35" s="1">
        <v>0.4</v>
      </c>
      <c r="J35" s="2">
        <v>0.852112676056338</v>
      </c>
      <c r="K35" s="1">
        <v>0.4</v>
      </c>
      <c r="L35" s="2">
        <v>0.90140845070422504</v>
      </c>
      <c r="M35" s="1">
        <v>1</v>
      </c>
      <c r="N35" s="2">
        <v>0.90140845070422504</v>
      </c>
      <c r="O35" s="3">
        <f t="shared" si="0"/>
        <v>0.7</v>
      </c>
      <c r="P35" s="3">
        <f t="shared" si="1"/>
        <v>0.90140845070422504</v>
      </c>
      <c r="Q35">
        <f t="shared" si="2"/>
        <v>0.75035211267605617</v>
      </c>
      <c r="S35">
        <f t="shared" si="8"/>
        <v>-0.36394325430254509</v>
      </c>
      <c r="T35">
        <f t="shared" si="9"/>
        <v>-6.9165824644114762E-2</v>
      </c>
      <c r="U35" s="3">
        <f t="shared" si="4"/>
        <v>-0.29024889688793748</v>
      </c>
      <c r="V35" s="5">
        <f t="shared" si="5"/>
        <v>0.75035211267605617</v>
      </c>
      <c r="W35" s="9">
        <f t="shared" si="6"/>
        <v>3</v>
      </c>
    </row>
    <row r="36" spans="1:23" x14ac:dyDescent="0.35">
      <c r="A36" t="s">
        <v>22</v>
      </c>
      <c r="B36" t="s">
        <v>55</v>
      </c>
      <c r="C36" t="b">
        <v>0</v>
      </c>
      <c r="D36">
        <v>150</v>
      </c>
      <c r="E36">
        <v>19</v>
      </c>
      <c r="F36">
        <v>150</v>
      </c>
      <c r="G36" s="1">
        <v>0.57894736842105199</v>
      </c>
      <c r="H36" s="2">
        <v>0.83333333333333304</v>
      </c>
      <c r="I36" s="1">
        <v>0.36842105263157798</v>
      </c>
      <c r="J36" s="2">
        <v>0.86</v>
      </c>
      <c r="K36" s="1">
        <v>0.84210526315789402</v>
      </c>
      <c r="L36" s="2">
        <v>0.913333333333333</v>
      </c>
      <c r="M36" s="1">
        <v>0.73684210526315697</v>
      </c>
      <c r="N36" s="2">
        <v>0.90666666666666595</v>
      </c>
      <c r="O36" s="3">
        <f t="shared" si="0"/>
        <v>0.78947368421052544</v>
      </c>
      <c r="P36" s="3">
        <f t="shared" si="1"/>
        <v>0.90999999999999948</v>
      </c>
      <c r="Q36">
        <f t="shared" si="2"/>
        <v>0.81960526315789384</v>
      </c>
      <c r="S36">
        <f t="shared" si="8"/>
        <v>0.21537915335497673</v>
      </c>
      <c r="T36">
        <f t="shared" si="9"/>
        <v>0.28465678107987813</v>
      </c>
      <c r="U36" s="3">
        <f t="shared" si="4"/>
        <v>0.23269856028620209</v>
      </c>
      <c r="V36" s="5">
        <f t="shared" si="5"/>
        <v>0.81960526315789384</v>
      </c>
      <c r="W36" s="9">
        <f t="shared" si="6"/>
        <v>3</v>
      </c>
    </row>
    <row r="37" spans="1:23" x14ac:dyDescent="0.35">
      <c r="A37" t="s">
        <v>22</v>
      </c>
      <c r="B37" t="s">
        <v>58</v>
      </c>
      <c r="C37" t="b">
        <v>0</v>
      </c>
      <c r="D37">
        <v>150</v>
      </c>
      <c r="E37">
        <v>8</v>
      </c>
      <c r="F37">
        <v>144</v>
      </c>
      <c r="G37" s="1">
        <v>0.75</v>
      </c>
      <c r="H37" s="2">
        <v>0.86111111111111105</v>
      </c>
      <c r="I37" s="1">
        <v>1</v>
      </c>
      <c r="J37" s="2">
        <v>0.875</v>
      </c>
      <c r="K37" s="1">
        <v>0.875</v>
      </c>
      <c r="L37" s="2">
        <v>0.88888888888888795</v>
      </c>
      <c r="M37" s="1">
        <v>0.875</v>
      </c>
      <c r="N37" s="2">
        <v>0.94444444444444398</v>
      </c>
      <c r="O37" s="3">
        <f t="shared" si="0"/>
        <v>0.875</v>
      </c>
      <c r="P37" s="3">
        <f t="shared" si="1"/>
        <v>0.91666666666666596</v>
      </c>
      <c r="Q37">
        <f t="shared" si="2"/>
        <v>0.88541666666666652</v>
      </c>
      <c r="S37">
        <f t="shared" si="8"/>
        <v>0.71339320519624894</v>
      </c>
      <c r="T37">
        <f t="shared" si="9"/>
        <v>0.54937034750575331</v>
      </c>
      <c r="U37" s="3">
        <f t="shared" si="4"/>
        <v>0.67238749077362503</v>
      </c>
      <c r="V37" s="5">
        <f t="shared" si="5"/>
        <v>0.88541666666666652</v>
      </c>
      <c r="W37" s="9">
        <f t="shared" si="6"/>
        <v>4</v>
      </c>
    </row>
    <row r="38" spans="1:23" x14ac:dyDescent="0.35">
      <c r="A38" t="s">
        <v>22</v>
      </c>
      <c r="B38" t="s">
        <v>60</v>
      </c>
      <c r="C38" t="b">
        <v>0</v>
      </c>
      <c r="D38">
        <v>150</v>
      </c>
      <c r="E38">
        <v>15</v>
      </c>
      <c r="F38">
        <v>142</v>
      </c>
      <c r="G38" s="1">
        <v>0.73333333333333295</v>
      </c>
      <c r="H38" s="2">
        <v>0.81690140845070403</v>
      </c>
      <c r="I38" s="1">
        <v>0.66666666666666596</v>
      </c>
      <c r="J38" s="2">
        <v>0.85915492957746398</v>
      </c>
      <c r="K38" s="1">
        <v>0.86666666666666603</v>
      </c>
      <c r="L38" s="2">
        <v>0.90140845070422504</v>
      </c>
      <c r="M38" s="1">
        <v>0.73333333333333295</v>
      </c>
      <c r="N38" s="2">
        <v>0.90845070422535201</v>
      </c>
      <c r="O38" s="3">
        <f t="shared" si="0"/>
        <v>0.79999999999999949</v>
      </c>
      <c r="P38" s="3">
        <f t="shared" si="1"/>
        <v>0.90492957746478853</v>
      </c>
      <c r="Q38">
        <f t="shared" si="2"/>
        <v>0.82623239436619678</v>
      </c>
      <c r="S38">
        <f t="shared" si="8"/>
        <v>0.28804441228529065</v>
      </c>
      <c r="T38">
        <f t="shared" si="9"/>
        <v>7.2689812444434856E-2</v>
      </c>
      <c r="U38" s="3">
        <f t="shared" si="4"/>
        <v>0.2342057623250767</v>
      </c>
      <c r="V38" s="5">
        <f t="shared" si="5"/>
        <v>0.82623239436619678</v>
      </c>
      <c r="W38" s="9">
        <f t="shared" si="6"/>
        <v>3</v>
      </c>
    </row>
    <row r="39" spans="1:23" x14ac:dyDescent="0.35">
      <c r="A39" t="s">
        <v>22</v>
      </c>
      <c r="B39" t="s">
        <v>61</v>
      </c>
      <c r="C39" t="b">
        <v>0</v>
      </c>
      <c r="D39">
        <v>150</v>
      </c>
      <c r="E39">
        <v>11</v>
      </c>
      <c r="F39">
        <v>148</v>
      </c>
      <c r="G39" s="1">
        <v>0.63636363636363602</v>
      </c>
      <c r="H39" s="2">
        <v>0.76351351351351304</v>
      </c>
      <c r="I39" s="1">
        <v>0.54545454545454497</v>
      </c>
      <c r="J39" s="2">
        <v>0.90540540540540504</v>
      </c>
      <c r="K39" s="1">
        <v>0.81818181818181801</v>
      </c>
      <c r="L39" s="2">
        <v>0.92567567567567499</v>
      </c>
      <c r="M39" s="1">
        <v>0.81818181818181801</v>
      </c>
      <c r="N39" s="2">
        <v>0.94594594594594505</v>
      </c>
      <c r="O39" s="3">
        <f t="shared" si="0"/>
        <v>0.81818181818181801</v>
      </c>
      <c r="P39" s="3">
        <f t="shared" si="1"/>
        <v>0.93581081081081008</v>
      </c>
      <c r="Q39">
        <f t="shared" si="2"/>
        <v>0.84758906633906606</v>
      </c>
      <c r="S39">
        <f t="shared" si="8"/>
        <v>0.3896631488845263</v>
      </c>
      <c r="T39">
        <f t="shared" si="9"/>
        <v>1.3443340300668956</v>
      </c>
      <c r="U39" s="3">
        <f t="shared" si="4"/>
        <v>0.6283308691801186</v>
      </c>
      <c r="V39" s="5">
        <f t="shared" si="5"/>
        <v>0.84758906633906606</v>
      </c>
      <c r="W39" s="9">
        <f t="shared" si="6"/>
        <v>3</v>
      </c>
    </row>
    <row r="40" spans="1:23" x14ac:dyDescent="0.35">
      <c r="A40" t="s">
        <v>22</v>
      </c>
      <c r="B40" t="s">
        <v>62</v>
      </c>
      <c r="C40" t="b">
        <v>0</v>
      </c>
      <c r="D40">
        <v>150</v>
      </c>
      <c r="E40">
        <v>10</v>
      </c>
      <c r="F40">
        <v>150</v>
      </c>
      <c r="G40" s="1">
        <v>0.7</v>
      </c>
      <c r="H40" s="2">
        <v>0.89333333333333298</v>
      </c>
      <c r="I40" s="1">
        <v>0.6</v>
      </c>
      <c r="J40" s="2">
        <v>0.88</v>
      </c>
      <c r="K40" s="1">
        <v>0.6</v>
      </c>
      <c r="L40" s="2">
        <v>0.94666666666666599</v>
      </c>
      <c r="M40" s="1">
        <v>0.6</v>
      </c>
      <c r="N40" s="2">
        <v>0.94666666666666599</v>
      </c>
      <c r="O40" s="3">
        <f t="shared" si="0"/>
        <v>0.6</v>
      </c>
      <c r="P40" s="3">
        <f t="shared" si="1"/>
        <v>0.94666666666666599</v>
      </c>
      <c r="Q40">
        <f t="shared" si="2"/>
        <v>0.68666666666666643</v>
      </c>
      <c r="S40">
        <f t="shared" si="8"/>
        <v>-1.2645742501239987</v>
      </c>
      <c r="T40">
        <f t="shared" si="9"/>
        <v>1.8028876816510626</v>
      </c>
      <c r="U40" s="3">
        <f t="shared" si="4"/>
        <v>-0.49770876718023344</v>
      </c>
      <c r="V40" s="5">
        <f t="shared" si="5"/>
        <v>0.68666666666666643</v>
      </c>
      <c r="W40" s="9">
        <f t="shared" si="6"/>
        <v>2</v>
      </c>
    </row>
    <row r="41" spans="1:23" x14ac:dyDescent="0.35">
      <c r="A41" t="s">
        <v>22</v>
      </c>
      <c r="B41" t="s">
        <v>63</v>
      </c>
      <c r="C41" t="b">
        <v>0</v>
      </c>
      <c r="D41">
        <v>150</v>
      </c>
      <c r="E41">
        <v>11</v>
      </c>
      <c r="F41">
        <v>146</v>
      </c>
      <c r="G41" s="1">
        <v>0.45454545454545398</v>
      </c>
      <c r="H41" s="2">
        <v>0.80821917808219101</v>
      </c>
      <c r="I41" s="1">
        <v>0.54545454545454497</v>
      </c>
      <c r="J41" s="2">
        <v>0.82191780821917804</v>
      </c>
      <c r="K41" s="1">
        <v>0.81818181818181801</v>
      </c>
      <c r="L41" s="2">
        <v>0.85616438356164304</v>
      </c>
      <c r="M41" s="1">
        <v>0.81818181818181801</v>
      </c>
      <c r="N41" s="2">
        <v>0.897260273972602</v>
      </c>
      <c r="O41" s="3">
        <f t="shared" si="0"/>
        <v>0.81818181818181801</v>
      </c>
      <c r="P41" s="3">
        <f t="shared" si="1"/>
        <v>0.87671232876712257</v>
      </c>
      <c r="Q41">
        <f t="shared" si="2"/>
        <v>0.83281444582814412</v>
      </c>
      <c r="S41">
        <f t="shared" si="8"/>
        <v>0.3896631488845263</v>
      </c>
      <c r="T41">
        <f t="shared" si="9"/>
        <v>-1.0789817316448946</v>
      </c>
      <c r="U41" s="3">
        <f t="shared" si="4"/>
        <v>2.2501928752171052E-2</v>
      </c>
      <c r="V41" s="5">
        <f t="shared" si="5"/>
        <v>0.83281444582814412</v>
      </c>
      <c r="W41" s="9">
        <f t="shared" si="6"/>
        <v>3</v>
      </c>
    </row>
    <row r="42" spans="1:23" x14ac:dyDescent="0.35">
      <c r="A42" t="s">
        <v>22</v>
      </c>
      <c r="B42" t="s">
        <v>64</v>
      </c>
      <c r="C42" t="b">
        <v>0</v>
      </c>
      <c r="D42">
        <v>150</v>
      </c>
      <c r="E42">
        <v>12</v>
      </c>
      <c r="F42">
        <v>138</v>
      </c>
      <c r="G42" s="1">
        <v>0.91666666666666596</v>
      </c>
      <c r="H42" s="2">
        <v>0.92753623188405798</v>
      </c>
      <c r="I42" s="1">
        <v>0.5</v>
      </c>
      <c r="J42" s="2">
        <v>0.86956521739130399</v>
      </c>
      <c r="K42" s="1">
        <v>0.58333333333333304</v>
      </c>
      <c r="L42" s="2">
        <v>0.84057971014492705</v>
      </c>
      <c r="M42" s="1">
        <v>0.75</v>
      </c>
      <c r="N42" s="2">
        <v>0.95652173913043403</v>
      </c>
      <c r="O42" s="3">
        <f t="shared" si="0"/>
        <v>0.66666666666666652</v>
      </c>
      <c r="P42" s="3">
        <f t="shared" si="1"/>
        <v>0.89855072463768049</v>
      </c>
      <c r="Q42">
        <f t="shared" si="2"/>
        <v>0.72463768115941996</v>
      </c>
      <c r="S42">
        <f t="shared" si="8"/>
        <v>-0.83763620505627379</v>
      </c>
      <c r="T42">
        <f t="shared" si="9"/>
        <v>-0.18168079090793532</v>
      </c>
      <c r="U42" s="3">
        <f t="shared" si="4"/>
        <v>-0.67364735151918909</v>
      </c>
      <c r="V42" s="5">
        <f t="shared" si="5"/>
        <v>0.72463768115941996</v>
      </c>
      <c r="W42" s="9">
        <f t="shared" si="6"/>
        <v>2</v>
      </c>
    </row>
    <row r="43" spans="1:23" x14ac:dyDescent="0.35">
      <c r="A43" t="s">
        <v>22</v>
      </c>
      <c r="B43" t="s">
        <v>65</v>
      </c>
      <c r="C43" t="b">
        <v>0</v>
      </c>
      <c r="D43">
        <v>150</v>
      </c>
      <c r="E43">
        <v>20</v>
      </c>
      <c r="F43">
        <v>145</v>
      </c>
      <c r="G43" s="1">
        <v>0.6</v>
      </c>
      <c r="H43" s="2">
        <v>0.92413793103448205</v>
      </c>
      <c r="I43" s="1">
        <v>0.65</v>
      </c>
      <c r="J43" s="2">
        <v>0.83448275862068899</v>
      </c>
      <c r="K43" s="1">
        <v>0.75</v>
      </c>
      <c r="L43" s="2">
        <v>0.944827586206896</v>
      </c>
      <c r="M43" s="1">
        <v>0.75</v>
      </c>
      <c r="N43" s="2">
        <v>0.95172413793103405</v>
      </c>
      <c r="O43" s="3">
        <f t="shared" si="0"/>
        <v>0.75</v>
      </c>
      <c r="P43" s="3">
        <f t="shared" si="1"/>
        <v>0.94827586206896508</v>
      </c>
      <c r="Q43">
        <f t="shared" si="2"/>
        <v>0.79956896551724133</v>
      </c>
      <c r="S43">
        <f t="shared" si="8"/>
        <v>-0.19764073533106205</v>
      </c>
      <c r="T43">
        <f t="shared" si="9"/>
        <v>1.8380957878729041</v>
      </c>
      <c r="U43" s="3">
        <f t="shared" si="4"/>
        <v>0.31129339546992951</v>
      </c>
      <c r="V43" s="5">
        <f t="shared" si="5"/>
        <v>0.79956896551724133</v>
      </c>
      <c r="W43" s="9">
        <f t="shared" si="6"/>
        <v>3</v>
      </c>
    </row>
    <row r="44" spans="1:23" x14ac:dyDescent="0.35">
      <c r="A44" t="s">
        <v>22</v>
      </c>
      <c r="B44" t="s">
        <v>66</v>
      </c>
      <c r="C44" t="b">
        <v>0</v>
      </c>
      <c r="D44">
        <v>150</v>
      </c>
      <c r="E44">
        <v>12</v>
      </c>
      <c r="F44">
        <v>133</v>
      </c>
      <c r="G44" s="1">
        <v>0.83333333333333304</v>
      </c>
      <c r="H44" s="2">
        <v>0.88721804511278102</v>
      </c>
      <c r="I44" s="1">
        <v>0.66666666666666596</v>
      </c>
      <c r="J44" s="2">
        <v>0.84210526315789402</v>
      </c>
      <c r="K44" s="1">
        <v>0.83333333333333304</v>
      </c>
      <c r="L44" s="2">
        <v>0.95488721804511201</v>
      </c>
      <c r="M44" s="1">
        <v>0.83333333333333304</v>
      </c>
      <c r="N44" s="2">
        <v>0.93233082706766901</v>
      </c>
      <c r="O44" s="3">
        <f t="shared" si="0"/>
        <v>0.83333333333333304</v>
      </c>
      <c r="P44" s="3">
        <f t="shared" si="1"/>
        <v>0.94360902255639045</v>
      </c>
      <c r="Q44">
        <f t="shared" si="2"/>
        <v>0.86090225563909739</v>
      </c>
      <c r="S44">
        <f t="shared" si="8"/>
        <v>0.53145249446851373</v>
      </c>
      <c r="T44">
        <f t="shared" si="9"/>
        <v>1.5784370352326988</v>
      </c>
      <c r="U44" s="3">
        <f t="shared" si="4"/>
        <v>0.79319862965956001</v>
      </c>
      <c r="V44" s="5">
        <f t="shared" si="5"/>
        <v>0.86090225563909739</v>
      </c>
      <c r="W44" s="9">
        <f t="shared" si="6"/>
        <v>4</v>
      </c>
    </row>
    <row r="45" spans="1:23" x14ac:dyDescent="0.35">
      <c r="A45" t="s">
        <v>22</v>
      </c>
      <c r="B45" t="s">
        <v>67</v>
      </c>
      <c r="C45" t="b">
        <v>0</v>
      </c>
      <c r="D45">
        <v>150</v>
      </c>
      <c r="E45">
        <v>4</v>
      </c>
      <c r="F45">
        <v>136</v>
      </c>
      <c r="G45" s="1">
        <v>0.75</v>
      </c>
      <c r="H45" s="2">
        <v>0.89705882352941102</v>
      </c>
      <c r="I45" s="1">
        <v>0.5</v>
      </c>
      <c r="J45" s="2">
        <v>0.83088235294117596</v>
      </c>
      <c r="K45" s="1">
        <v>1</v>
      </c>
      <c r="L45" s="2">
        <v>0.88235294117647001</v>
      </c>
      <c r="M45" s="1">
        <v>0.75</v>
      </c>
      <c r="N45" s="2">
        <v>0.83823529411764697</v>
      </c>
      <c r="O45" s="3">
        <f t="shared" si="0"/>
        <v>0.875</v>
      </c>
      <c r="P45" s="3">
        <f t="shared" si="1"/>
        <v>0.86029411764705843</v>
      </c>
      <c r="Q45">
        <f t="shared" si="2"/>
        <v>0.87132352941176461</v>
      </c>
      <c r="S45">
        <f t="shared" si="8"/>
        <v>0.50444517304667369</v>
      </c>
      <c r="T45">
        <f t="shared" si="9"/>
        <v>-1.688690503975915</v>
      </c>
      <c r="U45" s="3">
        <f t="shared" si="4"/>
        <v>-4.3838746208973489E-2</v>
      </c>
      <c r="V45" s="5">
        <f t="shared" si="5"/>
        <v>0.87132352941176461</v>
      </c>
      <c r="W45" s="9">
        <f t="shared" si="6"/>
        <v>4</v>
      </c>
    </row>
    <row r="46" spans="1:23" x14ac:dyDescent="0.35">
      <c r="A46" t="s">
        <v>22</v>
      </c>
      <c r="B46" t="s">
        <v>68</v>
      </c>
      <c r="C46" t="b">
        <v>0</v>
      </c>
      <c r="D46">
        <v>150</v>
      </c>
      <c r="E46">
        <v>10</v>
      </c>
      <c r="F46">
        <v>131</v>
      </c>
      <c r="G46" s="1">
        <v>0.5</v>
      </c>
      <c r="H46" s="2">
        <v>0.90839694656488501</v>
      </c>
      <c r="I46" s="1">
        <v>0.7</v>
      </c>
      <c r="J46" s="2">
        <v>0.77862595419847302</v>
      </c>
      <c r="K46" s="1">
        <v>0.5</v>
      </c>
      <c r="L46" s="2">
        <v>0.78625954198473202</v>
      </c>
      <c r="M46" s="1">
        <v>0.8</v>
      </c>
      <c r="N46" s="2">
        <v>0.89312977099236601</v>
      </c>
      <c r="O46" s="3">
        <f t="shared" si="0"/>
        <v>0.65</v>
      </c>
      <c r="P46" s="3">
        <f t="shared" si="1"/>
        <v>0.83969465648854902</v>
      </c>
      <c r="Q46">
        <f t="shared" si="2"/>
        <v>0.6974236641221373</v>
      </c>
      <c r="S46">
        <f t="shared" si="8"/>
        <v>-0.88963386814642864</v>
      </c>
      <c r="T46">
        <f t="shared" si="9"/>
        <v>-2.4544567359112186</v>
      </c>
      <c r="U46" s="3">
        <f t="shared" si="4"/>
        <v>-1.2808395850876262</v>
      </c>
      <c r="V46" s="5">
        <f t="shared" si="5"/>
        <v>0.6974236641221373</v>
      </c>
      <c r="W46" s="9">
        <f t="shared" si="6"/>
        <v>2</v>
      </c>
    </row>
    <row r="47" spans="1:23" x14ac:dyDescent="0.35">
      <c r="A47" t="s">
        <v>22</v>
      </c>
      <c r="B47" t="s">
        <v>70</v>
      </c>
      <c r="C47" t="b">
        <v>0</v>
      </c>
      <c r="D47">
        <v>150</v>
      </c>
      <c r="E47">
        <v>14</v>
      </c>
      <c r="F47">
        <v>135</v>
      </c>
      <c r="G47" s="1">
        <v>0.64285714285714202</v>
      </c>
      <c r="H47" s="2">
        <v>0.83703703703703702</v>
      </c>
      <c r="I47" s="1">
        <v>0.57142857142857095</v>
      </c>
      <c r="J47" s="2">
        <v>0.80740740740740702</v>
      </c>
      <c r="K47" s="1">
        <v>0.71428571428571397</v>
      </c>
      <c r="L47" s="2">
        <v>0.78518518518518499</v>
      </c>
      <c r="M47" s="1">
        <v>0.78571428571428503</v>
      </c>
      <c r="N47" s="2">
        <v>0.88888888888888795</v>
      </c>
      <c r="O47" s="3">
        <f t="shared" si="0"/>
        <v>0.74999999999999956</v>
      </c>
      <c r="P47" s="3">
        <f t="shared" si="1"/>
        <v>0.83703703703703647</v>
      </c>
      <c r="Q47">
        <f t="shared" si="2"/>
        <v>0.77175925925925881</v>
      </c>
      <c r="S47">
        <f t="shared" si="8"/>
        <v>-0.16535810286630453</v>
      </c>
      <c r="T47">
        <f t="shared" si="9"/>
        <v>-2.5960427721465136</v>
      </c>
      <c r="U47" s="3">
        <f t="shared" si="4"/>
        <v>-0.77302927018635681</v>
      </c>
      <c r="V47" s="5">
        <f t="shared" si="5"/>
        <v>0.77175925925925881</v>
      </c>
      <c r="W47" s="9">
        <f t="shared" si="6"/>
        <v>3</v>
      </c>
    </row>
    <row r="48" spans="1:23" x14ac:dyDescent="0.35">
      <c r="A48" t="s">
        <v>22</v>
      </c>
      <c r="B48" t="s">
        <v>71</v>
      </c>
      <c r="C48" t="b">
        <v>0</v>
      </c>
      <c r="D48">
        <v>150</v>
      </c>
      <c r="E48">
        <v>8</v>
      </c>
      <c r="F48">
        <v>150</v>
      </c>
      <c r="G48" s="1">
        <v>0.75</v>
      </c>
      <c r="H48" s="2">
        <v>0.86666666666666603</v>
      </c>
      <c r="I48" s="1">
        <v>0.625</v>
      </c>
      <c r="J48" s="2">
        <v>0.88</v>
      </c>
      <c r="K48" s="1">
        <v>0.5</v>
      </c>
      <c r="L48" s="2">
        <v>0.95333333333333303</v>
      </c>
      <c r="M48" s="1">
        <v>0.75</v>
      </c>
      <c r="N48" s="2">
        <v>0.93333333333333302</v>
      </c>
      <c r="O48" s="3">
        <f t="shared" si="0"/>
        <v>0.625</v>
      </c>
      <c r="P48" s="3">
        <f t="shared" si="1"/>
        <v>0.94333333333333302</v>
      </c>
      <c r="Q48">
        <f t="shared" si="2"/>
        <v>0.70458333333333323</v>
      </c>
      <c r="S48">
        <f t="shared" si="8"/>
        <v>-0.96339115802691644</v>
      </c>
      <c r="T48">
        <f t="shared" si="9"/>
        <v>1.6648666906900604</v>
      </c>
      <c r="U48" s="3">
        <f t="shared" si="4"/>
        <v>-0.30632669584767219</v>
      </c>
      <c r="V48" s="5">
        <f t="shared" si="5"/>
        <v>0.70458333333333323</v>
      </c>
      <c r="W48" s="9">
        <f t="shared" si="6"/>
        <v>2</v>
      </c>
    </row>
    <row r="49" spans="1:23" x14ac:dyDescent="0.35">
      <c r="A49" t="s">
        <v>22</v>
      </c>
      <c r="B49" t="s">
        <v>73</v>
      </c>
      <c r="C49" t="b">
        <v>0</v>
      </c>
      <c r="D49">
        <v>150</v>
      </c>
      <c r="E49">
        <v>13</v>
      </c>
      <c r="F49">
        <v>150</v>
      </c>
      <c r="G49" s="1">
        <v>0.84615384615384603</v>
      </c>
      <c r="H49" s="2">
        <v>0.93333333333333302</v>
      </c>
      <c r="I49" s="1">
        <v>0.61538461538461497</v>
      </c>
      <c r="J49" s="2">
        <v>0.94</v>
      </c>
      <c r="K49" s="1">
        <v>0.84615384615384603</v>
      </c>
      <c r="L49" s="2">
        <v>0.913333333333333</v>
      </c>
      <c r="M49" s="1">
        <v>0.76923076923076905</v>
      </c>
      <c r="N49" s="2">
        <v>0.93333333333333302</v>
      </c>
      <c r="O49" s="3">
        <f t="shared" si="0"/>
        <v>0.80769230769230749</v>
      </c>
      <c r="P49" s="3">
        <f t="shared" si="1"/>
        <v>0.92333333333333301</v>
      </c>
      <c r="Q49">
        <f t="shared" si="2"/>
        <v>0.83660256410256384</v>
      </c>
      <c r="S49">
        <f t="shared" si="8"/>
        <v>0.33392364818297265</v>
      </c>
      <c r="T49">
        <f t="shared" si="9"/>
        <v>0.83674074492395567</v>
      </c>
      <c r="U49" s="3">
        <f t="shared" si="4"/>
        <v>0.45962792236821842</v>
      </c>
      <c r="V49" s="5">
        <f t="shared" si="5"/>
        <v>0.83660256410256384</v>
      </c>
      <c r="W49" s="9">
        <f t="shared" si="6"/>
        <v>3</v>
      </c>
    </row>
    <row r="50" spans="1:23" x14ac:dyDescent="0.35">
      <c r="A50" t="s">
        <v>22</v>
      </c>
      <c r="B50" t="s">
        <v>74</v>
      </c>
      <c r="C50" t="b">
        <v>0</v>
      </c>
      <c r="D50">
        <v>150</v>
      </c>
      <c r="E50">
        <v>11</v>
      </c>
      <c r="F50">
        <v>141</v>
      </c>
      <c r="G50" s="1">
        <v>0.72727272727272696</v>
      </c>
      <c r="H50" s="2">
        <v>0.80851063829787195</v>
      </c>
      <c r="I50" s="1">
        <v>0.72727272727272696</v>
      </c>
      <c r="J50" s="2">
        <v>0.87234042553191404</v>
      </c>
      <c r="K50" s="1">
        <v>0.72727272727272696</v>
      </c>
      <c r="L50" s="2">
        <v>0.89361702127659504</v>
      </c>
      <c r="M50" s="1">
        <v>0.81818181818181801</v>
      </c>
      <c r="N50" s="2">
        <v>0.90780141843971596</v>
      </c>
      <c r="O50" s="3">
        <f t="shared" si="0"/>
        <v>0.77272727272727249</v>
      </c>
      <c r="P50" s="3">
        <f t="shared" si="1"/>
        <v>0.90070921985815544</v>
      </c>
      <c r="Q50">
        <f t="shared" si="2"/>
        <v>0.80472275950999328</v>
      </c>
      <c r="S50">
        <f t="shared" si="8"/>
        <v>3.2171521471460872E-2</v>
      </c>
      <c r="T50">
        <f t="shared" si="9"/>
        <v>-9.6992401384465382E-2</v>
      </c>
      <c r="U50" s="3">
        <f t="shared" si="4"/>
        <v>-1.1945924252069334E-4</v>
      </c>
      <c r="V50" s="5">
        <f t="shared" si="5"/>
        <v>0.80472275950999328</v>
      </c>
      <c r="W50" s="9">
        <f t="shared" si="6"/>
        <v>3</v>
      </c>
    </row>
    <row r="51" spans="1:23" x14ac:dyDescent="0.35">
      <c r="A51" t="s">
        <v>22</v>
      </c>
      <c r="B51" t="s">
        <v>75</v>
      </c>
      <c r="C51" t="b">
        <v>0</v>
      </c>
      <c r="D51">
        <v>150</v>
      </c>
      <c r="E51">
        <v>12</v>
      </c>
      <c r="F51">
        <v>138</v>
      </c>
      <c r="G51" s="1">
        <v>0.58333333333333304</v>
      </c>
      <c r="H51" s="2">
        <v>0.92028985507246297</v>
      </c>
      <c r="I51" s="1">
        <v>0.75</v>
      </c>
      <c r="J51" s="2">
        <v>0.82608695652173902</v>
      </c>
      <c r="K51" s="1">
        <v>0.66666666666666596</v>
      </c>
      <c r="L51" s="2">
        <v>0.92753623188405798</v>
      </c>
      <c r="M51" s="1">
        <v>0.75</v>
      </c>
      <c r="N51" s="2">
        <v>0.91304347826086896</v>
      </c>
      <c r="O51" s="3">
        <f t="shared" si="0"/>
        <v>0.70833333333333304</v>
      </c>
      <c r="P51" s="3">
        <f t="shared" si="1"/>
        <v>0.92028985507246341</v>
      </c>
      <c r="Q51">
        <f t="shared" si="2"/>
        <v>0.76132246376811563</v>
      </c>
      <c r="S51">
        <f t="shared" si="8"/>
        <v>-0.49536403017507785</v>
      </c>
      <c r="T51">
        <f t="shared" si="9"/>
        <v>0.6817001908264777</v>
      </c>
      <c r="U51" s="3">
        <f t="shared" si="4"/>
        <v>-0.20109797492468895</v>
      </c>
      <c r="V51" s="5">
        <f t="shared" si="5"/>
        <v>0.76132246376811563</v>
      </c>
      <c r="W51" s="9">
        <f t="shared" si="6"/>
        <v>3</v>
      </c>
    </row>
    <row r="52" spans="1:23" x14ac:dyDescent="0.35">
      <c r="A52" t="s">
        <v>22</v>
      </c>
      <c r="B52" t="s">
        <v>76</v>
      </c>
      <c r="C52" t="b">
        <v>0</v>
      </c>
      <c r="D52">
        <v>150</v>
      </c>
      <c r="E52">
        <v>7</v>
      </c>
      <c r="F52">
        <v>150</v>
      </c>
      <c r="G52" s="1">
        <v>0.57142857142857095</v>
      </c>
      <c r="H52" s="2">
        <v>0.92</v>
      </c>
      <c r="I52" s="1">
        <v>0.71428571428571397</v>
      </c>
      <c r="J52" s="2">
        <v>0.92666666666666597</v>
      </c>
      <c r="K52" s="1">
        <v>0.85714285714285698</v>
      </c>
      <c r="L52" s="2">
        <v>0.93333333333333302</v>
      </c>
      <c r="M52" s="1">
        <v>0.71428571428571397</v>
      </c>
      <c r="N52" s="2">
        <v>0.98</v>
      </c>
      <c r="O52" s="3">
        <f t="shared" si="0"/>
        <v>0.78571428571428548</v>
      </c>
      <c r="P52" s="3">
        <f t="shared" si="1"/>
        <v>0.95666666666666655</v>
      </c>
      <c r="Q52">
        <f t="shared" si="2"/>
        <v>0.82845238095238072</v>
      </c>
      <c r="S52">
        <f t="shared" si="8"/>
        <v>0.1071438998062731</v>
      </c>
      <c r="T52">
        <f t="shared" si="9"/>
        <v>2.2169506545341382</v>
      </c>
      <c r="U52" s="3">
        <f t="shared" si="4"/>
        <v>0.63459558848823938</v>
      </c>
      <c r="V52" s="5">
        <f t="shared" si="5"/>
        <v>0.82845238095238072</v>
      </c>
      <c r="W52" s="9">
        <f t="shared" si="6"/>
        <v>3</v>
      </c>
    </row>
    <row r="53" spans="1:23" x14ac:dyDescent="0.35">
      <c r="A53" t="s">
        <v>22</v>
      </c>
      <c r="B53" t="s">
        <v>77</v>
      </c>
      <c r="C53" t="b">
        <v>0</v>
      </c>
      <c r="D53">
        <v>150</v>
      </c>
      <c r="E53">
        <v>15</v>
      </c>
      <c r="F53">
        <v>136</v>
      </c>
      <c r="G53" s="1">
        <v>0.66666666666666596</v>
      </c>
      <c r="H53" s="2">
        <v>0.78676470588235203</v>
      </c>
      <c r="I53" s="1">
        <v>0.8</v>
      </c>
      <c r="J53" s="2">
        <v>0.86029411764705799</v>
      </c>
      <c r="K53" s="1">
        <v>0.4</v>
      </c>
      <c r="L53" s="2">
        <v>0.74264705882352899</v>
      </c>
      <c r="M53" s="1">
        <v>0.73333333333333295</v>
      </c>
      <c r="N53" s="2">
        <v>0.88970588235294101</v>
      </c>
      <c r="O53" s="3">
        <f t="shared" si="0"/>
        <v>0.56666666666666643</v>
      </c>
      <c r="P53" s="3">
        <f t="shared" si="1"/>
        <v>0.81617647058823506</v>
      </c>
      <c r="Q53">
        <f t="shared" si="2"/>
        <v>0.62904411764705859</v>
      </c>
      <c r="S53">
        <f t="shared" si="8"/>
        <v>-1.854918367269655</v>
      </c>
      <c r="T53">
        <f t="shared" si="9"/>
        <v>-3.428102907360612</v>
      </c>
      <c r="U53" s="3">
        <f t="shared" si="4"/>
        <v>-2.2482145022923943</v>
      </c>
      <c r="V53" s="5">
        <f t="shared" si="5"/>
        <v>0.62904411764705859</v>
      </c>
      <c r="W53" s="9">
        <f t="shared" si="6"/>
        <v>2</v>
      </c>
    </row>
    <row r="54" spans="1:23" x14ac:dyDescent="0.35">
      <c r="A54" t="s">
        <v>22</v>
      </c>
      <c r="B54" t="s">
        <v>79</v>
      </c>
      <c r="C54" t="b">
        <v>0</v>
      </c>
      <c r="D54">
        <v>150</v>
      </c>
      <c r="E54">
        <v>7</v>
      </c>
      <c r="F54">
        <v>147</v>
      </c>
      <c r="G54" s="1">
        <v>0.85714285714285698</v>
      </c>
      <c r="H54" s="2">
        <v>0.88435374149659796</v>
      </c>
      <c r="I54" s="1">
        <v>0.85714285714285698</v>
      </c>
      <c r="J54" s="2">
        <v>0.89795918367346905</v>
      </c>
      <c r="K54" s="1">
        <v>0.85714285714285698</v>
      </c>
      <c r="L54" s="2">
        <v>0.93877551020408101</v>
      </c>
      <c r="M54" s="1">
        <v>0.85714285714285698</v>
      </c>
      <c r="N54" s="2">
        <v>0.97278911564625803</v>
      </c>
      <c r="O54" s="3">
        <f t="shared" si="0"/>
        <v>0.85714285714285698</v>
      </c>
      <c r="P54" s="3">
        <f t="shared" si="1"/>
        <v>0.95578231292516946</v>
      </c>
      <c r="Q54">
        <f t="shared" si="2"/>
        <v>0.88180272108843516</v>
      </c>
      <c r="S54">
        <f t="shared" si="8"/>
        <v>0.55528337114063042</v>
      </c>
      <c r="T54">
        <f t="shared" si="9"/>
        <v>2.1584193915704102</v>
      </c>
      <c r="U54" s="3">
        <f t="shared" si="4"/>
        <v>0.95606737624807536</v>
      </c>
      <c r="V54" s="5">
        <f t="shared" si="5"/>
        <v>0.88180272108843516</v>
      </c>
      <c r="W54" s="9">
        <f t="shared" si="6"/>
        <v>4</v>
      </c>
    </row>
    <row r="55" spans="1:23" x14ac:dyDescent="0.35">
      <c r="A55" t="s">
        <v>22</v>
      </c>
      <c r="B55" t="s">
        <v>80</v>
      </c>
      <c r="C55" t="b">
        <v>0</v>
      </c>
      <c r="D55">
        <v>150</v>
      </c>
      <c r="E55">
        <v>8</v>
      </c>
      <c r="F55">
        <v>138</v>
      </c>
      <c r="G55" s="1">
        <v>1</v>
      </c>
      <c r="H55" s="2">
        <v>0.91304347826086896</v>
      </c>
      <c r="I55" s="1">
        <v>0.5</v>
      </c>
      <c r="J55" s="2">
        <v>0.85507246376811596</v>
      </c>
      <c r="K55" s="1">
        <v>0.75</v>
      </c>
      <c r="L55" s="2">
        <v>0.89855072463768104</v>
      </c>
      <c r="M55" s="1">
        <v>1</v>
      </c>
      <c r="N55" s="2">
        <v>0.95652173913043403</v>
      </c>
      <c r="O55" s="3">
        <f t="shared" si="0"/>
        <v>0.875</v>
      </c>
      <c r="P55" s="3">
        <f t="shared" si="1"/>
        <v>0.92753623188405754</v>
      </c>
      <c r="Q55">
        <f t="shared" si="2"/>
        <v>0.88813405797101441</v>
      </c>
      <c r="S55">
        <f t="shared" si="8"/>
        <v>0.71339320519624894</v>
      </c>
      <c r="T55">
        <f t="shared" si="9"/>
        <v>0.96949385140460809</v>
      </c>
      <c r="U55" s="3">
        <f t="shared" si="4"/>
        <v>0.77741836674833875</v>
      </c>
      <c r="V55" s="5">
        <f t="shared" si="5"/>
        <v>0.88813405797101441</v>
      </c>
      <c r="W55" s="9">
        <f t="shared" si="6"/>
        <v>4</v>
      </c>
    </row>
    <row r="56" spans="1:23" x14ac:dyDescent="0.35">
      <c r="A56" t="s">
        <v>22</v>
      </c>
      <c r="B56" t="s">
        <v>81</v>
      </c>
      <c r="C56" t="b">
        <v>0</v>
      </c>
      <c r="D56">
        <v>150</v>
      </c>
      <c r="E56">
        <v>11</v>
      </c>
      <c r="F56">
        <v>135</v>
      </c>
      <c r="G56" s="1">
        <v>0.63636363636363602</v>
      </c>
      <c r="H56" s="2">
        <v>0.874074074074074</v>
      </c>
      <c r="I56" s="1">
        <v>0.54545454545454497</v>
      </c>
      <c r="J56" s="2">
        <v>0.82962962962962905</v>
      </c>
      <c r="K56" s="1">
        <v>0.90909090909090895</v>
      </c>
      <c r="L56" s="2">
        <v>0.94814814814814796</v>
      </c>
      <c r="M56" s="1">
        <v>0.72727272727272696</v>
      </c>
      <c r="N56" s="2">
        <v>0.93333333333333302</v>
      </c>
      <c r="O56" s="3">
        <f t="shared" si="0"/>
        <v>0.8181818181818179</v>
      </c>
      <c r="P56" s="3">
        <f t="shared" si="1"/>
        <v>0.94074074074074043</v>
      </c>
      <c r="Q56">
        <f t="shared" si="2"/>
        <v>0.84882154882154848</v>
      </c>
      <c r="S56">
        <f t="shared" si="8"/>
        <v>0.38966314888452547</v>
      </c>
      <c r="T56">
        <f t="shared" si="9"/>
        <v>1.4775903937898818</v>
      </c>
      <c r="U56" s="3">
        <f t="shared" si="4"/>
        <v>0.66164496011086449</v>
      </c>
      <c r="V56" s="5">
        <f t="shared" si="5"/>
        <v>0.84882154882154848</v>
      </c>
      <c r="W56" s="9">
        <f t="shared" si="6"/>
        <v>3</v>
      </c>
    </row>
    <row r="57" spans="1:23" x14ac:dyDescent="0.35">
      <c r="A57" t="s">
        <v>22</v>
      </c>
      <c r="B57" t="s">
        <v>82</v>
      </c>
      <c r="C57" t="b">
        <v>0</v>
      </c>
      <c r="D57">
        <v>150</v>
      </c>
      <c r="E57">
        <v>14</v>
      </c>
      <c r="F57">
        <v>135</v>
      </c>
      <c r="G57" s="1">
        <v>0.64285714285714202</v>
      </c>
      <c r="H57" s="2">
        <v>0.844444444444444</v>
      </c>
      <c r="I57" s="1">
        <v>0.5</v>
      </c>
      <c r="J57" s="2">
        <v>0.86666666666666603</v>
      </c>
      <c r="K57" s="1">
        <v>0.71428571428571397</v>
      </c>
      <c r="L57" s="2">
        <v>0.88148148148148098</v>
      </c>
      <c r="M57" s="1">
        <v>0.78571428571428503</v>
      </c>
      <c r="N57" s="2">
        <v>0.91111111111111098</v>
      </c>
      <c r="O57" s="3">
        <f t="shared" si="0"/>
        <v>0.74999999999999956</v>
      </c>
      <c r="P57" s="3">
        <f t="shared" si="1"/>
        <v>0.89629629629629592</v>
      </c>
      <c r="Q57">
        <f t="shared" si="2"/>
        <v>0.78657407407407365</v>
      </c>
      <c r="S57">
        <f t="shared" si="8"/>
        <v>-0.16535810286630453</v>
      </c>
      <c r="T57">
        <f t="shared" si="9"/>
        <v>-0.26825239161142878</v>
      </c>
      <c r="U57" s="3">
        <f t="shared" si="4"/>
        <v>-0.19108167505258561</v>
      </c>
      <c r="V57" s="5">
        <f t="shared" si="5"/>
        <v>0.78657407407407365</v>
      </c>
      <c r="W57" s="9">
        <f t="shared" si="6"/>
        <v>3</v>
      </c>
    </row>
    <row r="58" spans="1:23" x14ac:dyDescent="0.35">
      <c r="A58" t="s">
        <v>22</v>
      </c>
      <c r="B58" t="s">
        <v>83</v>
      </c>
      <c r="C58" t="b">
        <v>0</v>
      </c>
      <c r="D58">
        <v>150</v>
      </c>
      <c r="E58">
        <v>7</v>
      </c>
      <c r="F58">
        <v>150</v>
      </c>
      <c r="G58" s="1">
        <v>0.14285714285714199</v>
      </c>
      <c r="H58" s="2">
        <v>0.66</v>
      </c>
      <c r="I58" s="1">
        <v>1</v>
      </c>
      <c r="J58" s="2">
        <v>0.92666666666666597</v>
      </c>
      <c r="K58" s="1">
        <v>0.85714285714285698</v>
      </c>
      <c r="L58" s="2">
        <v>0.94666666666666599</v>
      </c>
      <c r="M58" s="1">
        <v>0.85714285714285698</v>
      </c>
      <c r="N58" s="2">
        <v>0.94</v>
      </c>
      <c r="O58" s="3">
        <f t="shared" si="0"/>
        <v>0.85714285714285698</v>
      </c>
      <c r="P58" s="3">
        <f t="shared" si="1"/>
        <v>0.94333333333333291</v>
      </c>
      <c r="Q58">
        <f t="shared" si="2"/>
        <v>0.87869047619047602</v>
      </c>
      <c r="S58">
        <f t="shared" si="8"/>
        <v>0.55528337114063042</v>
      </c>
      <c r="T58">
        <f t="shared" si="9"/>
        <v>1.664866690690056</v>
      </c>
      <c r="U58" s="3">
        <f t="shared" si="4"/>
        <v>0.83267920102798687</v>
      </c>
      <c r="V58" s="5">
        <f t="shared" si="5"/>
        <v>0.87869047619047602</v>
      </c>
      <c r="W58" s="9">
        <f t="shared" si="6"/>
        <v>4</v>
      </c>
    </row>
    <row r="59" spans="1:23" x14ac:dyDescent="0.35">
      <c r="A59" t="s">
        <v>22</v>
      </c>
      <c r="B59" t="s">
        <v>84</v>
      </c>
      <c r="C59" t="b">
        <v>0</v>
      </c>
      <c r="D59">
        <v>150</v>
      </c>
      <c r="E59">
        <v>13</v>
      </c>
      <c r="F59">
        <v>150</v>
      </c>
      <c r="G59" s="1">
        <v>0.53846153846153799</v>
      </c>
      <c r="H59" s="2">
        <v>0.87333333333333296</v>
      </c>
      <c r="I59" s="1">
        <v>0.69230769230769196</v>
      </c>
      <c r="J59" s="2">
        <v>0.87333333333333296</v>
      </c>
      <c r="K59" s="1">
        <v>0.61538461538461497</v>
      </c>
      <c r="L59" s="2">
        <v>0.793333333333333</v>
      </c>
      <c r="M59" s="1">
        <v>0.92307692307692302</v>
      </c>
      <c r="N59" s="2">
        <v>0.86666666666666603</v>
      </c>
      <c r="O59" s="3">
        <f t="shared" si="0"/>
        <v>0.76923076923076894</v>
      </c>
      <c r="P59" s="3">
        <f t="shared" si="1"/>
        <v>0.82999999999999952</v>
      </c>
      <c r="Q59">
        <f t="shared" si="2"/>
        <v>0.78442307692307656</v>
      </c>
      <c r="S59">
        <f t="shared" si="8"/>
        <v>5.079179407503789E-3</v>
      </c>
      <c r="T59">
        <f t="shared" si="9"/>
        <v>-3.0278470019845365</v>
      </c>
      <c r="U59" s="3">
        <f t="shared" si="4"/>
        <v>-0.75315236594050627</v>
      </c>
      <c r="V59" s="5">
        <f t="shared" si="5"/>
        <v>0.78442307692307656</v>
      </c>
      <c r="W59" s="9">
        <f t="shared" si="6"/>
        <v>3</v>
      </c>
    </row>
    <row r="60" spans="1:23" x14ac:dyDescent="0.35">
      <c r="A60" t="s">
        <v>22</v>
      </c>
      <c r="B60" t="s">
        <v>85</v>
      </c>
      <c r="C60" t="b">
        <v>0</v>
      </c>
      <c r="D60">
        <v>150</v>
      </c>
      <c r="E60">
        <v>20</v>
      </c>
      <c r="F60">
        <v>147</v>
      </c>
      <c r="G60" s="1">
        <v>0.6</v>
      </c>
      <c r="H60" s="2">
        <v>0.88435374149659796</v>
      </c>
      <c r="I60" s="1">
        <v>0.65</v>
      </c>
      <c r="J60" s="2">
        <v>0.891156462585034</v>
      </c>
      <c r="K60" s="1">
        <v>0.9</v>
      </c>
      <c r="L60" s="2">
        <v>0.891156462585034</v>
      </c>
      <c r="M60" s="1">
        <v>0.75</v>
      </c>
      <c r="N60" s="2">
        <v>0.90476190476190399</v>
      </c>
      <c r="O60" s="3">
        <f t="shared" si="0"/>
        <v>0.82499999999999996</v>
      </c>
      <c r="P60" s="3">
        <f t="shared" si="1"/>
        <v>0.89795918367346905</v>
      </c>
      <c r="Q60">
        <f t="shared" si="2"/>
        <v>0.84323979591836717</v>
      </c>
      <c r="S60">
        <f t="shared" si="8"/>
        <v>0.59772792457997903</v>
      </c>
      <c r="T60">
        <f t="shared" si="9"/>
        <v>-0.2117589471846977</v>
      </c>
      <c r="U60" s="3">
        <f t="shared" si="4"/>
        <v>0.39535620663880983</v>
      </c>
      <c r="V60" s="5">
        <f t="shared" si="5"/>
        <v>0.84323979591836717</v>
      </c>
      <c r="W60" s="9">
        <f t="shared" si="6"/>
        <v>3</v>
      </c>
    </row>
    <row r="61" spans="1:23" x14ac:dyDescent="0.35">
      <c r="A61" t="s">
        <v>22</v>
      </c>
      <c r="B61" t="s">
        <v>86</v>
      </c>
      <c r="C61" t="b">
        <v>0</v>
      </c>
      <c r="D61">
        <v>150</v>
      </c>
      <c r="E61">
        <v>7</v>
      </c>
      <c r="F61">
        <v>150</v>
      </c>
      <c r="G61" s="1">
        <v>1</v>
      </c>
      <c r="H61" s="2">
        <v>0.9</v>
      </c>
      <c r="I61" s="1">
        <v>0.42857142857142799</v>
      </c>
      <c r="J61" s="2">
        <v>0.82</v>
      </c>
      <c r="K61" s="1">
        <v>0.85714285714285698</v>
      </c>
      <c r="L61" s="2">
        <v>0.96</v>
      </c>
      <c r="M61" s="1">
        <v>0.85714285714285698</v>
      </c>
      <c r="N61" s="2">
        <v>0.90666666666666595</v>
      </c>
      <c r="O61" s="3">
        <f t="shared" si="0"/>
        <v>0.85714285714285698</v>
      </c>
      <c r="P61" s="3">
        <f t="shared" si="1"/>
        <v>0.9333333333333329</v>
      </c>
      <c r="Q61">
        <f t="shared" si="2"/>
        <v>0.87619047619047596</v>
      </c>
      <c r="S61">
        <f t="shared" si="8"/>
        <v>0.55528337114063042</v>
      </c>
      <c r="T61">
        <f t="shared" si="9"/>
        <v>1.2508037178070035</v>
      </c>
      <c r="U61" s="3">
        <f t="shared" si="4"/>
        <v>0.72916345780722369</v>
      </c>
      <c r="V61" s="5">
        <f t="shared" si="5"/>
        <v>0.87619047619047596</v>
      </c>
      <c r="W61" s="9">
        <f t="shared" si="6"/>
        <v>4</v>
      </c>
    </row>
    <row r="62" spans="1:23" x14ac:dyDescent="0.35">
      <c r="A62" t="s">
        <v>22</v>
      </c>
      <c r="B62" t="s">
        <v>88</v>
      </c>
      <c r="C62" t="b">
        <v>0</v>
      </c>
      <c r="D62">
        <v>150</v>
      </c>
      <c r="E62">
        <v>11</v>
      </c>
      <c r="F62">
        <v>150</v>
      </c>
      <c r="G62" s="1">
        <v>0.72727272727272696</v>
      </c>
      <c r="H62" s="2">
        <v>0.82666666666666599</v>
      </c>
      <c r="I62" s="1">
        <v>0.63636363636363602</v>
      </c>
      <c r="J62" s="2">
        <v>0.88</v>
      </c>
      <c r="K62" s="1">
        <v>1</v>
      </c>
      <c r="L62" s="2">
        <v>0.94666666666666599</v>
      </c>
      <c r="M62" s="1">
        <v>0.72727272727272696</v>
      </c>
      <c r="N62" s="2">
        <v>0.92666666666666597</v>
      </c>
      <c r="O62" s="3">
        <f t="shared" si="0"/>
        <v>0.86363636363636354</v>
      </c>
      <c r="P62" s="3">
        <f t="shared" si="1"/>
        <v>0.93666666666666598</v>
      </c>
      <c r="Q62">
        <f t="shared" si="2"/>
        <v>0.88189393939393923</v>
      </c>
      <c r="S62">
        <f t="shared" si="8"/>
        <v>0.74715477629759175</v>
      </c>
      <c r="T62">
        <f t="shared" si="9"/>
        <v>1.3888247087680103</v>
      </c>
      <c r="U62" s="3">
        <f t="shared" si="4"/>
        <v>0.90757225941519648</v>
      </c>
      <c r="V62" s="5">
        <f t="shared" si="5"/>
        <v>0.88189393939393923</v>
      </c>
      <c r="W62" s="9">
        <f t="shared" si="6"/>
        <v>4</v>
      </c>
    </row>
    <row r="63" spans="1:23" x14ac:dyDescent="0.35">
      <c r="A63" t="s">
        <v>22</v>
      </c>
      <c r="B63" t="s">
        <v>89</v>
      </c>
      <c r="C63" t="b">
        <v>0</v>
      </c>
      <c r="D63">
        <v>150</v>
      </c>
      <c r="E63">
        <v>13</v>
      </c>
      <c r="F63">
        <v>132</v>
      </c>
      <c r="G63" s="1">
        <v>0.84615384615384603</v>
      </c>
      <c r="H63" s="2">
        <v>0.75</v>
      </c>
      <c r="I63" s="1">
        <v>0.61538461538461497</v>
      </c>
      <c r="J63" s="2">
        <v>0.89393939393939303</v>
      </c>
      <c r="K63" s="1">
        <v>0.76923076923076905</v>
      </c>
      <c r="L63" s="2">
        <v>0.87878787878787801</v>
      </c>
      <c r="M63" s="1">
        <v>0.92307692307692302</v>
      </c>
      <c r="N63" s="2">
        <v>0.90909090909090895</v>
      </c>
      <c r="O63" s="3">
        <f t="shared" si="0"/>
        <v>0.84615384615384603</v>
      </c>
      <c r="P63" s="3">
        <f t="shared" si="1"/>
        <v>0.89393939393939348</v>
      </c>
      <c r="Q63">
        <f t="shared" si="2"/>
        <v>0.85810023310023298</v>
      </c>
      <c r="S63">
        <f t="shared" si="8"/>
        <v>0.66276811695844151</v>
      </c>
      <c r="T63">
        <f t="shared" si="9"/>
        <v>-0.3568031614504667</v>
      </c>
      <c r="U63" s="3">
        <f t="shared" si="4"/>
        <v>0.40787529735621447</v>
      </c>
      <c r="V63" s="5">
        <f t="shared" si="5"/>
        <v>0.85810023310023298</v>
      </c>
      <c r="W63" s="9">
        <f t="shared" si="6"/>
        <v>4</v>
      </c>
    </row>
    <row r="64" spans="1:23" x14ac:dyDescent="0.35">
      <c r="A64" t="s">
        <v>22</v>
      </c>
      <c r="B64" t="s">
        <v>90</v>
      </c>
      <c r="C64" t="b">
        <v>0</v>
      </c>
      <c r="D64">
        <v>150</v>
      </c>
      <c r="E64">
        <v>9</v>
      </c>
      <c r="F64">
        <v>150</v>
      </c>
      <c r="G64" s="1">
        <v>0.55555555555555503</v>
      </c>
      <c r="H64" s="2">
        <v>0.90666666666666595</v>
      </c>
      <c r="I64" s="1">
        <v>0.77777777777777701</v>
      </c>
      <c r="J64" s="2">
        <v>0.88</v>
      </c>
      <c r="K64" s="1">
        <v>0.88888888888888795</v>
      </c>
      <c r="L64" s="2">
        <v>0.94666666666666599</v>
      </c>
      <c r="M64" s="1">
        <v>0.77777777777777701</v>
      </c>
      <c r="N64" s="2">
        <v>0.9</v>
      </c>
      <c r="O64" s="3">
        <f t="shared" si="0"/>
        <v>0.83333333333333248</v>
      </c>
      <c r="P64" s="3">
        <f t="shared" si="1"/>
        <v>0.92333333333333301</v>
      </c>
      <c r="Q64">
        <f t="shared" si="2"/>
        <v>0.85583333333333256</v>
      </c>
      <c r="S64">
        <f t="shared" si="8"/>
        <v>0.46025136111433773</v>
      </c>
      <c r="T64">
        <f t="shared" si="9"/>
        <v>0.83674074492395567</v>
      </c>
      <c r="U64" s="3">
        <f t="shared" si="4"/>
        <v>0.55437370706674227</v>
      </c>
      <c r="V64" s="5">
        <f t="shared" si="5"/>
        <v>0.85583333333333256</v>
      </c>
      <c r="W64" s="9">
        <f t="shared" si="6"/>
        <v>4</v>
      </c>
    </row>
    <row r="65" spans="1:23" x14ac:dyDescent="0.35">
      <c r="A65" t="s">
        <v>22</v>
      </c>
      <c r="B65" t="s">
        <v>94</v>
      </c>
      <c r="C65" t="b">
        <v>0</v>
      </c>
      <c r="D65">
        <v>150</v>
      </c>
      <c r="E65">
        <v>9</v>
      </c>
      <c r="F65">
        <v>150</v>
      </c>
      <c r="G65" s="1">
        <v>0.88888888888888795</v>
      </c>
      <c r="H65" s="2">
        <v>0.96666666666666601</v>
      </c>
      <c r="I65" s="1">
        <v>0.88888888888888795</v>
      </c>
      <c r="J65" s="2">
        <v>0.80666666666666598</v>
      </c>
      <c r="K65" s="1">
        <v>0.88888888888888795</v>
      </c>
      <c r="L65" s="2">
        <v>0.9</v>
      </c>
      <c r="M65" s="1">
        <v>0.77777777777777701</v>
      </c>
      <c r="N65" s="2">
        <v>0.88</v>
      </c>
      <c r="O65" s="3">
        <f t="shared" si="0"/>
        <v>0.83333333333333248</v>
      </c>
      <c r="P65" s="3">
        <f t="shared" si="1"/>
        <v>0.89</v>
      </c>
      <c r="Q65">
        <f t="shared" si="2"/>
        <v>0.84749999999999936</v>
      </c>
      <c r="S65">
        <f t="shared" si="8"/>
        <v>0.46025136111433773</v>
      </c>
      <c r="T65">
        <f t="shared" si="9"/>
        <v>-0.54346916468620377</v>
      </c>
      <c r="U65" s="3">
        <f t="shared" si="4"/>
        <v>0.20932122966420236</v>
      </c>
      <c r="V65" s="5">
        <f t="shared" si="5"/>
        <v>0.84749999999999936</v>
      </c>
      <c r="W65" s="9">
        <f t="shared" si="6"/>
        <v>3</v>
      </c>
    </row>
    <row r="66" spans="1:23" x14ac:dyDescent="0.35">
      <c r="A66" t="s">
        <v>22</v>
      </c>
      <c r="B66" t="s">
        <v>95</v>
      </c>
      <c r="C66" t="b">
        <v>0</v>
      </c>
      <c r="D66">
        <v>150</v>
      </c>
      <c r="E66">
        <v>10</v>
      </c>
      <c r="F66">
        <v>150</v>
      </c>
      <c r="G66" s="1">
        <v>0.7</v>
      </c>
      <c r="H66" s="2">
        <v>0.92</v>
      </c>
      <c r="I66" s="1">
        <v>0.7</v>
      </c>
      <c r="J66" s="2">
        <v>0.89333333333333298</v>
      </c>
      <c r="K66" s="1">
        <v>0.9</v>
      </c>
      <c r="L66" s="2">
        <v>0.92666666666666597</v>
      </c>
      <c r="M66" s="1">
        <v>1</v>
      </c>
      <c r="N66" s="2">
        <v>0.94666666666666599</v>
      </c>
      <c r="O66" s="3">
        <f t="shared" si="0"/>
        <v>0.95</v>
      </c>
      <c r="P66" s="3">
        <f t="shared" si="1"/>
        <v>0.93666666666666598</v>
      </c>
      <c r="Q66">
        <f t="shared" si="2"/>
        <v>0.94666666666666643</v>
      </c>
      <c r="S66">
        <f t="shared" si="8"/>
        <v>1.3600084237189884</v>
      </c>
      <c r="T66">
        <f t="shared" si="9"/>
        <v>1.3888247087680103</v>
      </c>
      <c r="U66" s="3">
        <f t="shared" si="4"/>
        <v>1.3672124949812439</v>
      </c>
      <c r="V66" s="5">
        <f t="shared" si="5"/>
        <v>0.94666666666666643</v>
      </c>
      <c r="W66" s="9">
        <f t="shared" si="6"/>
        <v>4</v>
      </c>
    </row>
    <row r="67" spans="1:23" x14ac:dyDescent="0.35">
      <c r="A67" t="s">
        <v>22</v>
      </c>
      <c r="B67" t="s">
        <v>96</v>
      </c>
      <c r="C67" t="b">
        <v>0</v>
      </c>
      <c r="D67">
        <v>150</v>
      </c>
      <c r="E67">
        <v>13</v>
      </c>
      <c r="F67">
        <v>149</v>
      </c>
      <c r="G67" s="1">
        <v>0.61538461538461497</v>
      </c>
      <c r="H67" s="2">
        <v>0.91946308724832204</v>
      </c>
      <c r="I67" s="1">
        <v>0.61538461538461497</v>
      </c>
      <c r="J67" s="2">
        <v>0.89932885906040205</v>
      </c>
      <c r="K67" s="1">
        <v>0.76923076923076905</v>
      </c>
      <c r="L67" s="2">
        <v>0.88590604026845599</v>
      </c>
      <c r="M67" s="1">
        <v>0.76923076923076905</v>
      </c>
      <c r="N67" s="2">
        <v>0.95973154362416102</v>
      </c>
      <c r="O67" s="3">
        <f t="shared" ref="O67:O118" si="10">AVERAGE(K67,M67)</f>
        <v>0.76923076923076905</v>
      </c>
      <c r="P67" s="3">
        <f t="shared" ref="P67:P118" si="11">AVERAGE(L67,N67)</f>
        <v>0.92281879194630845</v>
      </c>
      <c r="Q67">
        <f t="shared" ref="Q67:Q118" si="12">(0.75*O67)+(0.25*P67)</f>
        <v>0.80762777490965387</v>
      </c>
      <c r="S67">
        <f t="shared" si="8"/>
        <v>5.0791794075047379E-3</v>
      </c>
      <c r="T67">
        <f t="shared" si="9"/>
        <v>0.81271282762034869</v>
      </c>
      <c r="U67" s="3">
        <f t="shared" ref="U67:U100" si="13">(0.75*S67)+(T67*0.25)</f>
        <v>0.20698759146071571</v>
      </c>
      <c r="V67" s="5">
        <f t="shared" ref="V67:V100" si="14">Q67</f>
        <v>0.80762777490965387</v>
      </c>
      <c r="W67" s="9">
        <f t="shared" ref="W67:W100" si="15">IF(V67&gt;=$Y$6,$Z$6,IF(V67&gt;=$Y$7,$Z$7,IF(V67&gt;=$Y$8,$Z$8,0)))</f>
        <v>3</v>
      </c>
    </row>
    <row r="68" spans="1:23" x14ac:dyDescent="0.35">
      <c r="A68" t="s">
        <v>22</v>
      </c>
      <c r="B68" t="s">
        <v>98</v>
      </c>
      <c r="C68" t="b">
        <v>0</v>
      </c>
      <c r="D68">
        <v>150</v>
      </c>
      <c r="E68">
        <v>13</v>
      </c>
      <c r="F68">
        <v>137</v>
      </c>
      <c r="G68" s="1">
        <v>0.30769230769230699</v>
      </c>
      <c r="H68" s="2">
        <v>0.62773722627737205</v>
      </c>
      <c r="I68" s="1">
        <v>0.38461538461538403</v>
      </c>
      <c r="J68" s="2">
        <v>0.678832116788321</v>
      </c>
      <c r="K68" s="1">
        <v>0.76923076923076905</v>
      </c>
      <c r="L68" s="2">
        <v>0.71532846715328402</v>
      </c>
      <c r="M68" s="1">
        <v>0.53846153846153799</v>
      </c>
      <c r="N68" s="2">
        <v>0.613138686131386</v>
      </c>
      <c r="O68" s="3">
        <f t="shared" si="10"/>
        <v>0.65384615384615352</v>
      </c>
      <c r="P68" s="3">
        <f t="shared" si="11"/>
        <v>0.66423357664233507</v>
      </c>
      <c r="Q68">
        <f t="shared" si="12"/>
        <v>0.65644300954519896</v>
      </c>
      <c r="S68">
        <f t="shared" si="8"/>
        <v>-0.98145422691890094</v>
      </c>
      <c r="T68">
        <f t="shared" si="9"/>
        <v>-9.4532711172855439</v>
      </c>
      <c r="U68" s="3">
        <f t="shared" si="13"/>
        <v>-3.0994084495105616</v>
      </c>
      <c r="V68" s="5">
        <f t="shared" si="14"/>
        <v>0.65644300954519896</v>
      </c>
      <c r="W68" s="9">
        <f t="shared" si="15"/>
        <v>2</v>
      </c>
    </row>
    <row r="69" spans="1:23" x14ac:dyDescent="0.35">
      <c r="A69" t="s">
        <v>22</v>
      </c>
      <c r="B69" t="s">
        <v>99</v>
      </c>
      <c r="C69" t="b">
        <v>0</v>
      </c>
      <c r="D69">
        <v>150</v>
      </c>
      <c r="E69">
        <v>8</v>
      </c>
      <c r="F69">
        <v>149</v>
      </c>
      <c r="G69" s="1">
        <v>0.5</v>
      </c>
      <c r="H69" s="2">
        <v>0.932885906040268</v>
      </c>
      <c r="I69" s="1">
        <v>0.875</v>
      </c>
      <c r="J69" s="2">
        <v>0.92617449664429496</v>
      </c>
      <c r="K69" s="1">
        <v>0.625</v>
      </c>
      <c r="L69" s="2">
        <v>0.95302013422818699</v>
      </c>
      <c r="M69" s="1">
        <v>0.875</v>
      </c>
      <c r="N69" s="2">
        <v>0.95973154362416102</v>
      </c>
      <c r="O69" s="3">
        <f t="shared" si="10"/>
        <v>0.75</v>
      </c>
      <c r="P69" s="3">
        <f t="shared" si="11"/>
        <v>0.95637583892617406</v>
      </c>
      <c r="Q69">
        <f t="shared" si="12"/>
        <v>0.80159395973154357</v>
      </c>
      <c r="S69">
        <f t="shared" si="8"/>
        <v>-0.12499897641533378</v>
      </c>
      <c r="T69">
        <f t="shared" si="9"/>
        <v>2.1975465689749076</v>
      </c>
      <c r="U69" s="3">
        <f t="shared" si="13"/>
        <v>0.45563740993222657</v>
      </c>
      <c r="V69" s="5">
        <f t="shared" si="14"/>
        <v>0.80159395973154357</v>
      </c>
      <c r="W69" s="9">
        <f t="shared" si="15"/>
        <v>3</v>
      </c>
    </row>
    <row r="70" spans="1:23" x14ac:dyDescent="0.35">
      <c r="A70" t="s">
        <v>22</v>
      </c>
      <c r="B70" t="s">
        <v>100</v>
      </c>
      <c r="C70" t="b">
        <v>0</v>
      </c>
      <c r="D70">
        <v>150</v>
      </c>
      <c r="E70">
        <v>15</v>
      </c>
      <c r="F70">
        <v>135</v>
      </c>
      <c r="G70" s="1">
        <v>0.86666666666666603</v>
      </c>
      <c r="H70" s="2">
        <v>0.91851851851851796</v>
      </c>
      <c r="I70" s="1">
        <v>0.53333333333333299</v>
      </c>
      <c r="J70" s="2">
        <v>0.77037037037037004</v>
      </c>
      <c r="K70" s="1">
        <v>0.86666666666666603</v>
      </c>
      <c r="L70" s="2">
        <v>0.82222222222222197</v>
      </c>
      <c r="M70" s="1">
        <v>0.8</v>
      </c>
      <c r="N70" s="2">
        <v>0.88148148148148098</v>
      </c>
      <c r="O70" s="3">
        <f t="shared" si="10"/>
        <v>0.83333333333333304</v>
      </c>
      <c r="P70" s="3">
        <f t="shared" si="11"/>
        <v>0.85185185185185142</v>
      </c>
      <c r="Q70">
        <f t="shared" si="12"/>
        <v>0.83796296296296258</v>
      </c>
      <c r="S70">
        <f t="shared" si="8"/>
        <v>0.59418195222171377</v>
      </c>
      <c r="T70">
        <f t="shared" si="9"/>
        <v>-2.0140951770127393</v>
      </c>
      <c r="U70" s="3">
        <f t="shared" si="13"/>
        <v>-5.7887330086899502E-2</v>
      </c>
      <c r="V70" s="5">
        <f t="shared" si="14"/>
        <v>0.83796296296296258</v>
      </c>
      <c r="W70" s="9">
        <f t="shared" si="15"/>
        <v>3</v>
      </c>
    </row>
    <row r="71" spans="1:23" x14ac:dyDescent="0.35">
      <c r="A71" t="s">
        <v>22</v>
      </c>
      <c r="B71" t="s">
        <v>101</v>
      </c>
      <c r="C71" t="b">
        <v>0</v>
      </c>
      <c r="D71">
        <v>150</v>
      </c>
      <c r="E71">
        <v>14</v>
      </c>
      <c r="F71">
        <v>149</v>
      </c>
      <c r="G71" s="1">
        <v>0.57142857142857095</v>
      </c>
      <c r="H71" s="2">
        <v>0.97986577181208001</v>
      </c>
      <c r="I71" s="1">
        <v>0.42857142857142799</v>
      </c>
      <c r="J71" s="2">
        <v>0.70469798657718097</v>
      </c>
      <c r="K71" s="1">
        <v>0.57142857142857095</v>
      </c>
      <c r="L71" s="2">
        <v>0.90604026845637498</v>
      </c>
      <c r="M71" s="1">
        <v>0.85714285714285698</v>
      </c>
      <c r="N71" s="2">
        <v>0.91946308724832204</v>
      </c>
      <c r="O71" s="3">
        <f t="shared" si="10"/>
        <v>0.71428571428571397</v>
      </c>
      <c r="P71" s="3">
        <f t="shared" si="11"/>
        <v>0.91275167785234856</v>
      </c>
      <c r="Q71">
        <f t="shared" si="12"/>
        <v>0.76390220517737262</v>
      </c>
      <c r="S71">
        <f t="shared" si="8"/>
        <v>-0.48224056196418158</v>
      </c>
      <c r="T71">
        <f t="shared" si="9"/>
        <v>0.39726270521397278</v>
      </c>
      <c r="U71" s="3">
        <f t="shared" si="13"/>
        <v>-0.26236474516964298</v>
      </c>
      <c r="V71" s="5">
        <f t="shared" si="14"/>
        <v>0.76390220517737262</v>
      </c>
      <c r="W71" s="9">
        <f t="shared" si="15"/>
        <v>3</v>
      </c>
    </row>
    <row r="72" spans="1:23" x14ac:dyDescent="0.35">
      <c r="A72" t="s">
        <v>22</v>
      </c>
      <c r="B72" t="s">
        <v>103</v>
      </c>
      <c r="C72" t="b">
        <v>0</v>
      </c>
      <c r="D72">
        <v>150</v>
      </c>
      <c r="E72">
        <v>6</v>
      </c>
      <c r="F72">
        <v>150</v>
      </c>
      <c r="G72" s="1">
        <v>0.66666666666666596</v>
      </c>
      <c r="H72" s="2">
        <v>0.94</v>
      </c>
      <c r="I72" s="1">
        <v>1</v>
      </c>
      <c r="J72" s="2">
        <v>0.89333333333333298</v>
      </c>
      <c r="K72" s="1">
        <v>0.83333333333333304</v>
      </c>
      <c r="L72" s="2">
        <v>0.89333333333333298</v>
      </c>
      <c r="M72" s="1">
        <v>1</v>
      </c>
      <c r="N72" s="2">
        <v>0.96666666666666601</v>
      </c>
      <c r="O72" s="3">
        <f t="shared" si="10"/>
        <v>0.91666666666666652</v>
      </c>
      <c r="P72" s="3">
        <f t="shared" si="11"/>
        <v>0.92999999999999949</v>
      </c>
      <c r="Q72">
        <f t="shared" si="12"/>
        <v>0.91999999999999971</v>
      </c>
      <c r="S72">
        <f t="shared" si="8"/>
        <v>0.85983961445711776</v>
      </c>
      <c r="T72">
        <f t="shared" si="9"/>
        <v>1.1127827268459829</v>
      </c>
      <c r="U72" s="3">
        <f t="shared" si="13"/>
        <v>0.92307539255433402</v>
      </c>
      <c r="V72" s="5">
        <f t="shared" si="14"/>
        <v>0.91999999999999971</v>
      </c>
      <c r="W72" s="9">
        <f t="shared" si="15"/>
        <v>4</v>
      </c>
    </row>
    <row r="73" spans="1:23" x14ac:dyDescent="0.35">
      <c r="A73" t="s">
        <v>22</v>
      </c>
      <c r="B73" t="s">
        <v>105</v>
      </c>
      <c r="C73" t="b">
        <v>0</v>
      </c>
      <c r="D73">
        <v>150</v>
      </c>
      <c r="E73">
        <v>13</v>
      </c>
      <c r="F73">
        <v>150</v>
      </c>
      <c r="G73" s="1">
        <v>0.76923076923076905</v>
      </c>
      <c r="H73" s="2">
        <v>0.89333333333333298</v>
      </c>
      <c r="I73" s="1">
        <v>0.61538461538461497</v>
      </c>
      <c r="J73" s="2">
        <v>0.89333333333333298</v>
      </c>
      <c r="K73" s="1">
        <v>0.46153846153846101</v>
      </c>
      <c r="L73" s="2">
        <v>0.77333333333333298</v>
      </c>
      <c r="M73" s="1">
        <v>0.69230769230769196</v>
      </c>
      <c r="N73" s="2">
        <v>0.81333333333333302</v>
      </c>
      <c r="O73" s="3">
        <f t="shared" si="10"/>
        <v>0.57692307692307643</v>
      </c>
      <c r="P73" s="3">
        <f t="shared" si="11"/>
        <v>0.793333333333333</v>
      </c>
      <c r="Q73">
        <f t="shared" si="12"/>
        <v>0.63102564102564052</v>
      </c>
      <c r="S73">
        <f t="shared" si="8"/>
        <v>-1.6391431644698387</v>
      </c>
      <c r="T73">
        <f t="shared" si="9"/>
        <v>-4.5460779025557212</v>
      </c>
      <c r="U73" s="3">
        <f t="shared" si="13"/>
        <v>-2.3658768489913093</v>
      </c>
      <c r="V73" s="5">
        <f t="shared" si="14"/>
        <v>0.63102564102564052</v>
      </c>
      <c r="W73" s="9">
        <f t="shared" si="15"/>
        <v>2</v>
      </c>
    </row>
    <row r="74" spans="1:23" x14ac:dyDescent="0.35">
      <c r="A74" t="s">
        <v>22</v>
      </c>
      <c r="B74" t="s">
        <v>106</v>
      </c>
      <c r="C74" t="b">
        <v>0</v>
      </c>
      <c r="D74">
        <v>150</v>
      </c>
      <c r="E74">
        <v>13</v>
      </c>
      <c r="F74">
        <v>129</v>
      </c>
      <c r="G74" s="1">
        <v>0.92307692307692302</v>
      </c>
      <c r="H74" s="2">
        <v>0.87596899224806202</v>
      </c>
      <c r="I74" s="1">
        <v>0.61538461538461497</v>
      </c>
      <c r="J74" s="2">
        <v>0.81395348837209303</v>
      </c>
      <c r="K74" s="1">
        <v>0.84615384615384603</v>
      </c>
      <c r="L74" s="2">
        <v>0.91472868217054204</v>
      </c>
      <c r="M74" s="1">
        <v>0.92307692307692302</v>
      </c>
      <c r="N74" s="2">
        <v>0.93798449612403101</v>
      </c>
      <c r="O74" s="3">
        <f t="shared" si="10"/>
        <v>0.88461538461538458</v>
      </c>
      <c r="P74" s="3">
        <f t="shared" si="11"/>
        <v>0.92635658914728647</v>
      </c>
      <c r="Q74">
        <f t="shared" si="12"/>
        <v>0.89505068574836</v>
      </c>
      <c r="S74">
        <f t="shared" si="8"/>
        <v>0.99161258573391031</v>
      </c>
      <c r="T74">
        <f t="shared" si="9"/>
        <v>0.89205029728794683</v>
      </c>
      <c r="U74" s="3">
        <f t="shared" si="13"/>
        <v>0.9667220136224195</v>
      </c>
      <c r="V74" s="5">
        <f t="shared" si="14"/>
        <v>0.89505068574836</v>
      </c>
      <c r="W74" s="9">
        <f t="shared" si="15"/>
        <v>4</v>
      </c>
    </row>
    <row r="75" spans="1:23" x14ac:dyDescent="0.35">
      <c r="A75" t="s">
        <v>22</v>
      </c>
      <c r="B75" t="s">
        <v>110</v>
      </c>
      <c r="C75" t="b">
        <v>0</v>
      </c>
      <c r="D75">
        <v>150</v>
      </c>
      <c r="E75">
        <v>17</v>
      </c>
      <c r="F75">
        <v>150</v>
      </c>
      <c r="G75" s="1">
        <v>0.58823529411764697</v>
      </c>
      <c r="H75" s="2">
        <v>0.90666666666666595</v>
      </c>
      <c r="I75" s="1">
        <v>0.47058823529411697</v>
      </c>
      <c r="J75" s="2">
        <v>0.88</v>
      </c>
      <c r="K75" s="1">
        <v>0.47058823529411697</v>
      </c>
      <c r="L75" s="2">
        <v>0.90666666666666595</v>
      </c>
      <c r="M75" s="1">
        <v>0.70588235294117596</v>
      </c>
      <c r="N75" s="2">
        <v>0.95333333333333303</v>
      </c>
      <c r="O75" s="3">
        <f t="shared" si="10"/>
        <v>0.58823529411764652</v>
      </c>
      <c r="P75" s="3">
        <f t="shared" si="11"/>
        <v>0.92999999999999949</v>
      </c>
      <c r="Q75">
        <f t="shared" si="12"/>
        <v>0.67367647058823477</v>
      </c>
      <c r="S75">
        <f t="shared" si="8"/>
        <v>-1.7638295569458886</v>
      </c>
      <c r="T75">
        <f t="shared" si="9"/>
        <v>1.1127827268459829</v>
      </c>
      <c r="U75" s="3">
        <f t="shared" si="13"/>
        <v>-1.0446764859979207</v>
      </c>
      <c r="V75" s="5">
        <f t="shared" si="14"/>
        <v>0.67367647058823477</v>
      </c>
      <c r="W75" s="9">
        <f t="shared" si="15"/>
        <v>2</v>
      </c>
    </row>
    <row r="76" spans="1:23" x14ac:dyDescent="0.35">
      <c r="A76" t="s">
        <v>22</v>
      </c>
      <c r="B76" t="s">
        <v>111</v>
      </c>
      <c r="C76" t="b">
        <v>0</v>
      </c>
      <c r="D76">
        <v>150</v>
      </c>
      <c r="E76">
        <v>11</v>
      </c>
      <c r="F76">
        <v>150</v>
      </c>
      <c r="G76" s="1">
        <v>0.36363636363636298</v>
      </c>
      <c r="H76" s="2">
        <v>0.63333333333333297</v>
      </c>
      <c r="I76" s="1">
        <v>0.63636363636363602</v>
      </c>
      <c r="J76" s="2">
        <v>0.82</v>
      </c>
      <c r="K76" s="1">
        <v>0.63636363636363602</v>
      </c>
      <c r="L76" s="2">
        <v>0.86</v>
      </c>
      <c r="M76" s="1">
        <v>0.81818181818181801</v>
      </c>
      <c r="N76" s="2">
        <v>0.94</v>
      </c>
      <c r="O76" s="3">
        <f t="shared" si="10"/>
        <v>0.72727272727272707</v>
      </c>
      <c r="P76" s="3">
        <f t="shared" si="11"/>
        <v>0.89999999999999991</v>
      </c>
      <c r="Q76">
        <f t="shared" si="12"/>
        <v>0.77045454545454528</v>
      </c>
      <c r="S76">
        <f t="shared" si="8"/>
        <v>-0.32532010594160371</v>
      </c>
      <c r="T76">
        <f t="shared" si="9"/>
        <v>-0.12940619180315591</v>
      </c>
      <c r="U76" s="3">
        <f t="shared" si="13"/>
        <v>-0.27634162740699175</v>
      </c>
      <c r="V76" s="5">
        <f t="shared" si="14"/>
        <v>0.77045454545454528</v>
      </c>
      <c r="W76" s="9">
        <f t="shared" si="15"/>
        <v>3</v>
      </c>
    </row>
    <row r="77" spans="1:23" x14ac:dyDescent="0.35">
      <c r="A77" t="s">
        <v>22</v>
      </c>
      <c r="B77" t="s">
        <v>113</v>
      </c>
      <c r="C77" t="b">
        <v>0</v>
      </c>
      <c r="D77">
        <v>150</v>
      </c>
      <c r="E77">
        <v>12</v>
      </c>
      <c r="F77">
        <v>150</v>
      </c>
      <c r="G77" s="1">
        <v>0.5</v>
      </c>
      <c r="H77" s="2">
        <v>0.92666666666666597</v>
      </c>
      <c r="I77" s="1">
        <v>0.83333333333333304</v>
      </c>
      <c r="J77" s="2">
        <v>0.88</v>
      </c>
      <c r="K77" s="1">
        <v>0.66666666666666596</v>
      </c>
      <c r="L77" s="2">
        <v>0.94666666666666599</v>
      </c>
      <c r="M77" s="1">
        <v>0.83333333333333304</v>
      </c>
      <c r="N77" s="2">
        <v>0.90666666666666595</v>
      </c>
      <c r="O77" s="3">
        <f t="shared" si="10"/>
        <v>0.74999999999999956</v>
      </c>
      <c r="P77" s="3">
        <f t="shared" si="11"/>
        <v>0.92666666666666597</v>
      </c>
      <c r="Q77">
        <f t="shared" si="12"/>
        <v>0.79416666666666613</v>
      </c>
      <c r="S77">
        <f t="shared" si="8"/>
        <v>-0.15309185529388189</v>
      </c>
      <c r="T77">
        <f t="shared" si="9"/>
        <v>0.97476173588495785</v>
      </c>
      <c r="U77" s="3">
        <f t="shared" si="13"/>
        <v>0.12887154250082805</v>
      </c>
      <c r="V77" s="5">
        <f t="shared" si="14"/>
        <v>0.79416666666666613</v>
      </c>
      <c r="W77" s="9">
        <f t="shared" si="15"/>
        <v>3</v>
      </c>
    </row>
    <row r="78" spans="1:23" x14ac:dyDescent="0.35">
      <c r="A78" t="s">
        <v>22</v>
      </c>
      <c r="B78" t="s">
        <v>115</v>
      </c>
      <c r="C78" t="b">
        <v>0</v>
      </c>
      <c r="D78">
        <v>150</v>
      </c>
      <c r="E78">
        <v>8</v>
      </c>
      <c r="F78">
        <v>150</v>
      </c>
      <c r="G78" s="1">
        <v>0.5</v>
      </c>
      <c r="H78" s="2">
        <v>0.78666666666666596</v>
      </c>
      <c r="I78" s="1">
        <v>0.625</v>
      </c>
      <c r="J78" s="2">
        <v>0.88</v>
      </c>
      <c r="K78" s="1">
        <v>0.875</v>
      </c>
      <c r="L78" s="2">
        <v>0.96</v>
      </c>
      <c r="M78" s="1">
        <v>0.75</v>
      </c>
      <c r="N78" s="2">
        <v>0.94666666666666599</v>
      </c>
      <c r="O78" s="3">
        <f t="shared" si="10"/>
        <v>0.8125</v>
      </c>
      <c r="P78" s="3">
        <f t="shared" si="11"/>
        <v>0.95333333333333292</v>
      </c>
      <c r="Q78">
        <f t="shared" si="12"/>
        <v>0.84770833333333329</v>
      </c>
      <c r="S78">
        <f t="shared" si="8"/>
        <v>0.29419711439045754</v>
      </c>
      <c r="T78">
        <f t="shared" si="9"/>
        <v>2.0789296635731085</v>
      </c>
      <c r="U78" s="3">
        <f t="shared" si="13"/>
        <v>0.74038025168612021</v>
      </c>
      <c r="V78" s="5">
        <f t="shared" si="14"/>
        <v>0.84770833333333329</v>
      </c>
      <c r="W78" s="9">
        <f t="shared" si="15"/>
        <v>3</v>
      </c>
    </row>
    <row r="79" spans="1:23" x14ac:dyDescent="0.35">
      <c r="A79" t="s">
        <v>22</v>
      </c>
      <c r="B79" t="s">
        <v>116</v>
      </c>
      <c r="C79" t="b">
        <v>0</v>
      </c>
      <c r="D79">
        <v>150</v>
      </c>
      <c r="E79">
        <v>6</v>
      </c>
      <c r="F79">
        <v>138</v>
      </c>
      <c r="G79" s="1">
        <v>0.33333333333333298</v>
      </c>
      <c r="H79" s="2">
        <v>0.86231884057970998</v>
      </c>
      <c r="I79" s="1">
        <v>0.66666666666666596</v>
      </c>
      <c r="J79" s="2">
        <v>0.88405797101449202</v>
      </c>
      <c r="K79" s="1">
        <v>0.66666666666666596</v>
      </c>
      <c r="L79" s="2">
        <v>0.876811594202898</v>
      </c>
      <c r="M79" s="1">
        <v>0.66666666666666596</v>
      </c>
      <c r="N79" s="2">
        <v>0.92028985507246297</v>
      </c>
      <c r="O79" s="3">
        <f t="shared" si="10"/>
        <v>0.66666666666666596</v>
      </c>
      <c r="P79" s="3">
        <f t="shared" si="11"/>
        <v>0.89855072463768049</v>
      </c>
      <c r="Q79">
        <f t="shared" si="12"/>
        <v>0.72463768115941951</v>
      </c>
      <c r="S79">
        <f t="shared" si="8"/>
        <v>-0.5922982407626598</v>
      </c>
      <c r="T79">
        <f t="shared" si="9"/>
        <v>-0.18168079090793532</v>
      </c>
      <c r="U79" s="3">
        <f t="shared" si="13"/>
        <v>-0.48964387829897871</v>
      </c>
      <c r="V79" s="5">
        <f t="shared" si="14"/>
        <v>0.72463768115941951</v>
      </c>
      <c r="W79" s="9">
        <f t="shared" si="15"/>
        <v>2</v>
      </c>
    </row>
    <row r="80" spans="1:23" x14ac:dyDescent="0.35">
      <c r="A80" t="s">
        <v>22</v>
      </c>
      <c r="B80" t="s">
        <v>117</v>
      </c>
      <c r="C80" t="b">
        <v>0</v>
      </c>
      <c r="D80">
        <v>150</v>
      </c>
      <c r="E80">
        <v>16</v>
      </c>
      <c r="F80">
        <v>150</v>
      </c>
      <c r="G80" s="1">
        <v>0.875</v>
      </c>
      <c r="H80" s="2">
        <v>0.92</v>
      </c>
      <c r="I80" s="1">
        <v>0.625</v>
      </c>
      <c r="J80" s="2">
        <v>0.86666666666666603</v>
      </c>
      <c r="K80" s="1">
        <v>0.8125</v>
      </c>
      <c r="L80" s="2">
        <v>0.96</v>
      </c>
      <c r="M80" s="1">
        <v>0.875</v>
      </c>
      <c r="N80" s="2">
        <v>0.92666666666666597</v>
      </c>
      <c r="O80" s="3">
        <f t="shared" si="10"/>
        <v>0.84375</v>
      </c>
      <c r="P80" s="3">
        <f t="shared" si="11"/>
        <v>0.94333333333333291</v>
      </c>
      <c r="Q80">
        <f t="shared" si="12"/>
        <v>0.86864583333333323</v>
      </c>
      <c r="S80">
        <f t="shared" si="8"/>
        <v>0.71247394763768068</v>
      </c>
      <c r="T80">
        <f t="shared" si="9"/>
        <v>1.664866690690056</v>
      </c>
      <c r="U80" s="3">
        <f t="shared" si="13"/>
        <v>0.95057213340077462</v>
      </c>
      <c r="V80" s="5">
        <f t="shared" si="14"/>
        <v>0.86864583333333323</v>
      </c>
      <c r="W80" s="9">
        <f t="shared" si="15"/>
        <v>4</v>
      </c>
    </row>
    <row r="81" spans="1:23" x14ac:dyDescent="0.35">
      <c r="A81" t="s">
        <v>22</v>
      </c>
      <c r="B81" t="s">
        <v>118</v>
      </c>
      <c r="C81" t="b">
        <v>0</v>
      </c>
      <c r="D81">
        <v>150</v>
      </c>
      <c r="E81">
        <v>15</v>
      </c>
      <c r="F81">
        <v>150</v>
      </c>
      <c r="G81" s="1">
        <v>0.53333333333333299</v>
      </c>
      <c r="H81" s="2">
        <v>0.86</v>
      </c>
      <c r="I81" s="1">
        <v>0.73333333333333295</v>
      </c>
      <c r="J81" s="2">
        <v>0.87333333333333296</v>
      </c>
      <c r="K81" s="1">
        <v>0.73333333333333295</v>
      </c>
      <c r="L81" s="2">
        <v>0.92666666666666597</v>
      </c>
      <c r="M81" s="1">
        <v>0.73333333333333295</v>
      </c>
      <c r="N81" s="2">
        <v>0.92</v>
      </c>
      <c r="O81" s="3">
        <f t="shared" si="10"/>
        <v>0.73333333333333295</v>
      </c>
      <c r="P81" s="3">
        <f t="shared" si="11"/>
        <v>0.92333333333333301</v>
      </c>
      <c r="Q81">
        <f t="shared" si="12"/>
        <v>0.78083333333333294</v>
      </c>
      <c r="S81">
        <f t="shared" si="8"/>
        <v>-0.32423066758755048</v>
      </c>
      <c r="T81">
        <f t="shared" si="9"/>
        <v>0.83674074492395567</v>
      </c>
      <c r="U81" s="3">
        <f t="shared" si="13"/>
        <v>-3.3987814459673943E-2</v>
      </c>
      <c r="V81" s="5">
        <f t="shared" si="14"/>
        <v>0.78083333333333294</v>
      </c>
      <c r="W81" s="9">
        <f t="shared" si="15"/>
        <v>3</v>
      </c>
    </row>
    <row r="82" spans="1:23" x14ac:dyDescent="0.35">
      <c r="A82" t="s">
        <v>22</v>
      </c>
      <c r="B82" t="s">
        <v>120</v>
      </c>
      <c r="C82" t="b">
        <v>0</v>
      </c>
      <c r="D82">
        <v>150</v>
      </c>
      <c r="E82">
        <v>14</v>
      </c>
      <c r="F82">
        <v>150</v>
      </c>
      <c r="G82" s="1">
        <v>0.78571428571428503</v>
      </c>
      <c r="H82" s="2">
        <v>0.88</v>
      </c>
      <c r="I82" s="1">
        <v>0.85714285714285698</v>
      </c>
      <c r="J82" s="2">
        <v>0.88</v>
      </c>
      <c r="K82" s="1">
        <v>0.71428571428571397</v>
      </c>
      <c r="L82" s="2">
        <v>0.96</v>
      </c>
      <c r="M82" s="1">
        <v>0.78571428571428503</v>
      </c>
      <c r="N82" s="2">
        <v>0.92</v>
      </c>
      <c r="O82" s="3">
        <f t="shared" si="10"/>
        <v>0.74999999999999956</v>
      </c>
      <c r="P82" s="3">
        <f t="shared" si="11"/>
        <v>0.94</v>
      </c>
      <c r="Q82">
        <f t="shared" si="12"/>
        <v>0.79749999999999965</v>
      </c>
      <c r="S82">
        <f t="shared" ref="S82:S100" si="16">(O82-$Y$2)/SQRT(($Y$2*(1-$Y$2)/E82))</f>
        <v>-0.16535810286630453</v>
      </c>
      <c r="T82">
        <f t="shared" ref="T82:T100" si="17">(P82-$Z$2)/SQRT(($Z$2*(1-$Z$2)/F82))</f>
        <v>1.5268456997290538</v>
      </c>
      <c r="U82" s="3">
        <f t="shared" si="13"/>
        <v>0.25769284778253504</v>
      </c>
      <c r="V82" s="5">
        <f t="shared" si="14"/>
        <v>0.79749999999999965</v>
      </c>
      <c r="W82" s="9">
        <f t="shared" si="15"/>
        <v>3</v>
      </c>
    </row>
    <row r="83" spans="1:23" x14ac:dyDescent="0.35">
      <c r="A83" t="s">
        <v>22</v>
      </c>
      <c r="B83" t="s">
        <v>121</v>
      </c>
      <c r="C83" t="b">
        <v>0</v>
      </c>
      <c r="D83">
        <v>150</v>
      </c>
      <c r="E83">
        <v>19</v>
      </c>
      <c r="F83">
        <v>150</v>
      </c>
      <c r="G83" s="1">
        <v>0.57894736842105199</v>
      </c>
      <c r="H83" s="2">
        <v>0.78666666666666596</v>
      </c>
      <c r="I83" s="1">
        <v>0.47368421052631499</v>
      </c>
      <c r="J83" s="2">
        <v>0.84666666666666601</v>
      </c>
      <c r="K83" s="1">
        <v>0.47368421052631499</v>
      </c>
      <c r="L83" s="2">
        <v>0.8</v>
      </c>
      <c r="M83" s="1">
        <v>0.73684210526315697</v>
      </c>
      <c r="N83" s="2">
        <v>0.88666666666666605</v>
      </c>
      <c r="O83" s="3">
        <f t="shared" si="10"/>
        <v>0.60526315789473595</v>
      </c>
      <c r="P83" s="3">
        <f t="shared" si="11"/>
        <v>0.84333333333333305</v>
      </c>
      <c r="Q83">
        <f t="shared" si="12"/>
        <v>0.66478070175438519</v>
      </c>
      <c r="S83">
        <f t="shared" si="16"/>
        <v>-1.6886932429683417</v>
      </c>
      <c r="T83">
        <f t="shared" si="17"/>
        <v>-2.4757630381404589</v>
      </c>
      <c r="U83" s="3">
        <f t="shared" si="13"/>
        <v>-1.885460691761371</v>
      </c>
      <c r="V83" s="5">
        <f t="shared" si="14"/>
        <v>0.66478070175438519</v>
      </c>
      <c r="W83" s="9">
        <f t="shared" si="15"/>
        <v>2</v>
      </c>
    </row>
    <row r="84" spans="1:23" x14ac:dyDescent="0.35">
      <c r="A84" t="s">
        <v>22</v>
      </c>
      <c r="B84" t="s">
        <v>122</v>
      </c>
      <c r="C84" t="b">
        <v>0</v>
      </c>
      <c r="D84">
        <v>150</v>
      </c>
      <c r="E84">
        <v>7</v>
      </c>
      <c r="F84">
        <v>150</v>
      </c>
      <c r="G84" s="1">
        <v>0.42857142857142799</v>
      </c>
      <c r="H84" s="2">
        <v>0.90666666666666595</v>
      </c>
      <c r="I84" s="1">
        <v>0.42857142857142799</v>
      </c>
      <c r="J84" s="2">
        <v>0.82666666666666599</v>
      </c>
      <c r="K84" s="1">
        <v>0.71428571428571397</v>
      </c>
      <c r="L84" s="2">
        <v>0.87333333333333296</v>
      </c>
      <c r="M84" s="1">
        <v>0.42857142857142799</v>
      </c>
      <c r="N84" s="2">
        <v>0.92666666666666597</v>
      </c>
      <c r="O84" s="3">
        <f t="shared" si="10"/>
        <v>0.57142857142857095</v>
      </c>
      <c r="P84" s="3">
        <f t="shared" si="11"/>
        <v>0.89999999999999947</v>
      </c>
      <c r="Q84">
        <f t="shared" si="12"/>
        <v>0.65357142857142803</v>
      </c>
      <c r="S84">
        <f t="shared" si="16"/>
        <v>-1.2372745141967989</v>
      </c>
      <c r="T84">
        <f t="shared" si="17"/>
        <v>-0.12940619180317431</v>
      </c>
      <c r="U84" s="3">
        <f t="shared" si="13"/>
        <v>-0.96030743359839266</v>
      </c>
      <c r="V84" s="5">
        <f t="shared" si="14"/>
        <v>0.65357142857142803</v>
      </c>
      <c r="W84" s="9">
        <f t="shared" si="15"/>
        <v>2</v>
      </c>
    </row>
    <row r="85" spans="1:23" x14ac:dyDescent="0.35">
      <c r="A85" t="s">
        <v>22</v>
      </c>
      <c r="B85" t="s">
        <v>123</v>
      </c>
      <c r="C85" t="b">
        <v>0</v>
      </c>
      <c r="D85">
        <v>150</v>
      </c>
      <c r="E85">
        <v>7</v>
      </c>
      <c r="F85">
        <v>149</v>
      </c>
      <c r="G85" s="1">
        <v>0.85714285714285698</v>
      </c>
      <c r="H85" s="2">
        <v>0.92617449664429496</v>
      </c>
      <c r="I85" s="1">
        <v>0.42857142857142799</v>
      </c>
      <c r="J85" s="2">
        <v>0.90604026845637498</v>
      </c>
      <c r="K85" s="1">
        <v>0.85714285714285698</v>
      </c>
      <c r="L85" s="2">
        <v>0.87919463087248295</v>
      </c>
      <c r="M85" s="1">
        <v>0.71428571428571397</v>
      </c>
      <c r="N85" s="2">
        <v>0.95302013422818699</v>
      </c>
      <c r="O85" s="3">
        <f t="shared" si="10"/>
        <v>0.78571428571428548</v>
      </c>
      <c r="P85" s="3">
        <f t="shared" si="11"/>
        <v>0.91610738255033497</v>
      </c>
      <c r="Q85">
        <f t="shared" si="12"/>
        <v>0.81831255992329788</v>
      </c>
      <c r="S85">
        <f t="shared" si="16"/>
        <v>0.1071438998062731</v>
      </c>
      <c r="T85">
        <f t="shared" si="17"/>
        <v>0.53574607934942231</v>
      </c>
      <c r="U85" s="3">
        <f t="shared" si="13"/>
        <v>0.21429444469206041</v>
      </c>
      <c r="V85" s="5">
        <f t="shared" si="14"/>
        <v>0.81831255992329788</v>
      </c>
      <c r="W85" s="9">
        <f t="shared" si="15"/>
        <v>3</v>
      </c>
    </row>
    <row r="86" spans="1:23" x14ac:dyDescent="0.35">
      <c r="A86" t="s">
        <v>22</v>
      </c>
      <c r="B86" t="s">
        <v>124</v>
      </c>
      <c r="C86" t="b">
        <v>0</v>
      </c>
      <c r="D86">
        <v>150</v>
      </c>
      <c r="E86">
        <v>12</v>
      </c>
      <c r="F86">
        <v>150</v>
      </c>
      <c r="G86" s="1">
        <v>0.66666666666666596</v>
      </c>
      <c r="H86" s="2">
        <v>0.93333333333333302</v>
      </c>
      <c r="I86" s="1">
        <v>0.58333333333333304</v>
      </c>
      <c r="J86" s="2">
        <v>0.87333333333333296</v>
      </c>
      <c r="K86" s="1">
        <v>0.75</v>
      </c>
      <c r="L86" s="2">
        <v>0.93333333333333302</v>
      </c>
      <c r="M86" s="1">
        <v>0.91666666666666596</v>
      </c>
      <c r="N86" s="2">
        <v>0.90666666666666595</v>
      </c>
      <c r="O86" s="3">
        <f t="shared" si="10"/>
        <v>0.83333333333333304</v>
      </c>
      <c r="P86" s="3">
        <f t="shared" si="11"/>
        <v>0.91999999999999948</v>
      </c>
      <c r="Q86">
        <f t="shared" si="12"/>
        <v>0.85499999999999965</v>
      </c>
      <c r="S86">
        <f t="shared" si="16"/>
        <v>0.53145249446851373</v>
      </c>
      <c r="T86">
        <f t="shared" si="17"/>
        <v>0.69871975396293051</v>
      </c>
      <c r="U86" s="3">
        <f t="shared" si="13"/>
        <v>0.57326930934211795</v>
      </c>
      <c r="V86" s="5">
        <f t="shared" si="14"/>
        <v>0.85499999999999965</v>
      </c>
      <c r="W86" s="9">
        <f t="shared" si="15"/>
        <v>4</v>
      </c>
    </row>
    <row r="87" spans="1:23" x14ac:dyDescent="0.35">
      <c r="A87" t="s">
        <v>22</v>
      </c>
      <c r="B87" t="s">
        <v>125</v>
      </c>
      <c r="C87" t="b">
        <v>0</v>
      </c>
      <c r="D87">
        <v>150</v>
      </c>
      <c r="E87">
        <v>7</v>
      </c>
      <c r="F87">
        <v>148</v>
      </c>
      <c r="G87" s="1">
        <v>1</v>
      </c>
      <c r="H87" s="2">
        <v>0.87162162162162105</v>
      </c>
      <c r="I87" s="1">
        <v>0.71428571428571397</v>
      </c>
      <c r="J87" s="2">
        <v>0.858108108108108</v>
      </c>
      <c r="K87" s="1">
        <v>0.57142857142857095</v>
      </c>
      <c r="L87" s="2">
        <v>0.79054054054054002</v>
      </c>
      <c r="M87" s="1">
        <v>0.71428571428571397</v>
      </c>
      <c r="N87" s="2">
        <v>0.93918918918918903</v>
      </c>
      <c r="O87" s="3">
        <f t="shared" si="10"/>
        <v>0.64285714285714246</v>
      </c>
      <c r="P87" s="3">
        <f t="shared" si="11"/>
        <v>0.86486486486486447</v>
      </c>
      <c r="Q87">
        <f t="shared" si="12"/>
        <v>0.69835907335907299</v>
      </c>
      <c r="S87">
        <f t="shared" si="16"/>
        <v>-0.78913504286244163</v>
      </c>
      <c r="T87">
        <f t="shared" si="17"/>
        <v>-1.5736251205820881</v>
      </c>
      <c r="U87" s="3">
        <f t="shared" si="13"/>
        <v>-0.98525756229235328</v>
      </c>
      <c r="V87" s="5">
        <f t="shared" si="14"/>
        <v>0.69835907335907299</v>
      </c>
      <c r="W87" s="9">
        <f t="shared" si="15"/>
        <v>2</v>
      </c>
    </row>
    <row r="88" spans="1:23" x14ac:dyDescent="0.35">
      <c r="A88" t="s">
        <v>22</v>
      </c>
      <c r="B88" t="s">
        <v>126</v>
      </c>
      <c r="C88" t="b">
        <v>0</v>
      </c>
      <c r="D88">
        <v>150</v>
      </c>
      <c r="E88">
        <v>12</v>
      </c>
      <c r="F88">
        <v>147</v>
      </c>
      <c r="G88" s="1">
        <v>0.5</v>
      </c>
      <c r="H88" s="2">
        <v>0.80272108843537404</v>
      </c>
      <c r="I88" s="1">
        <v>0.66666666666666596</v>
      </c>
      <c r="J88" s="2">
        <v>0.85714285714285698</v>
      </c>
      <c r="K88" s="1">
        <v>0.83333333333333304</v>
      </c>
      <c r="L88" s="2">
        <v>0.80952380952380898</v>
      </c>
      <c r="M88" s="1">
        <v>0.75</v>
      </c>
      <c r="N88" s="2">
        <v>0.891156462585034</v>
      </c>
      <c r="O88" s="3">
        <f t="shared" si="10"/>
        <v>0.79166666666666652</v>
      </c>
      <c r="P88" s="3">
        <f t="shared" si="11"/>
        <v>0.85034013605442149</v>
      </c>
      <c r="Q88">
        <f t="shared" si="12"/>
        <v>0.80633503401360529</v>
      </c>
      <c r="S88">
        <f t="shared" si="16"/>
        <v>0.18918031958731774</v>
      </c>
      <c r="T88">
        <f t="shared" si="17"/>
        <v>-2.1636705202771465</v>
      </c>
      <c r="U88" s="3">
        <f t="shared" si="13"/>
        <v>-0.39903239037879834</v>
      </c>
      <c r="V88" s="5">
        <f t="shared" si="14"/>
        <v>0.80633503401360529</v>
      </c>
      <c r="W88" s="9">
        <f t="shared" si="15"/>
        <v>3</v>
      </c>
    </row>
    <row r="89" spans="1:23" x14ac:dyDescent="0.35">
      <c r="A89" t="s">
        <v>22</v>
      </c>
      <c r="B89" t="s">
        <v>127</v>
      </c>
      <c r="C89" t="b">
        <v>0</v>
      </c>
      <c r="D89">
        <v>150</v>
      </c>
      <c r="E89">
        <v>10</v>
      </c>
      <c r="F89">
        <v>150</v>
      </c>
      <c r="G89" s="1">
        <v>0.8</v>
      </c>
      <c r="H89" s="2">
        <v>0.9</v>
      </c>
      <c r="I89" s="1">
        <v>0.2</v>
      </c>
      <c r="J89" s="2">
        <v>0.913333333333333</v>
      </c>
      <c r="K89" s="1">
        <v>0.6</v>
      </c>
      <c r="L89" s="2">
        <v>0.88</v>
      </c>
      <c r="M89" s="1">
        <v>0.8</v>
      </c>
      <c r="N89" s="2">
        <v>0.89333333333333298</v>
      </c>
      <c r="O89" s="3">
        <f t="shared" si="10"/>
        <v>0.7</v>
      </c>
      <c r="P89" s="3">
        <f t="shared" si="11"/>
        <v>0.88666666666666649</v>
      </c>
      <c r="Q89">
        <f t="shared" si="12"/>
        <v>0.74666666666666659</v>
      </c>
      <c r="S89">
        <f t="shared" si="16"/>
        <v>-0.51469348616885957</v>
      </c>
      <c r="T89">
        <f t="shared" si="17"/>
        <v>-0.68149015564722892</v>
      </c>
      <c r="U89" s="3">
        <f t="shared" si="13"/>
        <v>-0.55639265353845191</v>
      </c>
      <c r="V89" s="5">
        <f t="shared" si="14"/>
        <v>0.74666666666666659</v>
      </c>
      <c r="W89" s="9">
        <f t="shared" si="15"/>
        <v>3</v>
      </c>
    </row>
    <row r="90" spans="1:23" x14ac:dyDescent="0.35">
      <c r="A90" t="s">
        <v>22</v>
      </c>
      <c r="B90" t="s">
        <v>129</v>
      </c>
      <c r="C90" t="b">
        <v>0</v>
      </c>
      <c r="D90">
        <v>150</v>
      </c>
      <c r="E90">
        <v>17</v>
      </c>
      <c r="F90">
        <v>150</v>
      </c>
      <c r="G90" s="1">
        <v>0.76470588235294101</v>
      </c>
      <c r="H90" s="2">
        <v>0.92666666666666597</v>
      </c>
      <c r="I90" s="1">
        <v>0.58823529411764697</v>
      </c>
      <c r="J90" s="2">
        <v>0.84666666666666601</v>
      </c>
      <c r="K90" s="1">
        <v>0.82352941176470495</v>
      </c>
      <c r="L90" s="2">
        <v>0.86666666666666603</v>
      </c>
      <c r="M90" s="1">
        <v>0.64705882352941102</v>
      </c>
      <c r="N90" s="2">
        <v>0.95333333333333303</v>
      </c>
      <c r="O90" s="3">
        <f t="shared" si="10"/>
        <v>0.73529411764705799</v>
      </c>
      <c r="P90" s="3">
        <f t="shared" si="11"/>
        <v>0.90999999999999948</v>
      </c>
      <c r="Q90">
        <f t="shared" si="12"/>
        <v>0.7789705882352933</v>
      </c>
      <c r="S90">
        <f t="shared" si="16"/>
        <v>-0.32599882753661424</v>
      </c>
      <c r="T90">
        <f t="shared" si="17"/>
        <v>0.28465678107987813</v>
      </c>
      <c r="U90" s="3">
        <f t="shared" si="13"/>
        <v>-0.17333492538249115</v>
      </c>
      <c r="V90" s="5">
        <f t="shared" si="14"/>
        <v>0.7789705882352933</v>
      </c>
      <c r="W90" s="9">
        <f t="shared" si="15"/>
        <v>3</v>
      </c>
    </row>
    <row r="91" spans="1:23" x14ac:dyDescent="0.35">
      <c r="A91" t="s">
        <v>22</v>
      </c>
      <c r="B91" t="s">
        <v>130</v>
      </c>
      <c r="C91" t="b">
        <v>0</v>
      </c>
      <c r="D91">
        <v>150</v>
      </c>
      <c r="E91">
        <v>16</v>
      </c>
      <c r="F91">
        <v>150</v>
      </c>
      <c r="G91" s="1">
        <v>0.8125</v>
      </c>
      <c r="H91" s="2">
        <v>0.94</v>
      </c>
      <c r="I91" s="1">
        <v>0.5625</v>
      </c>
      <c r="J91" s="2">
        <v>0.82666666666666599</v>
      </c>
      <c r="K91" s="1">
        <v>0.625</v>
      </c>
      <c r="L91" s="2">
        <v>0.85333333333333306</v>
      </c>
      <c r="M91" s="1">
        <v>0.8125</v>
      </c>
      <c r="N91" s="2">
        <v>0.89333333333333298</v>
      </c>
      <c r="O91" s="3">
        <f t="shared" si="10"/>
        <v>0.71875</v>
      </c>
      <c r="P91" s="3">
        <f t="shared" si="11"/>
        <v>0.87333333333333307</v>
      </c>
      <c r="Q91">
        <f t="shared" si="12"/>
        <v>0.75739583333333327</v>
      </c>
      <c r="S91">
        <f t="shared" si="16"/>
        <v>-0.47319164618498644</v>
      </c>
      <c r="T91">
        <f t="shared" si="17"/>
        <v>-1.2335741194913019</v>
      </c>
      <c r="U91" s="3">
        <f t="shared" si="13"/>
        <v>-0.66328726451156528</v>
      </c>
      <c r="V91" s="5">
        <f t="shared" si="14"/>
        <v>0.75739583333333327</v>
      </c>
      <c r="W91" s="9">
        <f t="shared" si="15"/>
        <v>3</v>
      </c>
    </row>
    <row r="92" spans="1:23" x14ac:dyDescent="0.35">
      <c r="A92" t="s">
        <v>22</v>
      </c>
      <c r="B92" t="s">
        <v>132</v>
      </c>
      <c r="C92" t="b">
        <v>0</v>
      </c>
      <c r="D92">
        <v>150</v>
      </c>
      <c r="E92">
        <v>19</v>
      </c>
      <c r="F92">
        <v>150</v>
      </c>
      <c r="G92" s="1">
        <v>0.68421052631578905</v>
      </c>
      <c r="H92" s="2">
        <v>0.913333333333333</v>
      </c>
      <c r="I92" s="1">
        <v>0.63157894736842102</v>
      </c>
      <c r="J92" s="2">
        <v>0.82</v>
      </c>
      <c r="K92" s="1">
        <v>0.52631578947368396</v>
      </c>
      <c r="L92" s="2">
        <v>0.86666666666666603</v>
      </c>
      <c r="M92" s="1">
        <v>0.73684210526315697</v>
      </c>
      <c r="N92" s="2">
        <v>0.86</v>
      </c>
      <c r="O92" s="3">
        <f t="shared" si="10"/>
        <v>0.63157894736842046</v>
      </c>
      <c r="P92" s="3">
        <f t="shared" si="11"/>
        <v>0.86333333333333306</v>
      </c>
      <c r="Q92">
        <f t="shared" si="12"/>
        <v>0.68951754385964859</v>
      </c>
      <c r="S92">
        <f t="shared" si="16"/>
        <v>-1.4166829006364359</v>
      </c>
      <c r="T92">
        <f t="shared" si="17"/>
        <v>-1.6476370923743542</v>
      </c>
      <c r="U92" s="3">
        <f t="shared" si="13"/>
        <v>-1.4744214485709153</v>
      </c>
      <c r="V92" s="5">
        <f t="shared" si="14"/>
        <v>0.68951754385964859</v>
      </c>
      <c r="W92" s="9">
        <f t="shared" si="15"/>
        <v>2</v>
      </c>
    </row>
    <row r="93" spans="1:23" x14ac:dyDescent="0.35">
      <c r="A93" t="s">
        <v>22</v>
      </c>
      <c r="B93" t="s">
        <v>133</v>
      </c>
      <c r="C93" t="b">
        <v>0</v>
      </c>
      <c r="D93">
        <v>150</v>
      </c>
      <c r="E93">
        <v>16</v>
      </c>
      <c r="F93">
        <v>150</v>
      </c>
      <c r="G93" s="1">
        <v>0.75</v>
      </c>
      <c r="H93" s="2">
        <v>0.94</v>
      </c>
      <c r="I93" s="1">
        <v>0.75</v>
      </c>
      <c r="J93" s="2">
        <v>0.90666666666666595</v>
      </c>
      <c r="K93" s="1">
        <v>0.8125</v>
      </c>
      <c r="L93" s="2">
        <v>0.90666666666666595</v>
      </c>
      <c r="M93" s="1">
        <v>0.8125</v>
      </c>
      <c r="N93" s="2">
        <v>0.913333333333333</v>
      </c>
      <c r="O93" s="3">
        <f t="shared" si="10"/>
        <v>0.8125</v>
      </c>
      <c r="P93" s="3">
        <f t="shared" si="11"/>
        <v>0.90999999999999948</v>
      </c>
      <c r="Q93">
        <f t="shared" si="12"/>
        <v>0.83687499999999981</v>
      </c>
      <c r="S93">
        <f t="shared" si="16"/>
        <v>0.41605754918201393</v>
      </c>
      <c r="T93">
        <f t="shared" si="17"/>
        <v>0.28465678107987813</v>
      </c>
      <c r="U93" s="3">
        <f t="shared" si="13"/>
        <v>0.38320735715647997</v>
      </c>
      <c r="V93" s="5">
        <f t="shared" si="14"/>
        <v>0.83687499999999981</v>
      </c>
      <c r="W93" s="9">
        <f t="shared" si="15"/>
        <v>3</v>
      </c>
    </row>
    <row r="94" spans="1:23" x14ac:dyDescent="0.35">
      <c r="A94" t="s">
        <v>22</v>
      </c>
      <c r="B94" t="s">
        <v>134</v>
      </c>
      <c r="C94" t="b">
        <v>0</v>
      </c>
      <c r="D94">
        <v>150</v>
      </c>
      <c r="E94">
        <v>17</v>
      </c>
      <c r="F94">
        <v>150</v>
      </c>
      <c r="G94" s="1">
        <v>0.70588235294117596</v>
      </c>
      <c r="H94" s="2">
        <v>0.74</v>
      </c>
      <c r="I94" s="1">
        <v>0.70588235294117596</v>
      </c>
      <c r="J94" s="2">
        <v>0.86666666666666603</v>
      </c>
      <c r="K94" s="1">
        <v>0.70588235294117596</v>
      </c>
      <c r="L94" s="2">
        <v>0.94666666666666599</v>
      </c>
      <c r="M94" s="1">
        <v>0.88235294117647001</v>
      </c>
      <c r="N94" s="2">
        <v>0.87333333333333296</v>
      </c>
      <c r="O94" s="3">
        <f t="shared" si="10"/>
        <v>0.79411764705882293</v>
      </c>
      <c r="P94" s="3">
        <f t="shared" si="11"/>
        <v>0.90999999999999948</v>
      </c>
      <c r="Q94">
        <f t="shared" si="12"/>
        <v>0.82308823529411712</v>
      </c>
      <c r="S94">
        <f t="shared" si="16"/>
        <v>0.24913346422709895</v>
      </c>
      <c r="T94">
        <f t="shared" si="17"/>
        <v>0.28465678107987813</v>
      </c>
      <c r="U94" s="3">
        <f t="shared" si="13"/>
        <v>0.25801429344029375</v>
      </c>
      <c r="V94" s="5">
        <f t="shared" si="14"/>
        <v>0.82308823529411712</v>
      </c>
      <c r="W94" s="9">
        <f t="shared" si="15"/>
        <v>3</v>
      </c>
    </row>
    <row r="95" spans="1:23" x14ac:dyDescent="0.35">
      <c r="A95" t="s">
        <v>22</v>
      </c>
      <c r="B95" t="s">
        <v>136</v>
      </c>
      <c r="C95" t="b">
        <v>0</v>
      </c>
      <c r="D95">
        <v>150</v>
      </c>
      <c r="E95">
        <v>15</v>
      </c>
      <c r="F95">
        <v>150</v>
      </c>
      <c r="G95" s="1">
        <v>0.73333333333333295</v>
      </c>
      <c r="H95" s="2">
        <v>0.93333333333333302</v>
      </c>
      <c r="I95" s="1">
        <v>0.53333333333333299</v>
      </c>
      <c r="J95" s="2">
        <v>0.9</v>
      </c>
      <c r="K95" s="1">
        <v>0.86666666666666603</v>
      </c>
      <c r="L95" s="2">
        <v>0.96</v>
      </c>
      <c r="M95" s="1">
        <v>0.86666666666666603</v>
      </c>
      <c r="N95" s="2">
        <v>0.94</v>
      </c>
      <c r="O95" s="3">
        <f t="shared" si="10"/>
        <v>0.86666666666666603</v>
      </c>
      <c r="P95" s="3">
        <f t="shared" si="11"/>
        <v>0.95</v>
      </c>
      <c r="Q95">
        <f t="shared" si="12"/>
        <v>0.88749999999999951</v>
      </c>
      <c r="S95">
        <f t="shared" si="16"/>
        <v>0.90031949215813178</v>
      </c>
      <c r="T95">
        <f t="shared" si="17"/>
        <v>1.9409086726121061</v>
      </c>
      <c r="U95" s="3">
        <f t="shared" si="13"/>
        <v>1.1604667872716254</v>
      </c>
      <c r="V95" s="5">
        <f t="shared" si="14"/>
        <v>0.88749999999999951</v>
      </c>
      <c r="W95" s="9">
        <f t="shared" si="15"/>
        <v>4</v>
      </c>
    </row>
    <row r="96" spans="1:23" x14ac:dyDescent="0.35">
      <c r="A96" t="s">
        <v>22</v>
      </c>
      <c r="B96" t="s">
        <v>137</v>
      </c>
      <c r="C96" t="b">
        <v>0</v>
      </c>
      <c r="D96">
        <v>150</v>
      </c>
      <c r="E96">
        <v>16</v>
      </c>
      <c r="F96">
        <v>149</v>
      </c>
      <c r="G96" s="1">
        <v>0.375</v>
      </c>
      <c r="H96" s="2">
        <v>0.59060402684563695</v>
      </c>
      <c r="I96" s="1">
        <v>0.625</v>
      </c>
      <c r="J96" s="2">
        <v>0.80536912751677803</v>
      </c>
      <c r="K96" s="1">
        <v>0.8125</v>
      </c>
      <c r="L96" s="2">
        <v>0.84563758389261701</v>
      </c>
      <c r="M96" s="1">
        <v>0.375</v>
      </c>
      <c r="N96" s="2">
        <v>0.69127516778523401</v>
      </c>
      <c r="O96" s="3">
        <f t="shared" si="10"/>
        <v>0.59375</v>
      </c>
      <c r="P96" s="3">
        <f t="shared" si="11"/>
        <v>0.76845637583892556</v>
      </c>
      <c r="Q96">
        <f t="shared" si="12"/>
        <v>0.63742659395973145</v>
      </c>
      <c r="S96">
        <f t="shared" si="16"/>
        <v>-1.6588572400076536</v>
      </c>
      <c r="T96">
        <f t="shared" si="17"/>
        <v>-5.5575223826106663</v>
      </c>
      <c r="U96" s="3">
        <f t="shared" si="13"/>
        <v>-2.6335235256584069</v>
      </c>
      <c r="V96" s="5">
        <f t="shared" si="14"/>
        <v>0.63742659395973145</v>
      </c>
      <c r="W96" s="9">
        <f t="shared" si="15"/>
        <v>2</v>
      </c>
    </row>
    <row r="97" spans="1:23" x14ac:dyDescent="0.35">
      <c r="A97" t="s">
        <v>22</v>
      </c>
      <c r="B97" t="s">
        <v>139</v>
      </c>
      <c r="C97" t="b">
        <v>0</v>
      </c>
      <c r="D97">
        <v>150</v>
      </c>
      <c r="E97">
        <v>11</v>
      </c>
      <c r="F97">
        <v>150</v>
      </c>
      <c r="G97" s="1">
        <v>0.54545454545454497</v>
      </c>
      <c r="H97" s="2">
        <v>0.94</v>
      </c>
      <c r="I97" s="1">
        <v>0.81818181818181801</v>
      </c>
      <c r="J97" s="2">
        <v>0.90666666666666595</v>
      </c>
      <c r="K97" s="1">
        <v>0.90909090909090895</v>
      </c>
      <c r="L97" s="2">
        <v>0.92666666666666597</v>
      </c>
      <c r="M97" s="1">
        <v>1</v>
      </c>
      <c r="N97" s="2">
        <v>0.97333333333333305</v>
      </c>
      <c r="O97" s="3">
        <f t="shared" si="10"/>
        <v>0.95454545454545447</v>
      </c>
      <c r="P97" s="3">
        <f t="shared" si="11"/>
        <v>0.94999999999999951</v>
      </c>
      <c r="Q97">
        <f t="shared" si="12"/>
        <v>0.95340909090909065</v>
      </c>
      <c r="S97">
        <f t="shared" si="16"/>
        <v>1.4621380311237218</v>
      </c>
      <c r="T97">
        <f t="shared" si="17"/>
        <v>1.9409086726120879</v>
      </c>
      <c r="U97" s="3">
        <f t="shared" si="13"/>
        <v>1.5818306914958133</v>
      </c>
      <c r="V97" s="5">
        <f t="shared" si="14"/>
        <v>0.95340909090909065</v>
      </c>
      <c r="W97" s="9">
        <f t="shared" si="15"/>
        <v>4</v>
      </c>
    </row>
    <row r="98" spans="1:23" x14ac:dyDescent="0.35">
      <c r="A98" t="s">
        <v>22</v>
      </c>
      <c r="B98" t="s">
        <v>107</v>
      </c>
      <c r="C98" t="b">
        <v>0</v>
      </c>
      <c r="D98">
        <v>140</v>
      </c>
      <c r="E98">
        <v>9</v>
      </c>
      <c r="F98">
        <v>136</v>
      </c>
      <c r="G98" s="1">
        <v>0.88888888888888795</v>
      </c>
      <c r="H98" s="2">
        <v>0.92647058823529405</v>
      </c>
      <c r="I98" s="1">
        <v>0.55555555555555503</v>
      </c>
      <c r="J98" s="2">
        <v>0.90441176470588203</v>
      </c>
      <c r="K98" s="1">
        <v>0.77777777777777701</v>
      </c>
      <c r="L98" s="2">
        <v>0.91911764705882304</v>
      </c>
      <c r="M98" s="1">
        <v>0.88888888888888795</v>
      </c>
      <c r="N98" s="2">
        <v>0.94117647058823495</v>
      </c>
      <c r="O98" s="3">
        <f t="shared" si="10"/>
        <v>0.83333333333333248</v>
      </c>
      <c r="P98" s="3">
        <f t="shared" si="11"/>
        <v>0.93014705882352899</v>
      </c>
      <c r="Q98">
        <f t="shared" si="12"/>
        <v>0.85753676470588158</v>
      </c>
      <c r="S98">
        <f t="shared" si="16"/>
        <v>0.46025136111433773</v>
      </c>
      <c r="T98">
        <f t="shared" si="17"/>
        <v>1.0653791347165307</v>
      </c>
      <c r="U98" s="3">
        <f t="shared" si="13"/>
        <v>0.61153330451488597</v>
      </c>
      <c r="V98" s="5">
        <f t="shared" si="14"/>
        <v>0.85753676470588158</v>
      </c>
      <c r="W98" s="9">
        <f t="shared" si="15"/>
        <v>4</v>
      </c>
    </row>
    <row r="99" spans="1:23" x14ac:dyDescent="0.35">
      <c r="A99" t="s">
        <v>22</v>
      </c>
      <c r="B99" t="s">
        <v>128</v>
      </c>
      <c r="C99" t="b">
        <v>0</v>
      </c>
      <c r="D99">
        <v>140</v>
      </c>
      <c r="E99">
        <v>11</v>
      </c>
      <c r="F99">
        <v>140</v>
      </c>
      <c r="G99" s="1">
        <v>0.63636363636363602</v>
      </c>
      <c r="H99" s="2">
        <v>0.95</v>
      </c>
      <c r="I99" s="1">
        <v>0.72727272727272696</v>
      </c>
      <c r="J99" s="2">
        <v>0.878571428571428</v>
      </c>
      <c r="K99" s="1">
        <v>0.81818181818181801</v>
      </c>
      <c r="L99" s="2">
        <v>0.90714285714285703</v>
      </c>
      <c r="M99" s="1">
        <v>0.90909090909090895</v>
      </c>
      <c r="N99" s="2">
        <v>0.878571428571428</v>
      </c>
      <c r="O99" s="3">
        <f t="shared" si="10"/>
        <v>0.86363636363636354</v>
      </c>
      <c r="P99" s="3">
        <f t="shared" si="11"/>
        <v>0.89285714285714257</v>
      </c>
      <c r="Q99">
        <f t="shared" si="12"/>
        <v>0.87094155844155829</v>
      </c>
      <c r="S99">
        <f t="shared" si="16"/>
        <v>0.74715477629759175</v>
      </c>
      <c r="T99">
        <f t="shared" si="17"/>
        <v>-0.41074885556612151</v>
      </c>
      <c r="U99" s="3">
        <f t="shared" si="13"/>
        <v>0.45767886833166349</v>
      </c>
      <c r="V99" s="5">
        <f t="shared" si="14"/>
        <v>0.87094155844155829</v>
      </c>
      <c r="W99" s="9">
        <f t="shared" si="15"/>
        <v>4</v>
      </c>
    </row>
    <row r="100" spans="1:23" x14ac:dyDescent="0.35">
      <c r="A100" t="s">
        <v>22</v>
      </c>
      <c r="B100" t="s">
        <v>112</v>
      </c>
      <c r="C100" t="b">
        <v>0</v>
      </c>
      <c r="D100">
        <v>130</v>
      </c>
      <c r="E100">
        <v>10</v>
      </c>
      <c r="F100">
        <v>130</v>
      </c>
      <c r="G100" s="1">
        <v>0.7</v>
      </c>
      <c r="H100" s="2">
        <v>0.85384615384615303</v>
      </c>
      <c r="I100" s="1">
        <v>0.9</v>
      </c>
      <c r="J100" s="2">
        <v>0.86923076923076903</v>
      </c>
      <c r="K100" s="1">
        <v>0.9</v>
      </c>
      <c r="L100" s="2">
        <v>0.94615384615384601</v>
      </c>
      <c r="M100" s="1">
        <v>0.8</v>
      </c>
      <c r="N100" s="2">
        <v>0.92307692307692302</v>
      </c>
      <c r="O100" s="3">
        <f t="shared" si="10"/>
        <v>0.85000000000000009</v>
      </c>
      <c r="P100" s="3">
        <f t="shared" si="11"/>
        <v>0.93461538461538451</v>
      </c>
      <c r="Q100">
        <f t="shared" si="12"/>
        <v>0.87115384615384617</v>
      </c>
      <c r="S100">
        <f t="shared" si="16"/>
        <v>0.61012765976385019</v>
      </c>
      <c r="T100">
        <f t="shared" si="17"/>
        <v>1.2138543331514777</v>
      </c>
      <c r="U100" s="3">
        <f t="shared" si="13"/>
        <v>0.76105932811075716</v>
      </c>
      <c r="V100" s="5">
        <f t="shared" si="14"/>
        <v>0.87115384615384617</v>
      </c>
      <c r="W100" s="9">
        <f t="shared" si="15"/>
        <v>4</v>
      </c>
    </row>
    <row r="101" spans="1:23" s="4" customFormat="1" x14ac:dyDescent="0.35">
      <c r="A101" s="4" t="s">
        <v>22</v>
      </c>
      <c r="B101" s="4" t="s">
        <v>57</v>
      </c>
      <c r="C101" s="4" t="b">
        <v>0</v>
      </c>
      <c r="D101" s="4">
        <v>100</v>
      </c>
      <c r="E101" s="4">
        <v>12</v>
      </c>
      <c r="F101" s="4">
        <v>100</v>
      </c>
      <c r="G101" s="4">
        <v>0.5</v>
      </c>
      <c r="H101" s="4">
        <v>0.84</v>
      </c>
      <c r="I101" s="4">
        <v>0.5</v>
      </c>
      <c r="J101" s="4">
        <v>0.77</v>
      </c>
      <c r="K101" s="4">
        <v>0.66666666666666596</v>
      </c>
      <c r="L101" s="4">
        <v>0.85</v>
      </c>
      <c r="M101" s="4">
        <v>0.66666666666666596</v>
      </c>
      <c r="N101" s="4">
        <v>0.87</v>
      </c>
      <c r="O101" s="3">
        <f t="shared" si="10"/>
        <v>0.66666666666666596</v>
      </c>
      <c r="P101" s="3">
        <f t="shared" si="11"/>
        <v>0.86</v>
      </c>
      <c r="Q101">
        <f t="shared" si="12"/>
        <v>0.71499999999999941</v>
      </c>
      <c r="V101" s="6"/>
      <c r="W101" s="9"/>
    </row>
    <row r="102" spans="1:23" s="4" customFormat="1" x14ac:dyDescent="0.35">
      <c r="A102" s="4" t="s">
        <v>22</v>
      </c>
      <c r="B102" s="4" t="s">
        <v>138</v>
      </c>
      <c r="C102" s="4" t="b">
        <v>0</v>
      </c>
      <c r="D102" s="4">
        <v>100</v>
      </c>
      <c r="E102" s="4">
        <v>8</v>
      </c>
      <c r="F102" s="4">
        <v>100</v>
      </c>
      <c r="G102" s="4">
        <v>0.75</v>
      </c>
      <c r="H102" s="4">
        <v>0.92</v>
      </c>
      <c r="I102" s="4">
        <v>1</v>
      </c>
      <c r="J102" s="4">
        <v>0.92</v>
      </c>
      <c r="K102" s="4">
        <v>0.5</v>
      </c>
      <c r="L102" s="4">
        <v>0.95</v>
      </c>
      <c r="M102" s="4">
        <v>0.875</v>
      </c>
      <c r="N102" s="4">
        <v>0.97</v>
      </c>
      <c r="O102" s="3">
        <f t="shared" si="10"/>
        <v>0.6875</v>
      </c>
      <c r="P102" s="3">
        <f t="shared" si="11"/>
        <v>0.96</v>
      </c>
      <c r="Q102">
        <f t="shared" si="12"/>
        <v>0.75562499999999999</v>
      </c>
      <c r="V102" s="6"/>
      <c r="W102" s="9"/>
    </row>
    <row r="103" spans="1:23" s="4" customFormat="1" x14ac:dyDescent="0.35">
      <c r="A103" s="4" t="s">
        <v>22</v>
      </c>
      <c r="B103" s="4" t="s">
        <v>50</v>
      </c>
      <c r="C103" s="4" t="b">
        <v>0</v>
      </c>
      <c r="D103" s="4">
        <v>70</v>
      </c>
      <c r="E103" s="4">
        <v>2</v>
      </c>
      <c r="F103" s="4">
        <v>67</v>
      </c>
      <c r="G103" s="4">
        <v>0.5</v>
      </c>
      <c r="H103" s="4">
        <v>0.83582089552238803</v>
      </c>
      <c r="I103" s="4">
        <v>1</v>
      </c>
      <c r="J103" s="4">
        <v>0.80597014925373101</v>
      </c>
      <c r="K103" s="4">
        <v>1</v>
      </c>
      <c r="L103" s="4">
        <v>0.89552238805970097</v>
      </c>
      <c r="M103" s="4">
        <v>1</v>
      </c>
      <c r="N103" s="4">
        <v>0.94029850746268595</v>
      </c>
      <c r="O103" s="3">
        <f t="shared" si="10"/>
        <v>1</v>
      </c>
      <c r="P103" s="3">
        <f t="shared" si="11"/>
        <v>0.91791044776119346</v>
      </c>
      <c r="Q103">
        <f t="shared" si="12"/>
        <v>0.97947761194029836</v>
      </c>
      <c r="V103" s="6"/>
      <c r="W103" s="9"/>
    </row>
    <row r="104" spans="1:23" s="4" customFormat="1" x14ac:dyDescent="0.35">
      <c r="A104" s="4" t="s">
        <v>22</v>
      </c>
      <c r="B104" s="4" t="s">
        <v>47</v>
      </c>
      <c r="C104" s="4" t="b">
        <v>0</v>
      </c>
      <c r="D104" s="4">
        <v>60</v>
      </c>
      <c r="E104" s="4">
        <v>5</v>
      </c>
      <c r="F104" s="4">
        <v>60</v>
      </c>
      <c r="G104" s="4">
        <v>1</v>
      </c>
      <c r="H104" s="4">
        <v>0.93333333333333302</v>
      </c>
      <c r="I104" s="4">
        <v>0.6</v>
      </c>
      <c r="J104" s="4">
        <v>0.85</v>
      </c>
      <c r="K104" s="4">
        <v>1</v>
      </c>
      <c r="L104" s="4">
        <v>0.98333333333333295</v>
      </c>
      <c r="M104" s="4">
        <v>1</v>
      </c>
      <c r="N104" s="4">
        <v>0.91666666666666596</v>
      </c>
      <c r="O104" s="3">
        <f t="shared" si="10"/>
        <v>1</v>
      </c>
      <c r="P104" s="3">
        <f t="shared" si="11"/>
        <v>0.94999999999999951</v>
      </c>
      <c r="Q104">
        <f t="shared" si="12"/>
        <v>0.98749999999999982</v>
      </c>
      <c r="V104" s="6"/>
      <c r="W104" s="9"/>
    </row>
    <row r="105" spans="1:23" s="4" customFormat="1" x14ac:dyDescent="0.35">
      <c r="A105" s="4" t="s">
        <v>22</v>
      </c>
      <c r="B105" s="4" t="s">
        <v>108</v>
      </c>
      <c r="C105" s="4" t="b">
        <v>0</v>
      </c>
      <c r="D105" s="4">
        <v>50</v>
      </c>
      <c r="E105" s="4">
        <v>5</v>
      </c>
      <c r="F105" s="4">
        <v>48</v>
      </c>
      <c r="G105" s="4">
        <v>0.6</v>
      </c>
      <c r="H105" s="4">
        <v>0.79166666666666596</v>
      </c>
      <c r="I105" s="4">
        <v>1</v>
      </c>
      <c r="J105" s="4">
        <v>0.89583333333333304</v>
      </c>
      <c r="K105" s="4">
        <v>0.6</v>
      </c>
      <c r="L105" s="4">
        <v>0.91666666666666596</v>
      </c>
      <c r="M105" s="4">
        <v>1</v>
      </c>
      <c r="N105" s="4">
        <v>0.9375</v>
      </c>
      <c r="O105" s="3">
        <f t="shared" si="10"/>
        <v>0.8</v>
      </c>
      <c r="P105" s="3">
        <f t="shared" si="11"/>
        <v>0.92708333333333304</v>
      </c>
      <c r="Q105">
        <f t="shared" si="12"/>
        <v>0.83177083333333335</v>
      </c>
      <c r="V105" s="6"/>
      <c r="W105" s="9"/>
    </row>
    <row r="106" spans="1:23" s="4" customFormat="1" x14ac:dyDescent="0.35">
      <c r="A106" s="4" t="s">
        <v>22</v>
      </c>
      <c r="B106" s="4" t="s">
        <v>114</v>
      </c>
      <c r="C106" s="4" t="b">
        <v>0</v>
      </c>
      <c r="D106" s="4">
        <v>50</v>
      </c>
      <c r="E106" s="4">
        <v>0</v>
      </c>
      <c r="F106" s="4">
        <v>45</v>
      </c>
      <c r="G106" s="4">
        <v>0</v>
      </c>
      <c r="H106" s="4">
        <v>0.91111111111111098</v>
      </c>
      <c r="I106" s="4">
        <v>0</v>
      </c>
      <c r="J106" s="4">
        <v>0.93333333333333302</v>
      </c>
      <c r="K106" s="4">
        <v>0</v>
      </c>
      <c r="L106" s="4">
        <v>0.86666666666666603</v>
      </c>
      <c r="M106" s="4">
        <v>0</v>
      </c>
      <c r="N106" s="4">
        <v>0.88888888888888795</v>
      </c>
      <c r="O106" s="3">
        <f t="shared" si="10"/>
        <v>0</v>
      </c>
      <c r="P106" s="3">
        <f t="shared" si="11"/>
        <v>0.87777777777777699</v>
      </c>
      <c r="Q106">
        <f t="shared" si="12"/>
        <v>0.21944444444444425</v>
      </c>
      <c r="V106" s="6"/>
      <c r="W106" s="9"/>
    </row>
    <row r="107" spans="1:23" s="4" customFormat="1" x14ac:dyDescent="0.35">
      <c r="A107" s="4" t="s">
        <v>22</v>
      </c>
      <c r="B107" s="4" t="s">
        <v>56</v>
      </c>
      <c r="C107" s="4" t="b">
        <v>0</v>
      </c>
      <c r="D107" s="4">
        <v>40</v>
      </c>
      <c r="E107" s="4">
        <v>3</v>
      </c>
      <c r="F107" s="4">
        <v>38</v>
      </c>
      <c r="G107" s="4">
        <v>1</v>
      </c>
      <c r="H107" s="4">
        <v>0.92105263157894701</v>
      </c>
      <c r="I107" s="4">
        <v>0.33333333333333298</v>
      </c>
      <c r="J107" s="4">
        <v>0.94736842105263097</v>
      </c>
      <c r="K107" s="4">
        <v>0.66666666666666596</v>
      </c>
      <c r="L107" s="4">
        <v>0.81578947368420995</v>
      </c>
      <c r="M107" s="4">
        <v>0.66666666666666596</v>
      </c>
      <c r="N107" s="4">
        <v>0.92105263157894701</v>
      </c>
      <c r="O107" s="3">
        <f t="shared" si="10"/>
        <v>0.66666666666666596</v>
      </c>
      <c r="P107" s="3">
        <f t="shared" si="11"/>
        <v>0.86842105263157854</v>
      </c>
      <c r="Q107">
        <f t="shared" si="12"/>
        <v>0.71710526315789402</v>
      </c>
      <c r="V107" s="6"/>
      <c r="W107" s="9"/>
    </row>
    <row r="108" spans="1:23" s="4" customFormat="1" x14ac:dyDescent="0.35">
      <c r="A108" s="4" t="s">
        <v>22</v>
      </c>
      <c r="B108" s="4" t="s">
        <v>69</v>
      </c>
      <c r="C108" s="4" t="b">
        <v>0</v>
      </c>
      <c r="D108" s="4">
        <v>40</v>
      </c>
      <c r="E108" s="4">
        <v>1</v>
      </c>
      <c r="F108" s="4">
        <v>36</v>
      </c>
      <c r="G108" s="4">
        <v>1</v>
      </c>
      <c r="H108" s="4">
        <v>0.88888888888888795</v>
      </c>
      <c r="I108" s="4">
        <v>1</v>
      </c>
      <c r="J108" s="4">
        <v>0.91666666666666596</v>
      </c>
      <c r="K108" s="4">
        <v>1</v>
      </c>
      <c r="L108" s="4">
        <v>0.88888888888888795</v>
      </c>
      <c r="M108" s="4">
        <v>1</v>
      </c>
      <c r="N108" s="4">
        <v>0.86111111111111105</v>
      </c>
      <c r="O108" s="3">
        <f t="shared" si="10"/>
        <v>1</v>
      </c>
      <c r="P108" s="3">
        <f t="shared" si="11"/>
        <v>0.87499999999999956</v>
      </c>
      <c r="Q108">
        <f t="shared" si="12"/>
        <v>0.96874999999999989</v>
      </c>
      <c r="V108" s="6"/>
      <c r="W108" s="9"/>
    </row>
    <row r="109" spans="1:23" s="4" customFormat="1" x14ac:dyDescent="0.35">
      <c r="A109" s="4" t="s">
        <v>22</v>
      </c>
      <c r="B109" s="4" t="s">
        <v>91</v>
      </c>
      <c r="C109" s="4" t="b">
        <v>0</v>
      </c>
      <c r="D109" s="4">
        <v>40</v>
      </c>
      <c r="E109" s="4">
        <v>2</v>
      </c>
      <c r="F109" s="4">
        <v>39</v>
      </c>
      <c r="G109" s="4">
        <v>1</v>
      </c>
      <c r="H109" s="4">
        <v>0.97435897435897401</v>
      </c>
      <c r="I109" s="4">
        <v>0.5</v>
      </c>
      <c r="J109" s="4">
        <v>0.87179487179487103</v>
      </c>
      <c r="K109" s="4">
        <v>1</v>
      </c>
      <c r="L109" s="4">
        <v>0.94871794871794801</v>
      </c>
      <c r="M109" s="4">
        <v>1</v>
      </c>
      <c r="N109" s="4">
        <v>0.94871794871794801</v>
      </c>
      <c r="O109" s="3">
        <f t="shared" si="10"/>
        <v>1</v>
      </c>
      <c r="P109" s="3">
        <f t="shared" si="11"/>
        <v>0.94871794871794801</v>
      </c>
      <c r="Q109">
        <f t="shared" si="12"/>
        <v>0.987179487179487</v>
      </c>
      <c r="V109" s="6"/>
      <c r="W109" s="9"/>
    </row>
    <row r="110" spans="1:23" s="4" customFormat="1" x14ac:dyDescent="0.35">
      <c r="A110" s="4" t="s">
        <v>22</v>
      </c>
      <c r="B110" s="4" t="s">
        <v>23</v>
      </c>
      <c r="C110" s="4" t="b">
        <v>1</v>
      </c>
      <c r="D110" s="4">
        <v>30</v>
      </c>
      <c r="E110" s="4">
        <v>31</v>
      </c>
      <c r="F110" s="4">
        <v>30</v>
      </c>
      <c r="G110" s="4">
        <v>0.967741935483871</v>
      </c>
      <c r="H110" s="4">
        <v>0.8</v>
      </c>
      <c r="I110" s="4">
        <v>0.967741935483871</v>
      </c>
      <c r="J110" s="4">
        <v>0.8</v>
      </c>
      <c r="K110" s="4">
        <v>0.967741935483871</v>
      </c>
      <c r="L110" s="4">
        <v>0.86666666666666603</v>
      </c>
      <c r="M110" s="4">
        <v>0.967741935483871</v>
      </c>
      <c r="N110" s="4">
        <v>0.96666666666666601</v>
      </c>
      <c r="O110" s="3">
        <f t="shared" si="10"/>
        <v>0.967741935483871</v>
      </c>
      <c r="P110" s="3">
        <f t="shared" si="11"/>
        <v>0.91666666666666607</v>
      </c>
      <c r="Q110">
        <f t="shared" si="12"/>
        <v>0.95497311827956977</v>
      </c>
      <c r="V110" s="6"/>
      <c r="W110" s="9"/>
    </row>
    <row r="111" spans="1:23" s="4" customFormat="1" x14ac:dyDescent="0.35">
      <c r="A111" s="4" t="s">
        <v>22</v>
      </c>
      <c r="B111" s="4" t="s">
        <v>34</v>
      </c>
      <c r="C111" s="4" t="b">
        <v>0</v>
      </c>
      <c r="D111" s="4">
        <v>30</v>
      </c>
      <c r="E111" s="4">
        <v>3</v>
      </c>
      <c r="F111" s="4">
        <v>26</v>
      </c>
      <c r="G111" s="4">
        <v>0.66666666666666596</v>
      </c>
      <c r="H111" s="4">
        <v>0.88461538461538403</v>
      </c>
      <c r="I111" s="4">
        <v>0.66666666666666596</v>
      </c>
      <c r="J111" s="4">
        <v>0.88461538461538403</v>
      </c>
      <c r="K111" s="4">
        <v>1</v>
      </c>
      <c r="L111" s="4">
        <v>1</v>
      </c>
      <c r="M111" s="4">
        <v>0.66666666666666596</v>
      </c>
      <c r="N111" s="4">
        <v>0.84615384615384603</v>
      </c>
      <c r="O111" s="3">
        <f t="shared" si="10"/>
        <v>0.83333333333333304</v>
      </c>
      <c r="P111" s="3">
        <f t="shared" si="11"/>
        <v>0.92307692307692302</v>
      </c>
      <c r="Q111">
        <f t="shared" si="12"/>
        <v>0.8557692307692305</v>
      </c>
      <c r="V111" s="6"/>
      <c r="W111" s="9"/>
    </row>
    <row r="112" spans="1:23" s="4" customFormat="1" x14ac:dyDescent="0.35">
      <c r="A112" s="4" t="s">
        <v>22</v>
      </c>
      <c r="B112" s="4" t="s">
        <v>42</v>
      </c>
      <c r="C112" s="4" t="b">
        <v>0</v>
      </c>
      <c r="D112" s="4">
        <v>30</v>
      </c>
      <c r="E112" s="4">
        <v>0</v>
      </c>
      <c r="F112" s="4">
        <v>28</v>
      </c>
      <c r="G112" s="4">
        <v>0</v>
      </c>
      <c r="H112" s="4">
        <v>0.82142857142857095</v>
      </c>
      <c r="I112" s="4">
        <v>0</v>
      </c>
      <c r="J112" s="4">
        <v>0.89285714285714202</v>
      </c>
      <c r="K112" s="4">
        <v>0</v>
      </c>
      <c r="L112" s="4">
        <v>0.85714285714285698</v>
      </c>
      <c r="M112" s="4">
        <v>0</v>
      </c>
      <c r="N112" s="4">
        <v>0.89285714285714202</v>
      </c>
      <c r="O112" s="3">
        <f t="shared" si="10"/>
        <v>0</v>
      </c>
      <c r="P112" s="3">
        <f t="shared" si="11"/>
        <v>0.87499999999999956</v>
      </c>
      <c r="Q112">
        <f t="shared" si="12"/>
        <v>0.21874999999999989</v>
      </c>
      <c r="V112" s="6"/>
      <c r="W112" s="9"/>
    </row>
    <row r="113" spans="1:23" s="4" customFormat="1" x14ac:dyDescent="0.35">
      <c r="A113" s="4" t="s">
        <v>22</v>
      </c>
      <c r="B113" s="4" t="s">
        <v>26</v>
      </c>
      <c r="C113" s="4" t="b">
        <v>1</v>
      </c>
      <c r="D113" s="4">
        <v>20</v>
      </c>
      <c r="E113" s="4">
        <v>20</v>
      </c>
      <c r="F113" s="4">
        <v>19</v>
      </c>
      <c r="G113" s="4">
        <v>1</v>
      </c>
      <c r="H113" s="4">
        <v>1</v>
      </c>
      <c r="I113" s="4">
        <v>1</v>
      </c>
      <c r="J113" s="4">
        <v>0.78947368421052599</v>
      </c>
      <c r="K113" s="4">
        <v>1</v>
      </c>
      <c r="L113" s="4">
        <v>0.89473684210526305</v>
      </c>
      <c r="M113" s="4">
        <v>1</v>
      </c>
      <c r="N113" s="4">
        <v>0.89473684210526305</v>
      </c>
      <c r="O113" s="3">
        <f t="shared" si="10"/>
        <v>1</v>
      </c>
      <c r="P113" s="3">
        <f t="shared" si="11"/>
        <v>0.89473684210526305</v>
      </c>
      <c r="Q113">
        <f t="shared" si="12"/>
        <v>0.97368421052631571</v>
      </c>
      <c r="V113" s="6"/>
      <c r="W113" s="9"/>
    </row>
    <row r="114" spans="1:23" s="4" customFormat="1" x14ac:dyDescent="0.35">
      <c r="A114" s="4" t="s">
        <v>22</v>
      </c>
      <c r="B114" s="4" t="s">
        <v>44</v>
      </c>
      <c r="C114" s="4" t="b">
        <v>0</v>
      </c>
      <c r="D114" s="4">
        <v>20</v>
      </c>
      <c r="E114" s="4">
        <v>1</v>
      </c>
      <c r="F114" s="4">
        <v>19</v>
      </c>
      <c r="G114" s="4">
        <v>0</v>
      </c>
      <c r="H114" s="4">
        <v>0.89473684210526305</v>
      </c>
      <c r="I114" s="4">
        <v>1</v>
      </c>
      <c r="J114" s="4">
        <v>0.89473684210526305</v>
      </c>
      <c r="K114" s="4">
        <v>0</v>
      </c>
      <c r="L114" s="4">
        <v>0.94736842105263097</v>
      </c>
      <c r="M114" s="4">
        <v>1</v>
      </c>
      <c r="N114" s="4">
        <v>0.89473684210526305</v>
      </c>
      <c r="O114" s="3">
        <f t="shared" si="10"/>
        <v>0.5</v>
      </c>
      <c r="P114" s="3">
        <f t="shared" si="11"/>
        <v>0.92105263157894701</v>
      </c>
      <c r="Q114">
        <f t="shared" si="12"/>
        <v>0.60526315789473673</v>
      </c>
      <c r="V114" s="6"/>
      <c r="W114" s="9"/>
    </row>
    <row r="115" spans="1:23" s="4" customFormat="1" x14ac:dyDescent="0.35">
      <c r="A115" s="4" t="s">
        <v>22</v>
      </c>
      <c r="B115" s="4" t="s">
        <v>27</v>
      </c>
      <c r="C115" s="4" t="b">
        <v>0</v>
      </c>
      <c r="D115" s="4">
        <v>10</v>
      </c>
      <c r="E115" s="4">
        <v>0</v>
      </c>
      <c r="F115" s="4">
        <v>10</v>
      </c>
      <c r="G115" s="4">
        <v>0</v>
      </c>
      <c r="H115" s="4">
        <v>0.5</v>
      </c>
      <c r="I115" s="4">
        <v>0</v>
      </c>
      <c r="J115" s="4">
        <v>0.3</v>
      </c>
      <c r="K115" s="4">
        <v>0</v>
      </c>
      <c r="L115" s="4">
        <v>0.5</v>
      </c>
      <c r="M115" s="4">
        <v>0</v>
      </c>
      <c r="N115" s="4">
        <v>0.6</v>
      </c>
      <c r="O115" s="3">
        <f t="shared" si="10"/>
        <v>0</v>
      </c>
      <c r="P115" s="3">
        <f t="shared" si="11"/>
        <v>0.55000000000000004</v>
      </c>
      <c r="Q115">
        <f t="shared" si="12"/>
        <v>0.13750000000000001</v>
      </c>
      <c r="V115" s="6"/>
      <c r="W115" s="9"/>
    </row>
    <row r="116" spans="1:23" s="4" customFormat="1" x14ac:dyDescent="0.35">
      <c r="A116" s="4" t="s">
        <v>22</v>
      </c>
      <c r="B116" s="4" t="s">
        <v>49</v>
      </c>
      <c r="C116" s="4" t="b">
        <v>0</v>
      </c>
      <c r="D116" s="4">
        <v>10</v>
      </c>
      <c r="E116" s="4">
        <v>0</v>
      </c>
      <c r="F116" s="4">
        <v>10</v>
      </c>
      <c r="G116" s="4">
        <v>0</v>
      </c>
      <c r="H116" s="4">
        <v>0.8</v>
      </c>
      <c r="I116" s="4">
        <v>0</v>
      </c>
      <c r="J116" s="4">
        <v>0.8</v>
      </c>
      <c r="K116" s="4">
        <v>0</v>
      </c>
      <c r="L116" s="4">
        <v>0.7</v>
      </c>
      <c r="M116" s="4">
        <v>0</v>
      </c>
      <c r="N116" s="4">
        <v>0.9</v>
      </c>
      <c r="O116" s="3">
        <f t="shared" si="10"/>
        <v>0</v>
      </c>
      <c r="P116" s="3">
        <f t="shared" si="11"/>
        <v>0.8</v>
      </c>
      <c r="Q116">
        <f t="shared" si="12"/>
        <v>0.2</v>
      </c>
      <c r="V116" s="6"/>
      <c r="W116" s="9"/>
    </row>
    <row r="117" spans="1:23" s="4" customFormat="1" x14ac:dyDescent="0.35">
      <c r="A117" s="4" t="s">
        <v>22</v>
      </c>
      <c r="B117" s="4" t="s">
        <v>97</v>
      </c>
      <c r="C117" s="4" t="b">
        <v>0</v>
      </c>
      <c r="D117" s="4">
        <v>10</v>
      </c>
      <c r="E117" s="4">
        <v>2</v>
      </c>
      <c r="F117" s="4">
        <v>10</v>
      </c>
      <c r="G117" s="4">
        <v>0.5</v>
      </c>
      <c r="H117" s="4">
        <v>1</v>
      </c>
      <c r="I117" s="4">
        <v>0.5</v>
      </c>
      <c r="J117" s="4">
        <v>0.8</v>
      </c>
      <c r="K117" s="4">
        <v>0.5</v>
      </c>
      <c r="L117" s="4">
        <v>1</v>
      </c>
      <c r="M117" s="4">
        <v>0.5</v>
      </c>
      <c r="N117" s="4">
        <v>0.8</v>
      </c>
      <c r="O117" s="3">
        <f t="shared" si="10"/>
        <v>0.5</v>
      </c>
      <c r="P117" s="3">
        <f t="shared" si="11"/>
        <v>0.9</v>
      </c>
      <c r="Q117">
        <f t="shared" si="12"/>
        <v>0.6</v>
      </c>
      <c r="V117" s="6"/>
      <c r="W117" s="9"/>
    </row>
    <row r="118" spans="1:23" s="4" customFormat="1" x14ac:dyDescent="0.35">
      <c r="A118" s="4" t="s">
        <v>22</v>
      </c>
      <c r="B118" s="4" t="s">
        <v>104</v>
      </c>
      <c r="C118" s="4" t="b">
        <v>0</v>
      </c>
      <c r="D118" s="4">
        <v>10</v>
      </c>
      <c r="E118" s="4">
        <v>0</v>
      </c>
      <c r="F118" s="4">
        <v>8</v>
      </c>
      <c r="G118" s="4">
        <v>0</v>
      </c>
      <c r="H118" s="4">
        <v>1</v>
      </c>
      <c r="I118" s="4">
        <v>0</v>
      </c>
      <c r="J118" s="4">
        <v>0.875</v>
      </c>
      <c r="K118" s="4">
        <v>0</v>
      </c>
      <c r="L118" s="4">
        <v>0.75</v>
      </c>
      <c r="M118" s="4">
        <v>0</v>
      </c>
      <c r="N118" s="4">
        <v>0.875</v>
      </c>
      <c r="O118" s="3">
        <f t="shared" si="10"/>
        <v>0</v>
      </c>
      <c r="P118" s="3">
        <f t="shared" si="11"/>
        <v>0.8125</v>
      </c>
      <c r="Q118">
        <f t="shared" si="12"/>
        <v>0.203125</v>
      </c>
      <c r="V118" s="6"/>
      <c r="W118" s="9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Tagger Report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Lanham</dc:creator>
  <cp:lastModifiedBy>Matthew Lanham</cp:lastModifiedBy>
  <dcterms:created xsi:type="dcterms:W3CDTF">2016-12-19T18:45:04Z</dcterms:created>
  <dcterms:modified xsi:type="dcterms:W3CDTF">2016-12-19T19:53:46Z</dcterms:modified>
</cp:coreProperties>
</file>