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dl_bid_processing\"/>
    </mc:Choice>
  </mc:AlternateContent>
  <bookViews>
    <workbookView xWindow="2340" yWindow="0" windowWidth="20130" windowHeight="8235"/>
  </bookViews>
  <sheets>
    <sheet name="SSDL Raw Bids.xlsx" sheetId="1" r:id="rId1"/>
  </sheets>
  <definedNames>
    <definedName name="_xlnm._FilterDatabase" localSheetId="0" hidden="1">'SSDL Raw Bids.xlsx'!$A$1:$N$118</definedName>
  </definedNames>
  <calcPr calcId="162913"/>
</workbook>
</file>

<file path=xl/calcChain.xml><?xml version="1.0" encoding="utf-8"?>
<calcChain xmlns="http://schemas.openxmlformats.org/spreadsheetml/2006/main">
  <c r="U110" i="1" l="1"/>
  <c r="U108" i="1"/>
  <c r="U98" i="1"/>
  <c r="U96" i="1"/>
  <c r="U86" i="1"/>
  <c r="U84" i="1"/>
  <c r="U74" i="1"/>
  <c r="U72" i="1"/>
  <c r="U62" i="1"/>
  <c r="U50" i="1"/>
  <c r="U38" i="1"/>
  <c r="U36" i="1"/>
  <c r="U26" i="1"/>
  <c r="U24" i="1"/>
  <c r="U14" i="1"/>
  <c r="U12" i="1"/>
  <c r="R4" i="1"/>
  <c r="R14" i="1"/>
  <c r="R16" i="1"/>
  <c r="R26" i="1"/>
  <c r="R28" i="1"/>
  <c r="R38" i="1"/>
  <c r="R40" i="1"/>
  <c r="R50" i="1"/>
  <c r="R52" i="1"/>
  <c r="R62" i="1"/>
  <c r="R64" i="1"/>
  <c r="R74" i="1"/>
  <c r="R76" i="1"/>
  <c r="R86" i="1"/>
  <c r="R88" i="1"/>
  <c r="R98" i="1"/>
  <c r="R100" i="1"/>
  <c r="R110" i="1"/>
  <c r="R112" i="1"/>
  <c r="Q7" i="1"/>
  <c r="Q19" i="1"/>
  <c r="Q31" i="1"/>
  <c r="Q43" i="1"/>
  <c r="Q55" i="1"/>
  <c r="Q67" i="1"/>
  <c r="Q79" i="1"/>
  <c r="Q91" i="1"/>
  <c r="Q103" i="1"/>
  <c r="Q112" i="1"/>
  <c r="Q115" i="1"/>
  <c r="P118" i="1"/>
  <c r="S118" i="1" s="1"/>
  <c r="P117" i="1"/>
  <c r="S117" i="1" s="1"/>
  <c r="P116" i="1"/>
  <c r="S116" i="1" s="1"/>
  <c r="P115" i="1"/>
  <c r="S115" i="1" s="1"/>
  <c r="P114" i="1"/>
  <c r="S114" i="1" s="1"/>
  <c r="P113" i="1"/>
  <c r="S113" i="1" s="1"/>
  <c r="P112" i="1"/>
  <c r="S112" i="1" s="1"/>
  <c r="P111" i="1"/>
  <c r="S111" i="1" s="1"/>
  <c r="P110" i="1"/>
  <c r="S110" i="1" s="1"/>
  <c r="P109" i="1"/>
  <c r="S109" i="1" s="1"/>
  <c r="P108" i="1"/>
  <c r="S108" i="1" s="1"/>
  <c r="P107" i="1"/>
  <c r="S107" i="1" s="1"/>
  <c r="P106" i="1"/>
  <c r="S106" i="1" s="1"/>
  <c r="P105" i="1"/>
  <c r="S105" i="1" s="1"/>
  <c r="P104" i="1"/>
  <c r="S104" i="1" s="1"/>
  <c r="P103" i="1"/>
  <c r="S103" i="1" s="1"/>
  <c r="P102" i="1"/>
  <c r="S102" i="1" s="1"/>
  <c r="P101" i="1"/>
  <c r="S101" i="1" s="1"/>
  <c r="P100" i="1"/>
  <c r="S100" i="1" s="1"/>
  <c r="P99" i="1"/>
  <c r="S99" i="1" s="1"/>
  <c r="P98" i="1"/>
  <c r="S98" i="1" s="1"/>
  <c r="P97" i="1"/>
  <c r="S97" i="1" s="1"/>
  <c r="P96" i="1"/>
  <c r="S96" i="1" s="1"/>
  <c r="P95" i="1"/>
  <c r="S95" i="1" s="1"/>
  <c r="P94" i="1"/>
  <c r="S94" i="1" s="1"/>
  <c r="P93" i="1"/>
  <c r="S93" i="1" s="1"/>
  <c r="P92" i="1"/>
  <c r="S92" i="1" s="1"/>
  <c r="P91" i="1"/>
  <c r="S91" i="1" s="1"/>
  <c r="P90" i="1"/>
  <c r="S90" i="1" s="1"/>
  <c r="P89" i="1"/>
  <c r="S89" i="1" s="1"/>
  <c r="P88" i="1"/>
  <c r="S88" i="1" s="1"/>
  <c r="P87" i="1"/>
  <c r="S87" i="1" s="1"/>
  <c r="P86" i="1"/>
  <c r="S86" i="1" s="1"/>
  <c r="P85" i="1"/>
  <c r="S85" i="1" s="1"/>
  <c r="P84" i="1"/>
  <c r="S84" i="1" s="1"/>
  <c r="P83" i="1"/>
  <c r="S83" i="1" s="1"/>
  <c r="P82" i="1"/>
  <c r="S82" i="1" s="1"/>
  <c r="P81" i="1"/>
  <c r="S81" i="1" s="1"/>
  <c r="P80" i="1"/>
  <c r="S80" i="1" s="1"/>
  <c r="P79" i="1"/>
  <c r="S79" i="1" s="1"/>
  <c r="P78" i="1"/>
  <c r="S78" i="1" s="1"/>
  <c r="P77" i="1"/>
  <c r="S77" i="1" s="1"/>
  <c r="P76" i="1"/>
  <c r="S76" i="1" s="1"/>
  <c r="P75" i="1"/>
  <c r="S75" i="1" s="1"/>
  <c r="P74" i="1"/>
  <c r="S74" i="1" s="1"/>
  <c r="P73" i="1"/>
  <c r="S73" i="1" s="1"/>
  <c r="P72" i="1"/>
  <c r="S72" i="1" s="1"/>
  <c r="P71" i="1"/>
  <c r="S71" i="1" s="1"/>
  <c r="P70" i="1"/>
  <c r="S70" i="1" s="1"/>
  <c r="P69" i="1"/>
  <c r="S69" i="1" s="1"/>
  <c r="P68" i="1"/>
  <c r="S68" i="1" s="1"/>
  <c r="P67" i="1"/>
  <c r="S67" i="1" s="1"/>
  <c r="P66" i="1"/>
  <c r="S66" i="1" s="1"/>
  <c r="P65" i="1"/>
  <c r="S65" i="1" s="1"/>
  <c r="P64" i="1"/>
  <c r="S64" i="1" s="1"/>
  <c r="P63" i="1"/>
  <c r="S63" i="1" s="1"/>
  <c r="P62" i="1"/>
  <c r="S62" i="1" s="1"/>
  <c r="P61" i="1"/>
  <c r="S61" i="1" s="1"/>
  <c r="P60" i="1"/>
  <c r="S60" i="1" s="1"/>
  <c r="P59" i="1"/>
  <c r="S59" i="1" s="1"/>
  <c r="P58" i="1"/>
  <c r="S58" i="1" s="1"/>
  <c r="P57" i="1"/>
  <c r="S57" i="1" s="1"/>
  <c r="P56" i="1"/>
  <c r="S56" i="1" s="1"/>
  <c r="P55" i="1"/>
  <c r="S55" i="1" s="1"/>
  <c r="P54" i="1"/>
  <c r="S54" i="1" s="1"/>
  <c r="P53" i="1"/>
  <c r="S53" i="1" s="1"/>
  <c r="P52" i="1"/>
  <c r="S52" i="1" s="1"/>
  <c r="P51" i="1"/>
  <c r="S51" i="1" s="1"/>
  <c r="P50" i="1"/>
  <c r="S50" i="1" s="1"/>
  <c r="P49" i="1"/>
  <c r="S49" i="1" s="1"/>
  <c r="P48" i="1"/>
  <c r="S48" i="1" s="1"/>
  <c r="P47" i="1"/>
  <c r="S47" i="1" s="1"/>
  <c r="P46" i="1"/>
  <c r="S46" i="1" s="1"/>
  <c r="P45" i="1"/>
  <c r="S45" i="1" s="1"/>
  <c r="P44" i="1"/>
  <c r="S44" i="1" s="1"/>
  <c r="P43" i="1"/>
  <c r="S43" i="1" s="1"/>
  <c r="P42" i="1"/>
  <c r="S42" i="1" s="1"/>
  <c r="P41" i="1"/>
  <c r="S41" i="1" s="1"/>
  <c r="P40" i="1"/>
  <c r="S40" i="1" s="1"/>
  <c r="P39" i="1"/>
  <c r="S39" i="1" s="1"/>
  <c r="P38" i="1"/>
  <c r="S38" i="1" s="1"/>
  <c r="P37" i="1"/>
  <c r="S37" i="1" s="1"/>
  <c r="P36" i="1"/>
  <c r="S36" i="1" s="1"/>
  <c r="P35" i="1"/>
  <c r="S35" i="1" s="1"/>
  <c r="P34" i="1"/>
  <c r="S34" i="1" s="1"/>
  <c r="P33" i="1"/>
  <c r="S33" i="1" s="1"/>
  <c r="P32" i="1"/>
  <c r="S32" i="1" s="1"/>
  <c r="P31" i="1"/>
  <c r="S31" i="1" s="1"/>
  <c r="P30" i="1"/>
  <c r="S30" i="1" s="1"/>
  <c r="P29" i="1"/>
  <c r="S29" i="1" s="1"/>
  <c r="P28" i="1"/>
  <c r="S28" i="1" s="1"/>
  <c r="P27" i="1"/>
  <c r="S27" i="1" s="1"/>
  <c r="P26" i="1"/>
  <c r="S26" i="1" s="1"/>
  <c r="P25" i="1"/>
  <c r="S25" i="1" s="1"/>
  <c r="P24" i="1"/>
  <c r="S24" i="1" s="1"/>
  <c r="P23" i="1"/>
  <c r="S23" i="1" s="1"/>
  <c r="P22" i="1"/>
  <c r="S22" i="1" s="1"/>
  <c r="P21" i="1"/>
  <c r="S21" i="1" s="1"/>
  <c r="P20" i="1"/>
  <c r="S20" i="1" s="1"/>
  <c r="P19" i="1"/>
  <c r="S19" i="1" s="1"/>
  <c r="P18" i="1"/>
  <c r="S18" i="1" s="1"/>
  <c r="P17" i="1"/>
  <c r="S17" i="1" s="1"/>
  <c r="P16" i="1"/>
  <c r="S16" i="1" s="1"/>
  <c r="P15" i="1"/>
  <c r="S15" i="1" s="1"/>
  <c r="P14" i="1"/>
  <c r="S14" i="1" s="1"/>
  <c r="P13" i="1"/>
  <c r="S13" i="1" s="1"/>
  <c r="P12" i="1"/>
  <c r="S12" i="1" s="1"/>
  <c r="P11" i="1"/>
  <c r="S11" i="1" s="1"/>
  <c r="P10" i="1"/>
  <c r="S10" i="1" s="1"/>
  <c r="P9" i="1"/>
  <c r="S9" i="1" s="1"/>
  <c r="P8" i="1"/>
  <c r="S8" i="1" s="1"/>
  <c r="P7" i="1"/>
  <c r="S7" i="1" s="1"/>
  <c r="P6" i="1"/>
  <c r="S6" i="1" s="1"/>
  <c r="P5" i="1"/>
  <c r="S5" i="1" s="1"/>
  <c r="P4" i="1"/>
  <c r="S4" i="1" s="1"/>
  <c r="P3" i="1"/>
  <c r="S3" i="1" s="1"/>
  <c r="P2" i="1"/>
  <c r="Q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Q77" i="1" l="1"/>
  <c r="S2" i="1"/>
  <c r="Q116" i="1"/>
  <c r="Q104" i="1"/>
  <c r="Q92" i="1"/>
  <c r="Q80" i="1"/>
  <c r="Q68" i="1"/>
  <c r="Q56" i="1"/>
  <c r="Q44" i="1"/>
  <c r="Q32" i="1"/>
  <c r="Q20" i="1"/>
  <c r="Q8" i="1"/>
  <c r="R113" i="1"/>
  <c r="R101" i="1"/>
  <c r="R89" i="1"/>
  <c r="R77" i="1"/>
  <c r="R65" i="1"/>
  <c r="R53" i="1"/>
  <c r="R41" i="1"/>
  <c r="R29" i="1"/>
  <c r="R17" i="1"/>
  <c r="R5" i="1"/>
  <c r="U11" i="1"/>
  <c r="U23" i="1"/>
  <c r="U35" i="1"/>
  <c r="U47" i="1"/>
  <c r="U59" i="1"/>
  <c r="U71" i="1"/>
  <c r="U83" i="1"/>
  <c r="U95" i="1"/>
  <c r="U107" i="1"/>
  <c r="Q114" i="1"/>
  <c r="Q102" i="1"/>
  <c r="Q90" i="1"/>
  <c r="Q78" i="1"/>
  <c r="Q66" i="1"/>
  <c r="Q54" i="1"/>
  <c r="Q42" i="1"/>
  <c r="Q30" i="1"/>
  <c r="Q18" i="1"/>
  <c r="Q6" i="1"/>
  <c r="R111" i="1"/>
  <c r="R99" i="1"/>
  <c r="R87" i="1"/>
  <c r="R75" i="1"/>
  <c r="R63" i="1"/>
  <c r="R51" i="1"/>
  <c r="R39" i="1"/>
  <c r="U39" i="1" s="1"/>
  <c r="R27" i="1"/>
  <c r="R15" i="1"/>
  <c r="R3" i="1"/>
  <c r="U13" i="1"/>
  <c r="U25" i="1"/>
  <c r="U37" i="1"/>
  <c r="U49" i="1"/>
  <c r="U61" i="1"/>
  <c r="U73" i="1"/>
  <c r="U85" i="1"/>
  <c r="U97" i="1"/>
  <c r="U109" i="1"/>
  <c r="Q29" i="1"/>
  <c r="Q17" i="1"/>
  <c r="Q100" i="1"/>
  <c r="Q88" i="1"/>
  <c r="Q76" i="1"/>
  <c r="Q64" i="1"/>
  <c r="Q52" i="1"/>
  <c r="Q40" i="1"/>
  <c r="Q28" i="1"/>
  <c r="Q16" i="1"/>
  <c r="Q4" i="1"/>
  <c r="R109" i="1"/>
  <c r="R97" i="1"/>
  <c r="R85" i="1"/>
  <c r="R73" i="1"/>
  <c r="R61" i="1"/>
  <c r="R49" i="1"/>
  <c r="R37" i="1"/>
  <c r="R25" i="1"/>
  <c r="R13" i="1"/>
  <c r="U3" i="1"/>
  <c r="U15" i="1"/>
  <c r="U27" i="1"/>
  <c r="U51" i="1"/>
  <c r="U63" i="1"/>
  <c r="U75" i="1"/>
  <c r="Q101" i="1"/>
  <c r="Q111" i="1"/>
  <c r="U111" i="1" s="1"/>
  <c r="Q99" i="1"/>
  <c r="U99" i="1" s="1"/>
  <c r="Q87" i="1"/>
  <c r="U87" i="1" s="1"/>
  <c r="Q75" i="1"/>
  <c r="Q63" i="1"/>
  <c r="Q51" i="1"/>
  <c r="Q39" i="1"/>
  <c r="Q27" i="1"/>
  <c r="Q15" i="1"/>
  <c r="Q3" i="1"/>
  <c r="R108" i="1"/>
  <c r="R96" i="1"/>
  <c r="R84" i="1"/>
  <c r="R72" i="1"/>
  <c r="R60" i="1"/>
  <c r="R48" i="1"/>
  <c r="R36" i="1"/>
  <c r="R24" i="1"/>
  <c r="R12" i="1"/>
  <c r="U4" i="1"/>
  <c r="U16" i="1"/>
  <c r="U28" i="1"/>
  <c r="U40" i="1"/>
  <c r="U52" i="1"/>
  <c r="U64" i="1"/>
  <c r="U76" i="1"/>
  <c r="U88" i="1"/>
  <c r="U100" i="1"/>
  <c r="U112" i="1"/>
  <c r="Q41" i="1"/>
  <c r="Q110" i="1"/>
  <c r="Q98" i="1"/>
  <c r="Q86" i="1"/>
  <c r="Q74" i="1"/>
  <c r="Q62" i="1"/>
  <c r="Q50" i="1"/>
  <c r="Q38" i="1"/>
  <c r="Q26" i="1"/>
  <c r="Q14" i="1"/>
  <c r="R2" i="1"/>
  <c r="R107" i="1"/>
  <c r="R95" i="1"/>
  <c r="R83" i="1"/>
  <c r="R71" i="1"/>
  <c r="R59" i="1"/>
  <c r="R47" i="1"/>
  <c r="R35" i="1"/>
  <c r="R23" i="1"/>
  <c r="R11" i="1"/>
  <c r="U5" i="1"/>
  <c r="U17" i="1"/>
  <c r="U29" i="1"/>
  <c r="U41" i="1"/>
  <c r="U53" i="1"/>
  <c r="U65" i="1"/>
  <c r="U77" i="1"/>
  <c r="U89" i="1"/>
  <c r="U101" i="1"/>
  <c r="U113" i="1"/>
  <c r="Q109" i="1"/>
  <c r="Q97" i="1"/>
  <c r="Q85" i="1"/>
  <c r="Q73" i="1"/>
  <c r="Q61" i="1"/>
  <c r="Q49" i="1"/>
  <c r="Q37" i="1"/>
  <c r="Q25" i="1"/>
  <c r="Q13" i="1"/>
  <c r="R118" i="1"/>
  <c r="R106" i="1"/>
  <c r="R94" i="1"/>
  <c r="R82" i="1"/>
  <c r="R70" i="1"/>
  <c r="R58" i="1"/>
  <c r="R46" i="1"/>
  <c r="R34" i="1"/>
  <c r="R22" i="1"/>
  <c r="R10" i="1"/>
  <c r="U6" i="1"/>
  <c r="U18" i="1"/>
  <c r="U30" i="1"/>
  <c r="U42" i="1"/>
  <c r="U54" i="1"/>
  <c r="U66" i="1"/>
  <c r="U78" i="1"/>
  <c r="U90" i="1"/>
  <c r="U102" i="1"/>
  <c r="U114" i="1"/>
  <c r="Q53" i="1"/>
  <c r="Q108" i="1"/>
  <c r="Q96" i="1"/>
  <c r="Q84" i="1"/>
  <c r="Q72" i="1"/>
  <c r="Q60" i="1"/>
  <c r="U60" i="1" s="1"/>
  <c r="Q48" i="1"/>
  <c r="U48" i="1" s="1"/>
  <c r="Q36" i="1"/>
  <c r="Q24" i="1"/>
  <c r="Q12" i="1"/>
  <c r="R117" i="1"/>
  <c r="R105" i="1"/>
  <c r="R93" i="1"/>
  <c r="R81" i="1"/>
  <c r="R69" i="1"/>
  <c r="R57" i="1"/>
  <c r="R45" i="1"/>
  <c r="R33" i="1"/>
  <c r="R21" i="1"/>
  <c r="R9" i="1"/>
  <c r="U7" i="1"/>
  <c r="U19" i="1"/>
  <c r="U31" i="1"/>
  <c r="U43" i="1"/>
  <c r="U55" i="1"/>
  <c r="U67" i="1"/>
  <c r="U79" i="1"/>
  <c r="U91" i="1"/>
  <c r="U103" i="1"/>
  <c r="U115" i="1"/>
  <c r="Q89" i="1"/>
  <c r="Q107" i="1"/>
  <c r="Q95" i="1"/>
  <c r="Q83" i="1"/>
  <c r="Q71" i="1"/>
  <c r="Q59" i="1"/>
  <c r="Q47" i="1"/>
  <c r="Q35" i="1"/>
  <c r="Q23" i="1"/>
  <c r="Q11" i="1"/>
  <c r="R116" i="1"/>
  <c r="R104" i="1"/>
  <c r="R92" i="1"/>
  <c r="R80" i="1"/>
  <c r="R68" i="1"/>
  <c r="U68" i="1" s="1"/>
  <c r="R56" i="1"/>
  <c r="R44" i="1"/>
  <c r="R32" i="1"/>
  <c r="R20" i="1"/>
  <c r="U20" i="1" s="1"/>
  <c r="R8" i="1"/>
  <c r="U8" i="1"/>
  <c r="U32" i="1"/>
  <c r="U44" i="1"/>
  <c r="U56" i="1"/>
  <c r="U80" i="1"/>
  <c r="U92" i="1"/>
  <c r="U104" i="1"/>
  <c r="U116" i="1"/>
  <c r="Q113" i="1"/>
  <c r="Q65" i="1"/>
  <c r="Q5" i="1"/>
  <c r="Q118" i="1"/>
  <c r="Q106" i="1"/>
  <c r="Q94" i="1"/>
  <c r="Q82" i="1"/>
  <c r="Q70" i="1"/>
  <c r="Q58" i="1"/>
  <c r="Q46" i="1"/>
  <c r="Q34" i="1"/>
  <c r="Q22" i="1"/>
  <c r="Q10" i="1"/>
  <c r="U10" i="1" s="1"/>
  <c r="R115" i="1"/>
  <c r="R103" i="1"/>
  <c r="R91" i="1"/>
  <c r="R79" i="1"/>
  <c r="R67" i="1"/>
  <c r="R55" i="1"/>
  <c r="R43" i="1"/>
  <c r="R31" i="1"/>
  <c r="R19" i="1"/>
  <c r="R7" i="1"/>
  <c r="U9" i="1"/>
  <c r="U21" i="1"/>
  <c r="U33" i="1"/>
  <c r="U45" i="1"/>
  <c r="U57" i="1"/>
  <c r="U69" i="1"/>
  <c r="U93" i="1"/>
  <c r="U105" i="1"/>
  <c r="U117" i="1"/>
  <c r="Q117" i="1"/>
  <c r="Q105" i="1"/>
  <c r="Q93" i="1"/>
  <c r="Q81" i="1"/>
  <c r="U81" i="1" s="1"/>
  <c r="Q69" i="1"/>
  <c r="Q57" i="1"/>
  <c r="Q45" i="1"/>
  <c r="Q33" i="1"/>
  <c r="Q21" i="1"/>
  <c r="Q9" i="1"/>
  <c r="R114" i="1"/>
  <c r="R102" i="1"/>
  <c r="R90" i="1"/>
  <c r="R78" i="1"/>
  <c r="R66" i="1"/>
  <c r="R54" i="1"/>
  <c r="R42" i="1"/>
  <c r="R30" i="1"/>
  <c r="R18" i="1"/>
  <c r="R6" i="1"/>
  <c r="U22" i="1"/>
  <c r="U34" i="1"/>
  <c r="U46" i="1"/>
  <c r="U58" i="1"/>
  <c r="U70" i="1"/>
  <c r="U82" i="1"/>
  <c r="U94" i="1"/>
  <c r="U106" i="1"/>
  <c r="U118" i="1"/>
  <c r="U2" i="1" l="1"/>
</calcChain>
</file>

<file path=xl/sharedStrings.xml><?xml version="1.0" encoding="utf-8"?>
<sst xmlns="http://schemas.openxmlformats.org/spreadsheetml/2006/main" count="266" uniqueCount="74">
  <si>
    <t>Team</t>
  </si>
  <si>
    <t>Player</t>
  </si>
  <si>
    <t>Years</t>
  </si>
  <si>
    <t>Avg</t>
  </si>
  <si>
    <t>Year 1</t>
  </si>
  <si>
    <t>Year 2</t>
  </si>
  <si>
    <t>Year 3</t>
  </si>
  <si>
    <t>Year 4</t>
  </si>
  <si>
    <t>Year 5</t>
  </si>
  <si>
    <t>Order</t>
  </si>
  <si>
    <t>Sum Match</t>
  </si>
  <si>
    <t>Max Check</t>
  </si>
  <si>
    <t>Min Check</t>
  </si>
  <si>
    <t>Text Order</t>
  </si>
  <si>
    <t>PHI</t>
  </si>
  <si>
    <t>WAS</t>
  </si>
  <si>
    <t>TOR</t>
  </si>
  <si>
    <t>BAL</t>
  </si>
  <si>
    <t>ARZ</t>
  </si>
  <si>
    <t>CLE</t>
  </si>
  <si>
    <t>BOS</t>
  </si>
  <si>
    <t>NYM</t>
  </si>
  <si>
    <t>SD</t>
  </si>
  <si>
    <t>NYY</t>
  </si>
  <si>
    <t>ATL</t>
  </si>
  <si>
    <t>KC</t>
  </si>
  <si>
    <t>DET</t>
  </si>
  <si>
    <t>LAD</t>
  </si>
  <si>
    <t>OAK</t>
  </si>
  <si>
    <t>Nelson Cruz, DH MIN</t>
  </si>
  <si>
    <t>Edwin Encarnacion, 1B CWS</t>
  </si>
  <si>
    <t>Alex Colome, RP CWS</t>
  </si>
  <si>
    <t>Sergio Romo, RP MIN</t>
  </si>
  <si>
    <t>Jake Odorizzi, SP MIN</t>
  </si>
  <si>
    <t>Carlos Santana, 1B CLE</t>
  </si>
  <si>
    <t>Jacoby Jones, OF DET</t>
  </si>
  <si>
    <t>Domingo Santana, OF CLE</t>
  </si>
  <si>
    <t>Homer Bailey, SP MIN</t>
  </si>
  <si>
    <t>Dallas Keuchel, SP CWS</t>
  </si>
  <si>
    <t>Danny Duffy, SP KC</t>
  </si>
  <si>
    <t>Aaron Bummer, RP CWS</t>
  </si>
  <si>
    <t>Tyler Duffey, RP MIN</t>
  </si>
  <si>
    <t>Daniel Norris, SP DET</t>
  </si>
  <si>
    <t>Mike Montgomery, RP KC</t>
  </si>
  <si>
    <t>Steve Cishek, RP CWS</t>
  </si>
  <si>
    <t>Nick Wittgren, RP CLE</t>
  </si>
  <si>
    <t>Jon Schoop, 2B DET</t>
  </si>
  <si>
    <t>Roberto Perez, C CLE</t>
  </si>
  <si>
    <t>Greg Allen, OF CLE</t>
  </si>
  <si>
    <t>Leury Garcia, OF CWS</t>
  </si>
  <si>
    <t>Nicky Lopez, 2B KC</t>
  </si>
  <si>
    <t>Buck Farmer, RP DET</t>
  </si>
  <si>
    <t>Tyler Clippard, RP MIN</t>
  </si>
  <si>
    <t>Miguel Cabrera, 1B DET</t>
  </si>
  <si>
    <t>Rich Hill, SP MIN</t>
  </si>
  <si>
    <t>CHC</t>
  </si>
  <si>
    <t>Aaron Bummer, RP CWS: 119.29% (3.07 vs. 1.40)</t>
  </si>
  <si>
    <t>Alex Colome, RP CWS: 8.91% (5.50 vs. 5.05)</t>
  </si>
  <si>
    <t>Carlos Santana, 1B CLE: 2.50% (8.20 vs. 8.00)</t>
  </si>
  <si>
    <t>Dallas Keuchel, SP CWS: 2.04% (5.00 vs. 4.90)</t>
  </si>
  <si>
    <t>Daniel Norris, SP DET: 506.00% (3.03 vs. 0.50)</t>
  </si>
  <si>
    <t>Danny Duffy, SP KC: 80.00% (2.70 vs. 1.50)</t>
  </si>
  <si>
    <t>Domingo Santana, OF CLE: 224.49% (1.59 vs. 0.49)</t>
  </si>
  <si>
    <t>Edwin Encarnacion, 1B CWS: 35.50% (13.55 vs. 10.00)</t>
  </si>
  <si>
    <t>Homer Bailey, SP MIN: 157.50% (2.06 vs. 0.80)</t>
  </si>
  <si>
    <t>Jake Odorizzi, SP MIN: 1.69% (6.00 vs. 5.90)</t>
  </si>
  <si>
    <t>Jon Schoop, 2B DET: 68.46% (2.19 vs. 1.30)</t>
  </si>
  <si>
    <t>Nelson Cruz, DH MIN: 12.78% (15.00 vs. 13.30)</t>
  </si>
  <si>
    <t>Nick Wittgren, RP CLE: 58.33% (0.95 vs. 0.60)</t>
  </si>
  <si>
    <t>Roberto Perez, C CLE: 204.88% (1.25 vs. 0.41)</t>
  </si>
  <si>
    <t>Sergio Romo, RP MIN: 167.33% (4.01 vs. 1.50)</t>
  </si>
  <si>
    <t>Steve Cishek, RP CWS: 1.45% (0.70 vs. 0.69)</t>
  </si>
  <si>
    <t>Tyler Clippard, RP MIN: 34.15% (0.55 vs. 0.41)</t>
  </si>
  <si>
    <t>Tyler Duffey, RP MIN: 16.00% (1.45 vs. 1.25)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</si>
</sst>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B1" workbookViewId="0">
      <selection activeCell="Y5" sqref="Y5:Y2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10</v>
      </c>
      <c r="L1" t="s">
        <v>11</v>
      </c>
      <c r="M1" t="s">
        <v>12</v>
      </c>
      <c r="N1" t="s">
        <v>9</v>
      </c>
    </row>
    <row r="2" spans="1:25" x14ac:dyDescent="0.25">
      <c r="A2" t="s">
        <v>22</v>
      </c>
      <c r="B2" t="s">
        <v>40</v>
      </c>
      <c r="C2">
        <v>3</v>
      </c>
      <c r="D2">
        <v>3.07</v>
      </c>
      <c r="J2">
        <v>11</v>
      </c>
      <c r="K2" t="str">
        <f>+IF(ISBLANK(E2),"",IF(SUM(E2:I2)=C2*D2, 0, 1))</f>
        <v/>
      </c>
      <c r="L2" t="str">
        <f>+IF(ISBLANK(E2),"",IF(MAX(E2:I2)&gt;1.2*D2,1,0))</f>
        <v/>
      </c>
      <c r="M2" t="str">
        <f>+IF(ISBLANK(E2),"",IF(MIN(E2:I2)&gt;0.8*D2,0,1))</f>
        <v/>
      </c>
      <c r="N2">
        <v>1</v>
      </c>
      <c r="P2">
        <f>+IF(AND(B2&lt;&gt;B1,B2=B3),D2/D3-1,"")</f>
        <v>1.1928571428571431</v>
      </c>
      <c r="Q2" t="str">
        <f>+IF(P2="","",TEXT(D2,"0.00"))</f>
        <v>3.07</v>
      </c>
      <c r="R2" t="str">
        <f>+IF(P2="","",TEXT(D3,"0.00"))</f>
        <v>1.40</v>
      </c>
      <c r="S2" t="str">
        <f>+TEXT(P2,"0.00%")</f>
        <v>119.29%</v>
      </c>
      <c r="U2" t="str">
        <f>+IF(P2="","",B2&amp;": "&amp;S2&amp;" ("&amp;Q2&amp;" vs. "&amp;R2&amp;")")</f>
        <v>Aaron Bummer, RP CWS: 119.29% (3.07 vs. 1.40)</v>
      </c>
    </row>
    <row r="3" spans="1:25" x14ac:dyDescent="0.25">
      <c r="A3" t="s">
        <v>19</v>
      </c>
      <c r="B3" t="s">
        <v>40</v>
      </c>
      <c r="C3">
        <v>2</v>
      </c>
      <c r="D3">
        <v>1.4</v>
      </c>
      <c r="J3">
        <v>4</v>
      </c>
      <c r="K3" t="str">
        <f t="shared" ref="K3:K65" si="0">+IF(ISBLANK(E3),"",IF(SUM(E3:I3)=C3*D3, 0, 1))</f>
        <v/>
      </c>
      <c r="L3" t="str">
        <f t="shared" ref="L3:L65" si="1">+IF(ISBLANK(E3),"",IF(MAX(E3:I3)&gt;1.2*D3,1,0))</f>
        <v/>
      </c>
      <c r="M3" t="str">
        <f t="shared" ref="M3:M65" si="2">+IF(ISBLANK(E3),"",IF(MIN(E3:I3)&gt;0.8*D3,0,1))</f>
        <v/>
      </c>
      <c r="N3">
        <f>+IF(A3=A2,N2,N2+1)</f>
        <v>2</v>
      </c>
      <c r="P3" t="str">
        <f t="shared" ref="P3:P66" si="3">+IF(AND(B3&lt;&gt;B2,B3=B4),D3/D4-1,"")</f>
        <v/>
      </c>
      <c r="Q3" t="str">
        <f t="shared" ref="Q3:Q66" si="4">+IF(P3="","",TEXT(D3,"0.00"))</f>
        <v/>
      </c>
      <c r="R3" t="str">
        <f t="shared" ref="R3:R66" si="5">+IF(P3="","",TEXT(D4,"0.00"))</f>
        <v/>
      </c>
      <c r="S3" t="str">
        <f t="shared" ref="S3:S66" si="6">+TEXT(P3,"0.00%")</f>
        <v/>
      </c>
      <c r="U3" t="str">
        <f t="shared" ref="U3:U66" si="7">+IF(P3="","",B3&amp;": "&amp;S3&amp;" ("&amp;Q3&amp;" vs. "&amp;R3&amp;")")</f>
        <v/>
      </c>
    </row>
    <row r="4" spans="1:25" x14ac:dyDescent="0.25">
      <c r="A4" t="s">
        <v>24</v>
      </c>
      <c r="B4" t="s">
        <v>40</v>
      </c>
      <c r="C4">
        <v>2</v>
      </c>
      <c r="D4">
        <v>1.25</v>
      </c>
      <c r="J4">
        <v>8</v>
      </c>
      <c r="K4" t="str">
        <f t="shared" si="0"/>
        <v/>
      </c>
      <c r="L4" t="str">
        <f t="shared" si="1"/>
        <v/>
      </c>
      <c r="M4" t="str">
        <f t="shared" si="2"/>
        <v/>
      </c>
      <c r="N4">
        <f>+IF(A4=A3,N3,N3+1)</f>
        <v>3</v>
      </c>
      <c r="P4" t="str">
        <f t="shared" si="3"/>
        <v/>
      </c>
      <c r="Q4" t="str">
        <f t="shared" si="4"/>
        <v/>
      </c>
      <c r="R4" t="str">
        <f t="shared" si="5"/>
        <v/>
      </c>
      <c r="S4" t="str">
        <f t="shared" si="6"/>
        <v/>
      </c>
      <c r="U4" t="str">
        <f t="shared" si="7"/>
        <v/>
      </c>
    </row>
    <row r="5" spans="1:25" x14ac:dyDescent="0.25">
      <c r="A5" t="s">
        <v>28</v>
      </c>
      <c r="B5" t="s">
        <v>40</v>
      </c>
      <c r="C5">
        <v>5</v>
      </c>
      <c r="D5">
        <v>1.17</v>
      </c>
      <c r="J5">
        <v>5</v>
      </c>
      <c r="K5" t="str">
        <f t="shared" si="0"/>
        <v/>
      </c>
      <c r="L5" t="str">
        <f t="shared" si="1"/>
        <v/>
      </c>
      <c r="M5" t="str">
        <f t="shared" si="2"/>
        <v/>
      </c>
      <c r="N5">
        <f>+IF(A5=A4,N4,N4+1)</f>
        <v>4</v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/>
      </c>
      <c r="U5" t="str">
        <f t="shared" si="7"/>
        <v/>
      </c>
      <c r="Y5" t="s">
        <v>56</v>
      </c>
    </row>
    <row r="6" spans="1:25" x14ac:dyDescent="0.25">
      <c r="A6" t="s">
        <v>25</v>
      </c>
      <c r="B6" t="s">
        <v>40</v>
      </c>
      <c r="C6">
        <v>1</v>
      </c>
      <c r="D6">
        <v>1.05</v>
      </c>
      <c r="J6">
        <v>10</v>
      </c>
      <c r="K6" t="str">
        <f t="shared" si="0"/>
        <v/>
      </c>
      <c r="L6" t="str">
        <f t="shared" si="1"/>
        <v/>
      </c>
      <c r="M6" t="str">
        <f t="shared" si="2"/>
        <v/>
      </c>
      <c r="N6">
        <f>+IF(A6=A5,N5,N5+1)</f>
        <v>5</v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/>
      </c>
      <c r="U6" t="str">
        <f t="shared" si="7"/>
        <v/>
      </c>
      <c r="Y6" t="s">
        <v>57</v>
      </c>
    </row>
    <row r="7" spans="1:25" x14ac:dyDescent="0.25">
      <c r="A7" t="s">
        <v>15</v>
      </c>
      <c r="B7" t="s">
        <v>40</v>
      </c>
      <c r="C7">
        <v>3</v>
      </c>
      <c r="D7">
        <v>1</v>
      </c>
      <c r="J7">
        <v>15</v>
      </c>
      <c r="K7" t="str">
        <f t="shared" si="0"/>
        <v/>
      </c>
      <c r="L7" t="str">
        <f t="shared" si="1"/>
        <v/>
      </c>
      <c r="M7" t="str">
        <f t="shared" si="2"/>
        <v/>
      </c>
      <c r="N7">
        <f>+IF(A7=A6,N6,N6+1)</f>
        <v>6</v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U7" t="str">
        <f t="shared" si="7"/>
        <v/>
      </c>
      <c r="Y7" t="s">
        <v>58</v>
      </c>
    </row>
    <row r="8" spans="1:25" x14ac:dyDescent="0.25">
      <c r="A8" t="s">
        <v>20</v>
      </c>
      <c r="B8" t="s">
        <v>40</v>
      </c>
      <c r="C8">
        <v>3</v>
      </c>
      <c r="D8">
        <v>0.69</v>
      </c>
      <c r="J8">
        <v>2</v>
      </c>
      <c r="K8" t="str">
        <f t="shared" si="0"/>
        <v/>
      </c>
      <c r="L8" t="str">
        <f t="shared" si="1"/>
        <v/>
      </c>
      <c r="M8" t="str">
        <f t="shared" si="2"/>
        <v/>
      </c>
      <c r="N8">
        <f>+IF(A8=A7,N7,N7+1)</f>
        <v>7</v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U8" t="str">
        <f t="shared" si="7"/>
        <v/>
      </c>
      <c r="Y8" t="s">
        <v>59</v>
      </c>
    </row>
    <row r="9" spans="1:25" x14ac:dyDescent="0.25">
      <c r="A9" t="s">
        <v>18</v>
      </c>
      <c r="B9" t="s">
        <v>40</v>
      </c>
      <c r="C9">
        <v>1</v>
      </c>
      <c r="D9">
        <v>0.5</v>
      </c>
      <c r="J9">
        <v>12</v>
      </c>
      <c r="K9" t="str">
        <f t="shared" si="0"/>
        <v/>
      </c>
      <c r="L9" t="str">
        <f t="shared" si="1"/>
        <v/>
      </c>
      <c r="M9" t="str">
        <f t="shared" si="2"/>
        <v/>
      </c>
      <c r="N9">
        <f>+IF(A9=A8,N8,N8+1)</f>
        <v>8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U9" t="str">
        <f t="shared" si="7"/>
        <v/>
      </c>
      <c r="Y9" t="s">
        <v>60</v>
      </c>
    </row>
    <row r="10" spans="1:25" x14ac:dyDescent="0.25">
      <c r="A10" t="s">
        <v>14</v>
      </c>
      <c r="B10" t="s">
        <v>31</v>
      </c>
      <c r="C10">
        <v>1</v>
      </c>
      <c r="D10">
        <v>5.5</v>
      </c>
      <c r="J10">
        <v>6</v>
      </c>
      <c r="K10" t="str">
        <f t="shared" si="0"/>
        <v/>
      </c>
      <c r="L10" t="str">
        <f t="shared" si="1"/>
        <v/>
      </c>
      <c r="M10" t="str">
        <f t="shared" si="2"/>
        <v/>
      </c>
      <c r="N10">
        <f>+IF(A10=A9,N9,N9+1)</f>
        <v>9</v>
      </c>
      <c r="P10">
        <f t="shared" si="3"/>
        <v>8.9108910891089188E-2</v>
      </c>
      <c r="Q10" t="str">
        <f t="shared" si="4"/>
        <v>5.50</v>
      </c>
      <c r="R10" t="str">
        <f t="shared" si="5"/>
        <v>5.05</v>
      </c>
      <c r="S10" t="str">
        <f t="shared" si="6"/>
        <v>8.91%</v>
      </c>
      <c r="U10" t="str">
        <f t="shared" si="7"/>
        <v>Alex Colome, RP CWS: 8.91% (5.50 vs. 5.05)</v>
      </c>
      <c r="Y10" t="s">
        <v>61</v>
      </c>
    </row>
    <row r="11" spans="1:25" x14ac:dyDescent="0.25">
      <c r="A11" t="s">
        <v>25</v>
      </c>
      <c r="B11" t="s">
        <v>31</v>
      </c>
      <c r="C11">
        <v>1</v>
      </c>
      <c r="D11">
        <v>5.05</v>
      </c>
      <c r="J11">
        <v>10</v>
      </c>
      <c r="K11" t="str">
        <f t="shared" si="0"/>
        <v/>
      </c>
      <c r="L11" t="str">
        <f t="shared" si="1"/>
        <v/>
      </c>
      <c r="M11" t="str">
        <f t="shared" si="2"/>
        <v/>
      </c>
      <c r="N11">
        <f>+IF(A11=A10,N10,N10+1)</f>
        <v>10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U11" t="str">
        <f t="shared" si="7"/>
        <v/>
      </c>
      <c r="Y11" t="s">
        <v>62</v>
      </c>
    </row>
    <row r="12" spans="1:25" x14ac:dyDescent="0.25">
      <c r="A12" t="s">
        <v>18</v>
      </c>
      <c r="B12" t="s">
        <v>31</v>
      </c>
      <c r="C12">
        <v>1</v>
      </c>
      <c r="D12">
        <v>4.4000000000000004</v>
      </c>
      <c r="J12">
        <v>12</v>
      </c>
      <c r="K12" t="str">
        <f t="shared" si="0"/>
        <v/>
      </c>
      <c r="L12" t="str">
        <f t="shared" si="1"/>
        <v/>
      </c>
      <c r="M12" t="str">
        <f t="shared" si="2"/>
        <v/>
      </c>
      <c r="N12">
        <f>+IF(A12=A11,N11,N11+1)</f>
        <v>11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U12" t="str">
        <f t="shared" si="7"/>
        <v/>
      </c>
      <c r="Y12" t="s">
        <v>63</v>
      </c>
    </row>
    <row r="13" spans="1:25" x14ac:dyDescent="0.25">
      <c r="A13" t="s">
        <v>17</v>
      </c>
      <c r="B13" t="s">
        <v>31</v>
      </c>
      <c r="C13">
        <v>1</v>
      </c>
      <c r="D13">
        <v>4.37</v>
      </c>
      <c r="J13">
        <v>19</v>
      </c>
      <c r="K13" t="str">
        <f t="shared" si="0"/>
        <v/>
      </c>
      <c r="L13" t="str">
        <f t="shared" si="1"/>
        <v/>
      </c>
      <c r="M13" t="str">
        <f t="shared" si="2"/>
        <v/>
      </c>
      <c r="N13">
        <f>+IF(A13=A12,N12,N12+1)</f>
        <v>12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U13" t="str">
        <f t="shared" si="7"/>
        <v/>
      </c>
      <c r="Y13" t="s">
        <v>64</v>
      </c>
    </row>
    <row r="14" spans="1:25" x14ac:dyDescent="0.25">
      <c r="A14" t="s">
        <v>19</v>
      </c>
      <c r="B14" t="s">
        <v>31</v>
      </c>
      <c r="C14">
        <v>1</v>
      </c>
      <c r="D14">
        <v>4.1500000000000004</v>
      </c>
      <c r="J14">
        <v>4</v>
      </c>
      <c r="K14" t="str">
        <f t="shared" si="0"/>
        <v/>
      </c>
      <c r="L14" t="str">
        <f t="shared" si="1"/>
        <v/>
      </c>
      <c r="M14" t="str">
        <f t="shared" si="2"/>
        <v/>
      </c>
      <c r="N14">
        <f>+IF(A14=A13,N13,N13+1)</f>
        <v>13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U14" t="str">
        <f t="shared" si="7"/>
        <v/>
      </c>
      <c r="Y14" t="s">
        <v>65</v>
      </c>
    </row>
    <row r="15" spans="1:25" x14ac:dyDescent="0.25">
      <c r="A15" t="s">
        <v>26</v>
      </c>
      <c r="B15" t="s">
        <v>31</v>
      </c>
      <c r="C15">
        <v>2</v>
      </c>
      <c r="D15">
        <v>3.5</v>
      </c>
      <c r="J15">
        <v>1</v>
      </c>
      <c r="K15" t="str">
        <f t="shared" si="0"/>
        <v/>
      </c>
      <c r="L15" t="str">
        <f t="shared" si="1"/>
        <v/>
      </c>
      <c r="M15" t="str">
        <f t="shared" si="2"/>
        <v/>
      </c>
      <c r="N15">
        <f>+IF(A15=A14,N14,N14+1)</f>
        <v>14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U15" t="str">
        <f t="shared" si="7"/>
        <v/>
      </c>
      <c r="Y15" t="s">
        <v>66</v>
      </c>
    </row>
    <row r="16" spans="1:25" x14ac:dyDescent="0.25">
      <c r="A16" t="s">
        <v>24</v>
      </c>
      <c r="B16" t="s">
        <v>31</v>
      </c>
      <c r="C16">
        <v>1</v>
      </c>
      <c r="D16">
        <v>3</v>
      </c>
      <c r="J16">
        <v>8</v>
      </c>
      <c r="K16" t="str">
        <f t="shared" si="0"/>
        <v/>
      </c>
      <c r="L16" t="str">
        <f t="shared" si="1"/>
        <v/>
      </c>
      <c r="M16" t="str">
        <f t="shared" si="2"/>
        <v/>
      </c>
      <c r="N16">
        <f>+IF(A16=A15,N15,N15+1)</f>
        <v>15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U16" t="str">
        <f t="shared" si="7"/>
        <v/>
      </c>
      <c r="Y16" t="s">
        <v>67</v>
      </c>
    </row>
    <row r="17" spans="1:25" x14ac:dyDescent="0.25">
      <c r="A17" t="s">
        <v>20</v>
      </c>
      <c r="B17" t="s">
        <v>31</v>
      </c>
      <c r="C17">
        <v>1</v>
      </c>
      <c r="D17">
        <v>2.19</v>
      </c>
      <c r="J17">
        <v>2</v>
      </c>
      <c r="K17" t="str">
        <f t="shared" si="0"/>
        <v/>
      </c>
      <c r="L17" t="str">
        <f t="shared" si="1"/>
        <v/>
      </c>
      <c r="M17" t="str">
        <f t="shared" si="2"/>
        <v/>
      </c>
      <c r="N17">
        <f>+IF(A17=A16,N16,N16+1)</f>
        <v>16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U17" t="str">
        <f t="shared" si="7"/>
        <v/>
      </c>
      <c r="Y17" t="s">
        <v>68</v>
      </c>
    </row>
    <row r="18" spans="1:25" x14ac:dyDescent="0.25">
      <c r="A18" t="s">
        <v>22</v>
      </c>
      <c r="B18" t="s">
        <v>31</v>
      </c>
      <c r="C18">
        <v>2</v>
      </c>
      <c r="D18">
        <v>1.97</v>
      </c>
      <c r="J18">
        <v>11</v>
      </c>
      <c r="K18" t="str">
        <f t="shared" si="0"/>
        <v/>
      </c>
      <c r="L18" t="str">
        <f t="shared" si="1"/>
        <v/>
      </c>
      <c r="M18" t="str">
        <f t="shared" si="2"/>
        <v/>
      </c>
      <c r="N18">
        <f>+IF(A18=A17,N17,N17+1)</f>
        <v>17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U18" t="str">
        <f t="shared" si="7"/>
        <v/>
      </c>
      <c r="Y18" t="s">
        <v>69</v>
      </c>
    </row>
    <row r="19" spans="1:25" x14ac:dyDescent="0.25">
      <c r="A19" t="s">
        <v>25</v>
      </c>
      <c r="B19" t="s">
        <v>51</v>
      </c>
      <c r="C19">
        <v>1</v>
      </c>
      <c r="D19">
        <v>0.75</v>
      </c>
      <c r="J19">
        <v>10</v>
      </c>
      <c r="K19" t="str">
        <f t="shared" si="0"/>
        <v/>
      </c>
      <c r="L19" t="str">
        <f t="shared" si="1"/>
        <v/>
      </c>
      <c r="M19" t="str">
        <f t="shared" si="2"/>
        <v/>
      </c>
      <c r="N19">
        <f>+IF(A19=A18,N18,N18+1)</f>
        <v>18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U19" t="str">
        <f t="shared" si="7"/>
        <v/>
      </c>
      <c r="Y19" t="s">
        <v>70</v>
      </c>
    </row>
    <row r="20" spans="1:25" x14ac:dyDescent="0.25">
      <c r="A20" t="s">
        <v>19</v>
      </c>
      <c r="B20" t="s">
        <v>34</v>
      </c>
      <c r="C20">
        <v>1</v>
      </c>
      <c r="D20">
        <v>8.1999999999999993</v>
      </c>
      <c r="J20">
        <v>4</v>
      </c>
      <c r="K20" t="str">
        <f t="shared" si="0"/>
        <v/>
      </c>
      <c r="L20" t="str">
        <f t="shared" si="1"/>
        <v/>
      </c>
      <c r="M20" t="str">
        <f t="shared" si="2"/>
        <v/>
      </c>
      <c r="N20">
        <f>+IF(A20=A19,N19,N19+1)</f>
        <v>19</v>
      </c>
      <c r="P20">
        <f t="shared" si="3"/>
        <v>2.4999999999999911E-2</v>
      </c>
      <c r="Q20" t="str">
        <f t="shared" si="4"/>
        <v>8.20</v>
      </c>
      <c r="R20" t="str">
        <f t="shared" si="5"/>
        <v>8.00</v>
      </c>
      <c r="S20" t="str">
        <f t="shared" si="6"/>
        <v>2.50%</v>
      </c>
      <c r="U20" t="str">
        <f t="shared" si="7"/>
        <v>Carlos Santana, 1B CLE: 2.50% (8.20 vs. 8.00)</v>
      </c>
      <c r="Y20" t="s">
        <v>71</v>
      </c>
    </row>
    <row r="21" spans="1:25" x14ac:dyDescent="0.25">
      <c r="A21" t="s">
        <v>15</v>
      </c>
      <c r="B21" t="s">
        <v>34</v>
      </c>
      <c r="C21">
        <v>2</v>
      </c>
      <c r="D21">
        <v>8</v>
      </c>
      <c r="J21">
        <v>15</v>
      </c>
      <c r="K21" t="str">
        <f t="shared" si="0"/>
        <v/>
      </c>
      <c r="L21" t="str">
        <f t="shared" si="1"/>
        <v/>
      </c>
      <c r="M21" t="str">
        <f t="shared" si="2"/>
        <v/>
      </c>
      <c r="N21">
        <f>+IF(A21=A20,N20,N20+1)</f>
        <v>20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U21" t="str">
        <f t="shared" si="7"/>
        <v/>
      </c>
      <c r="Y21" t="s">
        <v>72</v>
      </c>
    </row>
    <row r="22" spans="1:25" x14ac:dyDescent="0.25">
      <c r="A22" t="s">
        <v>18</v>
      </c>
      <c r="B22" t="s">
        <v>34</v>
      </c>
      <c r="C22">
        <v>1</v>
      </c>
      <c r="D22">
        <v>7.3</v>
      </c>
      <c r="J22">
        <v>12</v>
      </c>
      <c r="K22" t="str">
        <f t="shared" si="0"/>
        <v/>
      </c>
      <c r="L22" t="str">
        <f t="shared" si="1"/>
        <v/>
      </c>
      <c r="M22" t="str">
        <f t="shared" si="2"/>
        <v/>
      </c>
      <c r="N22">
        <f>+IF(A22=A21,N21,N21+1)</f>
        <v>21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U22" t="str">
        <f t="shared" si="7"/>
        <v/>
      </c>
      <c r="Y22" t="s">
        <v>73</v>
      </c>
    </row>
    <row r="23" spans="1:25" x14ac:dyDescent="0.25">
      <c r="A23" t="s">
        <v>16</v>
      </c>
      <c r="B23" t="s">
        <v>34</v>
      </c>
      <c r="C23">
        <v>1</v>
      </c>
      <c r="D23">
        <v>6.9</v>
      </c>
      <c r="J23">
        <v>13</v>
      </c>
      <c r="K23" t="str">
        <f t="shared" si="0"/>
        <v/>
      </c>
      <c r="L23" t="str">
        <f t="shared" si="1"/>
        <v/>
      </c>
      <c r="M23" t="str">
        <f t="shared" si="2"/>
        <v/>
      </c>
      <c r="N23">
        <f>+IF(A23=A22,N22,N22+1)</f>
        <v>22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U23" t="str">
        <f t="shared" si="7"/>
        <v/>
      </c>
    </row>
    <row r="24" spans="1:25" x14ac:dyDescent="0.25">
      <c r="A24" t="s">
        <v>20</v>
      </c>
      <c r="B24" t="s">
        <v>34</v>
      </c>
      <c r="C24">
        <v>2</v>
      </c>
      <c r="D24">
        <v>6.89</v>
      </c>
      <c r="J24">
        <v>2</v>
      </c>
      <c r="K24" t="str">
        <f t="shared" si="0"/>
        <v/>
      </c>
      <c r="L24" t="str">
        <f t="shared" si="1"/>
        <v/>
      </c>
      <c r="M24" t="str">
        <f t="shared" si="2"/>
        <v/>
      </c>
      <c r="N24">
        <f>+IF(A24=A23,N23,N23+1)</f>
        <v>23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U24" t="str">
        <f t="shared" si="7"/>
        <v/>
      </c>
    </row>
    <row r="25" spans="1:25" x14ac:dyDescent="0.25">
      <c r="A25" t="s">
        <v>21</v>
      </c>
      <c r="B25" t="s">
        <v>34</v>
      </c>
      <c r="C25">
        <v>1</v>
      </c>
      <c r="D25">
        <v>5.5</v>
      </c>
      <c r="J25">
        <v>3</v>
      </c>
      <c r="K25" t="str">
        <f t="shared" si="0"/>
        <v/>
      </c>
      <c r="L25" t="str">
        <f t="shared" si="1"/>
        <v/>
      </c>
      <c r="M25" t="str">
        <f t="shared" si="2"/>
        <v/>
      </c>
      <c r="N25">
        <f>+IF(A25=A24,N24,N24+1)</f>
        <v>24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U25" t="str">
        <f t="shared" si="7"/>
        <v/>
      </c>
    </row>
    <row r="26" spans="1:25" x14ac:dyDescent="0.25">
      <c r="A26" t="s">
        <v>24</v>
      </c>
      <c r="B26" t="s">
        <v>34</v>
      </c>
      <c r="C26">
        <v>1</v>
      </c>
      <c r="D26">
        <v>4.75</v>
      </c>
      <c r="J26">
        <v>18</v>
      </c>
      <c r="K26" t="str">
        <f t="shared" si="0"/>
        <v/>
      </c>
      <c r="L26" t="str">
        <f t="shared" si="1"/>
        <v/>
      </c>
      <c r="M26" t="str">
        <f t="shared" si="2"/>
        <v/>
      </c>
      <c r="N26">
        <f>+IF(A26=A25,N25,N25+1)</f>
        <v>25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U26" t="str">
        <f t="shared" si="7"/>
        <v/>
      </c>
    </row>
    <row r="27" spans="1:25" x14ac:dyDescent="0.25">
      <c r="A27" t="s">
        <v>28</v>
      </c>
      <c r="B27" t="s">
        <v>34</v>
      </c>
      <c r="C27">
        <v>1</v>
      </c>
      <c r="D27">
        <v>3.65</v>
      </c>
      <c r="J27">
        <v>5</v>
      </c>
      <c r="K27" t="str">
        <f t="shared" si="0"/>
        <v/>
      </c>
      <c r="L27" t="str">
        <f t="shared" si="1"/>
        <v/>
      </c>
      <c r="M27" t="str">
        <f t="shared" si="2"/>
        <v/>
      </c>
      <c r="N27">
        <f>+IF(A27=A26,N26,N26+1)</f>
        <v>26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U27" t="str">
        <f t="shared" si="7"/>
        <v/>
      </c>
    </row>
    <row r="28" spans="1:25" x14ac:dyDescent="0.25">
      <c r="A28" t="s">
        <v>22</v>
      </c>
      <c r="B28" t="s">
        <v>34</v>
      </c>
      <c r="C28">
        <v>1</v>
      </c>
      <c r="D28">
        <v>2.37</v>
      </c>
      <c r="J28">
        <v>11</v>
      </c>
      <c r="K28" t="str">
        <f t="shared" si="0"/>
        <v/>
      </c>
      <c r="L28" t="str">
        <f t="shared" si="1"/>
        <v/>
      </c>
      <c r="M28" t="str">
        <f t="shared" si="2"/>
        <v/>
      </c>
      <c r="N28">
        <f>+IF(A28=A27,N27,N27+1)</f>
        <v>27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U28" t="str">
        <f t="shared" si="7"/>
        <v/>
      </c>
    </row>
    <row r="29" spans="1:25" x14ac:dyDescent="0.25">
      <c r="A29" t="s">
        <v>18</v>
      </c>
      <c r="B29" t="s">
        <v>38</v>
      </c>
      <c r="C29">
        <v>1</v>
      </c>
      <c r="D29">
        <v>5</v>
      </c>
      <c r="J29">
        <v>12</v>
      </c>
      <c r="K29" t="str">
        <f t="shared" si="0"/>
        <v/>
      </c>
      <c r="L29" t="str">
        <f t="shared" si="1"/>
        <v/>
      </c>
      <c r="M29" t="str">
        <f t="shared" si="2"/>
        <v/>
      </c>
      <c r="N29">
        <f>+IF(A29=A28,N28,N28+1)</f>
        <v>28</v>
      </c>
      <c r="P29">
        <f t="shared" si="3"/>
        <v>2.0408163265306145E-2</v>
      </c>
      <c r="Q29" t="str">
        <f t="shared" si="4"/>
        <v>5.00</v>
      </c>
      <c r="R29" t="str">
        <f t="shared" si="5"/>
        <v>4.90</v>
      </c>
      <c r="S29" t="str">
        <f t="shared" si="6"/>
        <v>2.04%</v>
      </c>
      <c r="U29" t="str">
        <f t="shared" si="7"/>
        <v>Dallas Keuchel, SP CWS: 2.04% (5.00 vs. 4.90)</v>
      </c>
    </row>
    <row r="30" spans="1:25" x14ac:dyDescent="0.25">
      <c r="A30" t="s">
        <v>16</v>
      </c>
      <c r="B30" t="s">
        <v>38</v>
      </c>
      <c r="C30">
        <v>2</v>
      </c>
      <c r="D30">
        <v>4.9000000000000004</v>
      </c>
      <c r="J30">
        <v>13</v>
      </c>
      <c r="K30" t="str">
        <f t="shared" si="0"/>
        <v/>
      </c>
      <c r="L30" t="str">
        <f t="shared" si="1"/>
        <v/>
      </c>
      <c r="M30" t="str">
        <f t="shared" si="2"/>
        <v/>
      </c>
      <c r="N30">
        <f>+IF(A30=A29,N29,N29+1)</f>
        <v>29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U30" t="str">
        <f t="shared" si="7"/>
        <v/>
      </c>
    </row>
    <row r="31" spans="1:25" x14ac:dyDescent="0.25">
      <c r="A31" t="s">
        <v>28</v>
      </c>
      <c r="B31" t="s">
        <v>38</v>
      </c>
      <c r="C31">
        <v>2</v>
      </c>
      <c r="D31">
        <v>3.95</v>
      </c>
      <c r="J31">
        <v>5</v>
      </c>
      <c r="K31" t="str">
        <f t="shared" si="0"/>
        <v/>
      </c>
      <c r="L31" t="str">
        <f t="shared" si="1"/>
        <v/>
      </c>
      <c r="M31" t="str">
        <f t="shared" si="2"/>
        <v/>
      </c>
      <c r="N31">
        <f>+IF(A31=A30,N30,N30+1)</f>
        <v>30</v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U31" t="str">
        <f t="shared" si="7"/>
        <v/>
      </c>
    </row>
    <row r="32" spans="1:25" x14ac:dyDescent="0.25">
      <c r="A32" t="s">
        <v>25</v>
      </c>
      <c r="B32" t="s">
        <v>38</v>
      </c>
      <c r="C32">
        <v>1</v>
      </c>
      <c r="D32">
        <v>3.55</v>
      </c>
      <c r="J32">
        <v>10</v>
      </c>
      <c r="K32" t="str">
        <f t="shared" si="0"/>
        <v/>
      </c>
      <c r="L32" t="str">
        <f t="shared" si="1"/>
        <v/>
      </c>
      <c r="M32" t="str">
        <f t="shared" si="2"/>
        <v/>
      </c>
      <c r="N32">
        <f>+IF(A32=A31,N31,N31+1)</f>
        <v>31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U32" t="str">
        <f t="shared" si="7"/>
        <v/>
      </c>
    </row>
    <row r="33" spans="1:21" x14ac:dyDescent="0.25">
      <c r="A33" t="s">
        <v>21</v>
      </c>
      <c r="B33" t="s">
        <v>38</v>
      </c>
      <c r="C33">
        <v>1</v>
      </c>
      <c r="D33">
        <v>3.3</v>
      </c>
      <c r="J33">
        <v>3</v>
      </c>
      <c r="K33" t="str">
        <f t="shared" si="0"/>
        <v/>
      </c>
      <c r="L33" t="str">
        <f t="shared" si="1"/>
        <v/>
      </c>
      <c r="M33" t="str">
        <f t="shared" si="2"/>
        <v/>
      </c>
      <c r="N33">
        <f>+IF(A33=A32,N32,N32+1)</f>
        <v>32</v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U33" t="str">
        <f t="shared" si="7"/>
        <v/>
      </c>
    </row>
    <row r="34" spans="1:21" x14ac:dyDescent="0.25">
      <c r="A34" t="s">
        <v>20</v>
      </c>
      <c r="B34" t="s">
        <v>38</v>
      </c>
      <c r="C34">
        <v>2</v>
      </c>
      <c r="D34">
        <v>2.79</v>
      </c>
      <c r="J34">
        <v>2</v>
      </c>
      <c r="K34" t="str">
        <f t="shared" si="0"/>
        <v/>
      </c>
      <c r="L34" t="str">
        <f t="shared" si="1"/>
        <v/>
      </c>
      <c r="M34" t="str">
        <f t="shared" si="2"/>
        <v/>
      </c>
      <c r="N34">
        <f>+IF(A34=A33,N33,N33+1)</f>
        <v>33</v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U34" t="str">
        <f t="shared" si="7"/>
        <v/>
      </c>
    </row>
    <row r="35" spans="1:21" x14ac:dyDescent="0.25">
      <c r="A35" t="s">
        <v>24</v>
      </c>
      <c r="B35" t="s">
        <v>38</v>
      </c>
      <c r="C35">
        <v>1</v>
      </c>
      <c r="D35">
        <v>2.0499999999999998</v>
      </c>
      <c r="J35">
        <v>8</v>
      </c>
      <c r="K35" t="str">
        <f t="shared" si="0"/>
        <v/>
      </c>
      <c r="L35" t="str">
        <f t="shared" si="1"/>
        <v/>
      </c>
      <c r="M35" t="str">
        <f t="shared" si="2"/>
        <v/>
      </c>
      <c r="N35">
        <f>+IF(A35=A34,N34,N34+1)</f>
        <v>34</v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U35" t="str">
        <f t="shared" si="7"/>
        <v/>
      </c>
    </row>
    <row r="36" spans="1:21" x14ac:dyDescent="0.25">
      <c r="A36" t="s">
        <v>19</v>
      </c>
      <c r="B36" t="s">
        <v>38</v>
      </c>
      <c r="C36">
        <v>2</v>
      </c>
      <c r="D36">
        <v>1.3</v>
      </c>
      <c r="J36">
        <v>4</v>
      </c>
      <c r="K36" t="str">
        <f t="shared" si="0"/>
        <v/>
      </c>
      <c r="L36" t="str">
        <f t="shared" si="1"/>
        <v/>
      </c>
      <c r="M36" t="str">
        <f t="shared" si="2"/>
        <v/>
      </c>
      <c r="N36">
        <f>+IF(A36=A35,N35,N35+1)</f>
        <v>35</v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U36" t="str">
        <f t="shared" si="7"/>
        <v/>
      </c>
    </row>
    <row r="37" spans="1:21" x14ac:dyDescent="0.25">
      <c r="A37" t="s">
        <v>21</v>
      </c>
      <c r="B37" t="s">
        <v>42</v>
      </c>
      <c r="C37">
        <v>4</v>
      </c>
      <c r="D37">
        <v>3.03</v>
      </c>
      <c r="E37">
        <v>2.5</v>
      </c>
      <c r="F37">
        <v>3</v>
      </c>
      <c r="G37">
        <v>3</v>
      </c>
      <c r="H37">
        <v>3.6</v>
      </c>
      <c r="J37">
        <v>3</v>
      </c>
      <c r="K37">
        <f t="shared" si="0"/>
        <v>1</v>
      </c>
      <c r="L37">
        <f t="shared" si="1"/>
        <v>0</v>
      </c>
      <c r="M37">
        <f t="shared" si="2"/>
        <v>0</v>
      </c>
      <c r="N37">
        <f>+IF(A37=A36,N36,N36+1)</f>
        <v>36</v>
      </c>
      <c r="P37">
        <f t="shared" si="3"/>
        <v>5.0599999999999996</v>
      </c>
      <c r="Q37" t="str">
        <f t="shared" si="4"/>
        <v>3.03</v>
      </c>
      <c r="R37" t="str">
        <f t="shared" si="5"/>
        <v>0.50</v>
      </c>
      <c r="S37" t="str">
        <f t="shared" si="6"/>
        <v>506.00%</v>
      </c>
      <c r="U37" t="str">
        <f t="shared" si="7"/>
        <v>Daniel Norris, SP DET: 506.00% (3.03 vs. 0.50)</v>
      </c>
    </row>
    <row r="38" spans="1:21" x14ac:dyDescent="0.25">
      <c r="A38" t="s">
        <v>25</v>
      </c>
      <c r="B38" t="s">
        <v>42</v>
      </c>
      <c r="C38">
        <v>1</v>
      </c>
      <c r="D38">
        <v>0.5</v>
      </c>
      <c r="J38">
        <v>10</v>
      </c>
      <c r="K38" t="str">
        <f t="shared" si="0"/>
        <v/>
      </c>
      <c r="L38" t="str">
        <f t="shared" si="1"/>
        <v/>
      </c>
      <c r="M38" t="str">
        <f t="shared" si="2"/>
        <v/>
      </c>
      <c r="N38">
        <f>+IF(A38=A37,N37,N37+1)</f>
        <v>37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U38" t="str">
        <f t="shared" si="7"/>
        <v/>
      </c>
    </row>
    <row r="39" spans="1:21" x14ac:dyDescent="0.25">
      <c r="A39" t="s">
        <v>18</v>
      </c>
      <c r="B39" t="s">
        <v>39</v>
      </c>
      <c r="C39">
        <v>1</v>
      </c>
      <c r="D39">
        <v>2.7</v>
      </c>
      <c r="J39">
        <v>12</v>
      </c>
      <c r="K39" t="str">
        <f t="shared" si="0"/>
        <v/>
      </c>
      <c r="L39" t="str">
        <f t="shared" si="1"/>
        <v/>
      </c>
      <c r="M39" t="str">
        <f t="shared" si="2"/>
        <v/>
      </c>
      <c r="N39">
        <f>+IF(A39=A38,N38,N38+1)</f>
        <v>38</v>
      </c>
      <c r="P39">
        <f t="shared" si="3"/>
        <v>0.8</v>
      </c>
      <c r="Q39" t="str">
        <f t="shared" si="4"/>
        <v>2.70</v>
      </c>
      <c r="R39" t="str">
        <f t="shared" si="5"/>
        <v>1.50</v>
      </c>
      <c r="S39" t="str">
        <f t="shared" si="6"/>
        <v>80.00%</v>
      </c>
      <c r="U39" t="str">
        <f t="shared" si="7"/>
        <v>Danny Duffy, SP KC: 80.00% (2.70 vs. 1.50)</v>
      </c>
    </row>
    <row r="40" spans="1:21" x14ac:dyDescent="0.25">
      <c r="A40" t="s">
        <v>21</v>
      </c>
      <c r="B40" t="s">
        <v>39</v>
      </c>
      <c r="C40">
        <v>1</v>
      </c>
      <c r="D40">
        <v>1.5</v>
      </c>
      <c r="J40">
        <v>3</v>
      </c>
      <c r="K40" t="str">
        <f t="shared" si="0"/>
        <v/>
      </c>
      <c r="L40" t="str">
        <f t="shared" si="1"/>
        <v/>
      </c>
      <c r="M40" t="str">
        <f t="shared" si="2"/>
        <v/>
      </c>
      <c r="N40">
        <f>+IF(A40=A39,N39,N39+1)</f>
        <v>39</v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U40" t="str">
        <f t="shared" si="7"/>
        <v/>
      </c>
    </row>
    <row r="41" spans="1:21" x14ac:dyDescent="0.25">
      <c r="A41" t="s">
        <v>23</v>
      </c>
      <c r="B41" t="s">
        <v>39</v>
      </c>
      <c r="C41">
        <v>2</v>
      </c>
      <c r="D41">
        <v>1.5</v>
      </c>
      <c r="J41">
        <v>9</v>
      </c>
      <c r="K41" t="str">
        <f t="shared" si="0"/>
        <v/>
      </c>
      <c r="L41" t="str">
        <f t="shared" si="1"/>
        <v/>
      </c>
      <c r="M41" t="str">
        <f t="shared" si="2"/>
        <v/>
      </c>
      <c r="N41">
        <f>+IF(A41=A40,N40,N40+1)</f>
        <v>40</v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U41" t="str">
        <f t="shared" si="7"/>
        <v/>
      </c>
    </row>
    <row r="42" spans="1:21" x14ac:dyDescent="0.25">
      <c r="A42" t="s">
        <v>24</v>
      </c>
      <c r="B42" t="s">
        <v>39</v>
      </c>
      <c r="C42">
        <v>1</v>
      </c>
      <c r="D42">
        <v>1.1000000000000001</v>
      </c>
      <c r="J42">
        <v>8</v>
      </c>
      <c r="K42" t="str">
        <f t="shared" si="0"/>
        <v/>
      </c>
      <c r="L42" t="str">
        <f t="shared" si="1"/>
        <v/>
      </c>
      <c r="M42" t="str">
        <f t="shared" si="2"/>
        <v/>
      </c>
      <c r="N42">
        <f>+IF(A42=A41,N41,N41+1)</f>
        <v>41</v>
      </c>
      <c r="P42" t="str">
        <f t="shared" si="3"/>
        <v/>
      </c>
      <c r="Q42" t="str">
        <f t="shared" si="4"/>
        <v/>
      </c>
      <c r="R42" t="str">
        <f t="shared" si="5"/>
        <v/>
      </c>
      <c r="S42" t="str">
        <f t="shared" si="6"/>
        <v/>
      </c>
      <c r="U42" t="str">
        <f t="shared" si="7"/>
        <v/>
      </c>
    </row>
    <row r="43" spans="1:21" x14ac:dyDescent="0.25">
      <c r="A43" t="s">
        <v>25</v>
      </c>
      <c r="B43" t="s">
        <v>39</v>
      </c>
      <c r="C43">
        <v>1</v>
      </c>
      <c r="D43">
        <v>1.05</v>
      </c>
      <c r="J43">
        <v>10</v>
      </c>
      <c r="K43" t="str">
        <f t="shared" si="0"/>
        <v/>
      </c>
      <c r="L43" t="str">
        <f t="shared" si="1"/>
        <v/>
      </c>
      <c r="M43" t="str">
        <f t="shared" si="2"/>
        <v/>
      </c>
      <c r="N43">
        <f>+IF(A43=A42,N42,N42+1)</f>
        <v>42</v>
      </c>
      <c r="P43" t="str">
        <f t="shared" si="3"/>
        <v/>
      </c>
      <c r="Q43" t="str">
        <f t="shared" si="4"/>
        <v/>
      </c>
      <c r="R43" t="str">
        <f t="shared" si="5"/>
        <v/>
      </c>
      <c r="S43" t="str">
        <f t="shared" si="6"/>
        <v/>
      </c>
      <c r="U43" t="str">
        <f t="shared" si="7"/>
        <v/>
      </c>
    </row>
    <row r="44" spans="1:21" x14ac:dyDescent="0.25">
      <c r="A44" t="s">
        <v>20</v>
      </c>
      <c r="B44" t="s">
        <v>39</v>
      </c>
      <c r="C44">
        <v>1</v>
      </c>
      <c r="D44">
        <v>0.89</v>
      </c>
      <c r="J44">
        <v>2</v>
      </c>
      <c r="K44" t="str">
        <f t="shared" si="0"/>
        <v/>
      </c>
      <c r="L44" t="str">
        <f t="shared" si="1"/>
        <v/>
      </c>
      <c r="M44" t="str">
        <f t="shared" si="2"/>
        <v/>
      </c>
      <c r="N44">
        <f>+IF(A44=A43,N43,N43+1)</f>
        <v>43</v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U44" t="str">
        <f t="shared" si="7"/>
        <v/>
      </c>
    </row>
    <row r="45" spans="1:21" x14ac:dyDescent="0.25">
      <c r="A45" t="s">
        <v>19</v>
      </c>
      <c r="B45" t="s">
        <v>39</v>
      </c>
      <c r="C45">
        <v>2</v>
      </c>
      <c r="D45">
        <v>0.65</v>
      </c>
      <c r="J45">
        <v>4</v>
      </c>
      <c r="K45" t="str">
        <f t="shared" si="0"/>
        <v/>
      </c>
      <c r="L45" t="str">
        <f t="shared" si="1"/>
        <v/>
      </c>
      <c r="M45" t="str">
        <f t="shared" si="2"/>
        <v/>
      </c>
      <c r="N45">
        <f>+IF(A45=A44,N44,N44+1)</f>
        <v>44</v>
      </c>
      <c r="P45" t="str">
        <f t="shared" si="3"/>
        <v/>
      </c>
      <c r="Q45" t="str">
        <f t="shared" si="4"/>
        <v/>
      </c>
      <c r="R45" t="str">
        <f t="shared" si="5"/>
        <v/>
      </c>
      <c r="S45" t="str">
        <f t="shared" si="6"/>
        <v/>
      </c>
      <c r="U45" t="str">
        <f t="shared" si="7"/>
        <v/>
      </c>
    </row>
    <row r="46" spans="1:21" x14ac:dyDescent="0.25">
      <c r="A46" t="s">
        <v>20</v>
      </c>
      <c r="B46" t="s">
        <v>36</v>
      </c>
      <c r="C46">
        <v>2</v>
      </c>
      <c r="D46">
        <v>1.59</v>
      </c>
      <c r="J46">
        <v>2</v>
      </c>
      <c r="K46" t="str">
        <f t="shared" si="0"/>
        <v/>
      </c>
      <c r="L46" t="str">
        <f t="shared" si="1"/>
        <v/>
      </c>
      <c r="M46" t="str">
        <f t="shared" si="2"/>
        <v/>
      </c>
      <c r="N46">
        <f>+IF(A46=A45,N45,N45+1)</f>
        <v>45</v>
      </c>
      <c r="P46">
        <f t="shared" si="3"/>
        <v>2.2448979591836737</v>
      </c>
      <c r="Q46" t="str">
        <f t="shared" si="4"/>
        <v>1.59</v>
      </c>
      <c r="R46" t="str">
        <f t="shared" si="5"/>
        <v>0.49</v>
      </c>
      <c r="S46" t="str">
        <f t="shared" si="6"/>
        <v>224.49%</v>
      </c>
      <c r="U46" t="str">
        <f t="shared" si="7"/>
        <v>Domingo Santana, OF CLE: 224.49% (1.59 vs. 0.49)</v>
      </c>
    </row>
    <row r="47" spans="1:21" x14ac:dyDescent="0.25">
      <c r="A47" t="s">
        <v>28</v>
      </c>
      <c r="B47" t="s">
        <v>36</v>
      </c>
      <c r="C47">
        <v>4</v>
      </c>
      <c r="D47">
        <v>0.49</v>
      </c>
      <c r="J47">
        <v>5</v>
      </c>
      <c r="K47" t="str">
        <f t="shared" si="0"/>
        <v/>
      </c>
      <c r="L47" t="str">
        <f t="shared" si="1"/>
        <v/>
      </c>
      <c r="M47" t="str">
        <f t="shared" si="2"/>
        <v/>
      </c>
      <c r="N47">
        <f>+IF(A47=A46,N46,N46+1)</f>
        <v>46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U47" t="str">
        <f t="shared" si="7"/>
        <v/>
      </c>
    </row>
    <row r="48" spans="1:21" x14ac:dyDescent="0.25">
      <c r="A48" t="s">
        <v>25</v>
      </c>
      <c r="B48" t="s">
        <v>30</v>
      </c>
      <c r="C48">
        <v>1</v>
      </c>
      <c r="D48">
        <v>13.55</v>
      </c>
      <c r="J48">
        <v>10</v>
      </c>
      <c r="K48" t="str">
        <f t="shared" si="0"/>
        <v/>
      </c>
      <c r="L48" t="str">
        <f t="shared" si="1"/>
        <v/>
      </c>
      <c r="M48" t="str">
        <f t="shared" si="2"/>
        <v/>
      </c>
      <c r="N48">
        <f>+IF(A48=A47,N47,N47+1)</f>
        <v>47</v>
      </c>
      <c r="P48">
        <f t="shared" si="3"/>
        <v>0.35499999999999998</v>
      </c>
      <c r="Q48" t="str">
        <f t="shared" si="4"/>
        <v>13.55</v>
      </c>
      <c r="R48" t="str">
        <f t="shared" si="5"/>
        <v>10.00</v>
      </c>
      <c r="S48" t="str">
        <f t="shared" si="6"/>
        <v>35.50%</v>
      </c>
      <c r="U48" t="str">
        <f t="shared" si="7"/>
        <v>Edwin Encarnacion, 1B CWS: 35.50% (13.55 vs. 10.00)</v>
      </c>
    </row>
    <row r="49" spans="1:21" x14ac:dyDescent="0.25">
      <c r="A49" t="s">
        <v>26</v>
      </c>
      <c r="B49" t="s">
        <v>30</v>
      </c>
      <c r="C49">
        <v>2</v>
      </c>
      <c r="D49">
        <v>10</v>
      </c>
      <c r="E49">
        <v>9.5</v>
      </c>
      <c r="F49">
        <v>10.5</v>
      </c>
      <c r="J49">
        <v>1</v>
      </c>
      <c r="K49">
        <f t="shared" si="0"/>
        <v>0</v>
      </c>
      <c r="L49">
        <f t="shared" si="1"/>
        <v>0</v>
      </c>
      <c r="M49">
        <f t="shared" si="2"/>
        <v>0</v>
      </c>
      <c r="N49">
        <f>+IF(A49=A48,N48,N48+1)</f>
        <v>48</v>
      </c>
      <c r="P49" t="str">
        <f t="shared" si="3"/>
        <v/>
      </c>
      <c r="Q49" t="str">
        <f t="shared" si="4"/>
        <v/>
      </c>
      <c r="R49" t="str">
        <f t="shared" si="5"/>
        <v/>
      </c>
      <c r="S49" t="str">
        <f t="shared" si="6"/>
        <v/>
      </c>
      <c r="U49" t="str">
        <f t="shared" si="7"/>
        <v/>
      </c>
    </row>
    <row r="50" spans="1:21" x14ac:dyDescent="0.25">
      <c r="A50" t="s">
        <v>18</v>
      </c>
      <c r="B50" t="s">
        <v>30</v>
      </c>
      <c r="C50">
        <v>1</v>
      </c>
      <c r="D50">
        <v>6.2</v>
      </c>
      <c r="J50">
        <v>12</v>
      </c>
      <c r="K50" t="str">
        <f t="shared" si="0"/>
        <v/>
      </c>
      <c r="L50" t="str">
        <f t="shared" si="1"/>
        <v/>
      </c>
      <c r="M50" t="str">
        <f t="shared" si="2"/>
        <v/>
      </c>
      <c r="N50">
        <f>+IF(A50=A49,N49,N49+1)</f>
        <v>49</v>
      </c>
      <c r="P50" t="str">
        <f t="shared" si="3"/>
        <v/>
      </c>
      <c r="Q50" t="str">
        <f t="shared" si="4"/>
        <v/>
      </c>
      <c r="R50" t="str">
        <f t="shared" si="5"/>
        <v/>
      </c>
      <c r="S50" t="str">
        <f t="shared" si="6"/>
        <v/>
      </c>
      <c r="U50" t="str">
        <f t="shared" si="7"/>
        <v/>
      </c>
    </row>
    <row r="51" spans="1:21" x14ac:dyDescent="0.25">
      <c r="A51" t="s">
        <v>20</v>
      </c>
      <c r="B51" t="s">
        <v>30</v>
      </c>
      <c r="C51">
        <v>1</v>
      </c>
      <c r="D51">
        <v>5.78</v>
      </c>
      <c r="J51">
        <v>2</v>
      </c>
      <c r="K51" t="str">
        <f t="shared" si="0"/>
        <v/>
      </c>
      <c r="L51" t="str">
        <f t="shared" si="1"/>
        <v/>
      </c>
      <c r="M51" t="str">
        <f t="shared" si="2"/>
        <v/>
      </c>
      <c r="N51">
        <f>+IF(A51=A50,N50,N50+1)</f>
        <v>50</v>
      </c>
      <c r="P51" t="str">
        <f t="shared" si="3"/>
        <v/>
      </c>
      <c r="Q51" t="str">
        <f t="shared" si="4"/>
        <v/>
      </c>
      <c r="R51" t="str">
        <f t="shared" si="5"/>
        <v/>
      </c>
      <c r="S51" t="str">
        <f t="shared" si="6"/>
        <v/>
      </c>
      <c r="U51" t="str">
        <f t="shared" si="7"/>
        <v/>
      </c>
    </row>
    <row r="52" spans="1:21" x14ac:dyDescent="0.25">
      <c r="A52" t="s">
        <v>19</v>
      </c>
      <c r="B52" t="s">
        <v>30</v>
      </c>
      <c r="C52">
        <v>1</v>
      </c>
      <c r="D52">
        <v>5.55</v>
      </c>
      <c r="J52">
        <v>4</v>
      </c>
      <c r="K52" t="str">
        <f t="shared" si="0"/>
        <v/>
      </c>
      <c r="L52" t="str">
        <f t="shared" si="1"/>
        <v/>
      </c>
      <c r="M52" t="str">
        <f t="shared" si="2"/>
        <v/>
      </c>
      <c r="N52">
        <f>+IF(A52=A51,N51,N51+1)</f>
        <v>51</v>
      </c>
      <c r="P52" t="str">
        <f t="shared" si="3"/>
        <v/>
      </c>
      <c r="Q52" t="str">
        <f t="shared" si="4"/>
        <v/>
      </c>
      <c r="R52" t="str">
        <f t="shared" si="5"/>
        <v/>
      </c>
      <c r="S52" t="str">
        <f t="shared" si="6"/>
        <v/>
      </c>
      <c r="U52" t="str">
        <f t="shared" si="7"/>
        <v/>
      </c>
    </row>
    <row r="53" spans="1:21" x14ac:dyDescent="0.25">
      <c r="A53" t="s">
        <v>28</v>
      </c>
      <c r="B53" t="s">
        <v>30</v>
      </c>
      <c r="C53">
        <v>1</v>
      </c>
      <c r="D53">
        <v>5.5</v>
      </c>
      <c r="J53">
        <v>5</v>
      </c>
      <c r="K53" t="str">
        <f t="shared" si="0"/>
        <v/>
      </c>
      <c r="L53" t="str">
        <f t="shared" si="1"/>
        <v/>
      </c>
      <c r="M53" t="str">
        <f t="shared" si="2"/>
        <v/>
      </c>
      <c r="N53">
        <f>+IF(A53=A52,N52,N52+1)</f>
        <v>52</v>
      </c>
      <c r="P53" t="str">
        <f t="shared" si="3"/>
        <v/>
      </c>
      <c r="Q53" t="str">
        <f t="shared" si="4"/>
        <v/>
      </c>
      <c r="R53" t="str">
        <f t="shared" si="5"/>
        <v/>
      </c>
      <c r="S53" t="str">
        <f t="shared" si="6"/>
        <v/>
      </c>
      <c r="U53" t="str">
        <f t="shared" si="7"/>
        <v/>
      </c>
    </row>
    <row r="54" spans="1:21" x14ac:dyDescent="0.25">
      <c r="A54" t="s">
        <v>15</v>
      </c>
      <c r="B54" t="s">
        <v>30</v>
      </c>
      <c r="C54">
        <v>1</v>
      </c>
      <c r="D54">
        <v>5</v>
      </c>
      <c r="J54">
        <v>15</v>
      </c>
      <c r="K54" t="str">
        <f t="shared" si="0"/>
        <v/>
      </c>
      <c r="L54" t="str">
        <f t="shared" si="1"/>
        <v/>
      </c>
      <c r="M54" t="str">
        <f t="shared" si="2"/>
        <v/>
      </c>
      <c r="N54">
        <f>+IF(A54=A53,N53,N53+1)</f>
        <v>53</v>
      </c>
      <c r="P54" t="str">
        <f t="shared" si="3"/>
        <v/>
      </c>
      <c r="Q54" t="str">
        <f t="shared" si="4"/>
        <v/>
      </c>
      <c r="R54" t="str">
        <f t="shared" si="5"/>
        <v/>
      </c>
      <c r="S54" t="str">
        <f t="shared" si="6"/>
        <v/>
      </c>
      <c r="U54" t="str">
        <f t="shared" si="7"/>
        <v/>
      </c>
    </row>
    <row r="55" spans="1:21" x14ac:dyDescent="0.25">
      <c r="A55" t="s">
        <v>16</v>
      </c>
      <c r="B55" t="s">
        <v>30</v>
      </c>
      <c r="C55">
        <v>1</v>
      </c>
      <c r="D55">
        <v>4.8</v>
      </c>
      <c r="J55">
        <v>13</v>
      </c>
      <c r="K55" t="str">
        <f t="shared" si="0"/>
        <v/>
      </c>
      <c r="L55" t="str">
        <f t="shared" si="1"/>
        <v/>
      </c>
      <c r="M55" t="str">
        <f t="shared" si="2"/>
        <v/>
      </c>
      <c r="N55">
        <f>+IF(A55=A54,N54,N54+1)</f>
        <v>54</v>
      </c>
      <c r="P55" t="str">
        <f t="shared" si="3"/>
        <v/>
      </c>
      <c r="Q55" t="str">
        <f t="shared" si="4"/>
        <v/>
      </c>
      <c r="R55" t="str">
        <f t="shared" si="5"/>
        <v/>
      </c>
      <c r="S55" t="str">
        <f t="shared" si="6"/>
        <v/>
      </c>
      <c r="U55" t="str">
        <f t="shared" si="7"/>
        <v/>
      </c>
    </row>
    <row r="56" spans="1:21" x14ac:dyDescent="0.25">
      <c r="A56" t="s">
        <v>55</v>
      </c>
      <c r="B56" t="s">
        <v>30</v>
      </c>
      <c r="C56">
        <v>1</v>
      </c>
      <c r="D56">
        <v>3.59</v>
      </c>
      <c r="J56">
        <v>17</v>
      </c>
      <c r="K56" t="str">
        <f t="shared" si="0"/>
        <v/>
      </c>
      <c r="L56" t="str">
        <f t="shared" si="1"/>
        <v/>
      </c>
      <c r="M56" t="str">
        <f t="shared" si="2"/>
        <v/>
      </c>
      <c r="N56">
        <f>+IF(A56=A55,N55,N55+1)</f>
        <v>55</v>
      </c>
      <c r="P56" t="str">
        <f t="shared" si="3"/>
        <v/>
      </c>
      <c r="Q56" t="str">
        <f t="shared" si="4"/>
        <v/>
      </c>
      <c r="R56" t="str">
        <f t="shared" si="5"/>
        <v/>
      </c>
      <c r="S56" t="str">
        <f t="shared" si="6"/>
        <v/>
      </c>
      <c r="U56" t="str">
        <f t="shared" si="7"/>
        <v/>
      </c>
    </row>
    <row r="57" spans="1:21" x14ac:dyDescent="0.25">
      <c r="A57" t="s">
        <v>21</v>
      </c>
      <c r="B57" t="s">
        <v>30</v>
      </c>
      <c r="C57">
        <v>1</v>
      </c>
      <c r="D57">
        <v>3.5</v>
      </c>
      <c r="J57">
        <v>3</v>
      </c>
      <c r="K57" t="str">
        <f t="shared" si="0"/>
        <v/>
      </c>
      <c r="L57" t="str">
        <f t="shared" si="1"/>
        <v/>
      </c>
      <c r="M57" t="str">
        <f t="shared" si="2"/>
        <v/>
      </c>
      <c r="N57">
        <f>+IF(A57=A56,N56,N56+1)</f>
        <v>56</v>
      </c>
      <c r="P57" t="str">
        <f t="shared" si="3"/>
        <v/>
      </c>
      <c r="Q57" t="str">
        <f t="shared" si="4"/>
        <v/>
      </c>
      <c r="R57" t="str">
        <f t="shared" si="5"/>
        <v/>
      </c>
      <c r="S57" t="str">
        <f t="shared" si="6"/>
        <v/>
      </c>
      <c r="U57" t="str">
        <f t="shared" si="7"/>
        <v/>
      </c>
    </row>
    <row r="58" spans="1:21" x14ac:dyDescent="0.25">
      <c r="A58" t="s">
        <v>22</v>
      </c>
      <c r="B58" t="s">
        <v>30</v>
      </c>
      <c r="C58">
        <v>1</v>
      </c>
      <c r="D58">
        <v>2.37</v>
      </c>
      <c r="J58">
        <v>11</v>
      </c>
      <c r="K58" t="str">
        <f t="shared" si="0"/>
        <v/>
      </c>
      <c r="L58" t="str">
        <f t="shared" si="1"/>
        <v/>
      </c>
      <c r="M58" t="str">
        <f t="shared" si="2"/>
        <v/>
      </c>
      <c r="N58">
        <f>+IF(A58=A57,N57,N57+1)</f>
        <v>57</v>
      </c>
      <c r="P58" t="str">
        <f t="shared" si="3"/>
        <v/>
      </c>
      <c r="Q58" t="str">
        <f t="shared" si="4"/>
        <v/>
      </c>
      <c r="R58" t="str">
        <f t="shared" si="5"/>
        <v/>
      </c>
      <c r="S58" t="str">
        <f t="shared" si="6"/>
        <v/>
      </c>
      <c r="U58" t="str">
        <f t="shared" si="7"/>
        <v/>
      </c>
    </row>
    <row r="59" spans="1:21" x14ac:dyDescent="0.25">
      <c r="A59" t="s">
        <v>24</v>
      </c>
      <c r="B59" t="s">
        <v>48</v>
      </c>
      <c r="C59">
        <v>1</v>
      </c>
      <c r="D59">
        <v>1.25</v>
      </c>
      <c r="J59">
        <v>8</v>
      </c>
      <c r="K59" t="str">
        <f t="shared" si="0"/>
        <v/>
      </c>
      <c r="L59" t="str">
        <f t="shared" si="1"/>
        <v/>
      </c>
      <c r="M59" t="str">
        <f t="shared" si="2"/>
        <v/>
      </c>
      <c r="N59">
        <f>+IF(A59=A58,N58,N58+1)</f>
        <v>58</v>
      </c>
      <c r="P59" t="str">
        <f t="shared" si="3"/>
        <v/>
      </c>
      <c r="Q59" t="str">
        <f t="shared" si="4"/>
        <v/>
      </c>
      <c r="R59" t="str">
        <f t="shared" si="5"/>
        <v/>
      </c>
      <c r="S59" t="str">
        <f t="shared" si="6"/>
        <v/>
      </c>
      <c r="U59" t="str">
        <f t="shared" si="7"/>
        <v/>
      </c>
    </row>
    <row r="60" spans="1:21" x14ac:dyDescent="0.25">
      <c r="A60" t="s">
        <v>18</v>
      </c>
      <c r="B60" t="s">
        <v>37</v>
      </c>
      <c r="C60">
        <v>1</v>
      </c>
      <c r="D60">
        <v>2.06</v>
      </c>
      <c r="J60">
        <v>12</v>
      </c>
      <c r="K60" t="str">
        <f t="shared" si="0"/>
        <v/>
      </c>
      <c r="L60" t="str">
        <f t="shared" si="1"/>
        <v/>
      </c>
      <c r="M60" t="str">
        <f t="shared" si="2"/>
        <v/>
      </c>
      <c r="N60">
        <f>+IF(A60=A59,N59,N59+1)</f>
        <v>59</v>
      </c>
      <c r="P60">
        <f t="shared" si="3"/>
        <v>1.5749999999999997</v>
      </c>
      <c r="Q60" t="str">
        <f t="shared" si="4"/>
        <v>2.06</v>
      </c>
      <c r="R60" t="str">
        <f t="shared" si="5"/>
        <v>0.80</v>
      </c>
      <c r="S60" t="str">
        <f t="shared" si="6"/>
        <v>157.50%</v>
      </c>
      <c r="U60" t="str">
        <f t="shared" si="7"/>
        <v>Homer Bailey, SP MIN: 157.50% (2.06 vs. 0.80)</v>
      </c>
    </row>
    <row r="61" spans="1:21" x14ac:dyDescent="0.25">
      <c r="A61" t="s">
        <v>23</v>
      </c>
      <c r="B61" t="s">
        <v>37</v>
      </c>
      <c r="C61">
        <v>1</v>
      </c>
      <c r="D61">
        <v>0.8</v>
      </c>
      <c r="J61">
        <v>9</v>
      </c>
      <c r="K61" t="str">
        <f t="shared" si="0"/>
        <v/>
      </c>
      <c r="L61" t="str">
        <f t="shared" si="1"/>
        <v/>
      </c>
      <c r="M61" t="str">
        <f t="shared" si="2"/>
        <v/>
      </c>
      <c r="N61">
        <f>+IF(A61=A60,N60,N60+1)</f>
        <v>60</v>
      </c>
      <c r="P61" t="str">
        <f t="shared" si="3"/>
        <v/>
      </c>
      <c r="Q61" t="str">
        <f t="shared" si="4"/>
        <v/>
      </c>
      <c r="R61" t="str">
        <f t="shared" si="5"/>
        <v/>
      </c>
      <c r="S61" t="str">
        <f t="shared" si="6"/>
        <v/>
      </c>
      <c r="U61" t="str">
        <f t="shared" si="7"/>
        <v/>
      </c>
    </row>
    <row r="62" spans="1:21" x14ac:dyDescent="0.25">
      <c r="A62" t="s">
        <v>21</v>
      </c>
      <c r="B62" t="s">
        <v>37</v>
      </c>
      <c r="C62">
        <v>1</v>
      </c>
      <c r="D62">
        <v>0.6</v>
      </c>
      <c r="J62">
        <v>3</v>
      </c>
      <c r="K62" t="str">
        <f t="shared" si="0"/>
        <v/>
      </c>
      <c r="L62" t="str">
        <f t="shared" si="1"/>
        <v/>
      </c>
      <c r="M62" t="str">
        <f t="shared" si="2"/>
        <v/>
      </c>
      <c r="N62">
        <f>+IF(A62=A61,N61,N61+1)</f>
        <v>61</v>
      </c>
      <c r="P62" t="str">
        <f t="shared" si="3"/>
        <v/>
      </c>
      <c r="Q62" t="str">
        <f t="shared" si="4"/>
        <v/>
      </c>
      <c r="R62" t="str">
        <f t="shared" si="5"/>
        <v/>
      </c>
      <c r="S62" t="str">
        <f t="shared" si="6"/>
        <v/>
      </c>
      <c r="U62" t="str">
        <f t="shared" si="7"/>
        <v/>
      </c>
    </row>
    <row r="63" spans="1:21" x14ac:dyDescent="0.25">
      <c r="A63" t="s">
        <v>19</v>
      </c>
      <c r="B63" t="s">
        <v>37</v>
      </c>
      <c r="C63">
        <v>2</v>
      </c>
      <c r="D63">
        <v>0.55000000000000004</v>
      </c>
      <c r="J63">
        <v>4</v>
      </c>
      <c r="K63" t="str">
        <f t="shared" si="0"/>
        <v/>
      </c>
      <c r="L63" t="str">
        <f t="shared" si="1"/>
        <v/>
      </c>
      <c r="M63" t="str">
        <f t="shared" si="2"/>
        <v/>
      </c>
      <c r="N63">
        <f>+IF(A63=A62,N62,N62+1)</f>
        <v>62</v>
      </c>
      <c r="P63" t="str">
        <f t="shared" si="3"/>
        <v/>
      </c>
      <c r="Q63" t="str">
        <f t="shared" si="4"/>
        <v/>
      </c>
      <c r="R63" t="str">
        <f t="shared" si="5"/>
        <v/>
      </c>
      <c r="S63" t="str">
        <f t="shared" si="6"/>
        <v/>
      </c>
      <c r="U63" t="str">
        <f t="shared" si="7"/>
        <v/>
      </c>
    </row>
    <row r="64" spans="1:21" x14ac:dyDescent="0.25">
      <c r="A64" t="s">
        <v>24</v>
      </c>
      <c r="B64" t="s">
        <v>37</v>
      </c>
      <c r="C64">
        <v>1</v>
      </c>
      <c r="D64">
        <v>0.5</v>
      </c>
      <c r="J64">
        <v>8</v>
      </c>
      <c r="K64" t="str">
        <f t="shared" si="0"/>
        <v/>
      </c>
      <c r="L64" t="str">
        <f t="shared" si="1"/>
        <v/>
      </c>
      <c r="M64" t="str">
        <f t="shared" si="2"/>
        <v/>
      </c>
      <c r="N64">
        <f>+IF(A64=A63,N63,N63+1)</f>
        <v>63</v>
      </c>
      <c r="P64" t="str">
        <f t="shared" si="3"/>
        <v/>
      </c>
      <c r="Q64" t="str">
        <f t="shared" si="4"/>
        <v/>
      </c>
      <c r="R64" t="str">
        <f t="shared" si="5"/>
        <v/>
      </c>
      <c r="S64" t="str">
        <f t="shared" si="6"/>
        <v/>
      </c>
      <c r="U64" t="str">
        <f t="shared" si="7"/>
        <v/>
      </c>
    </row>
    <row r="65" spans="1:21" x14ac:dyDescent="0.25">
      <c r="A65" t="s">
        <v>25</v>
      </c>
      <c r="B65" t="s">
        <v>37</v>
      </c>
      <c r="C65">
        <v>1</v>
      </c>
      <c r="D65">
        <v>0.5</v>
      </c>
      <c r="J65">
        <v>10</v>
      </c>
      <c r="K65" t="str">
        <f t="shared" si="0"/>
        <v/>
      </c>
      <c r="L65" t="str">
        <f t="shared" si="1"/>
        <v/>
      </c>
      <c r="M65" t="str">
        <f t="shared" si="2"/>
        <v/>
      </c>
      <c r="N65">
        <f>+IF(A65=A64,N64,N64+1)</f>
        <v>64</v>
      </c>
      <c r="P65" t="str">
        <f t="shared" si="3"/>
        <v/>
      </c>
      <c r="Q65" t="str">
        <f t="shared" si="4"/>
        <v/>
      </c>
      <c r="R65" t="str">
        <f t="shared" si="5"/>
        <v/>
      </c>
      <c r="S65" t="str">
        <f t="shared" si="6"/>
        <v/>
      </c>
      <c r="U65" t="str">
        <f t="shared" si="7"/>
        <v/>
      </c>
    </row>
    <row r="66" spans="1:21" x14ac:dyDescent="0.25">
      <c r="A66" t="s">
        <v>20</v>
      </c>
      <c r="B66" t="s">
        <v>37</v>
      </c>
      <c r="C66">
        <v>1</v>
      </c>
      <c r="D66">
        <v>0.49</v>
      </c>
      <c r="J66">
        <v>2</v>
      </c>
      <c r="K66" t="str">
        <f t="shared" ref="K66:K118" si="8">+IF(ISBLANK(E66),"",IF(SUM(E66:I66)=C66*D66, 0, 1))</f>
        <v/>
      </c>
      <c r="L66" t="str">
        <f t="shared" ref="L66:L118" si="9">+IF(ISBLANK(E66),"",IF(MAX(E66:I66)&gt;1.2*D66,1,0))</f>
        <v/>
      </c>
      <c r="M66" t="str">
        <f t="shared" ref="M66:M118" si="10">+IF(ISBLANK(E66),"",IF(MIN(E66:I66)&gt;0.8*D66,0,1))</f>
        <v/>
      </c>
      <c r="N66">
        <f>+IF(A66=A65,N65,N65+1)</f>
        <v>65</v>
      </c>
      <c r="P66" t="str">
        <f t="shared" si="3"/>
        <v/>
      </c>
      <c r="Q66" t="str">
        <f t="shared" si="4"/>
        <v/>
      </c>
      <c r="R66" t="str">
        <f t="shared" si="5"/>
        <v/>
      </c>
      <c r="S66" t="str">
        <f t="shared" si="6"/>
        <v/>
      </c>
      <c r="U66" t="str">
        <f t="shared" si="7"/>
        <v/>
      </c>
    </row>
    <row r="67" spans="1:21" x14ac:dyDescent="0.25">
      <c r="A67" t="s">
        <v>20</v>
      </c>
      <c r="B67" t="s">
        <v>35</v>
      </c>
      <c r="C67">
        <v>3</v>
      </c>
      <c r="D67">
        <v>0.51</v>
      </c>
      <c r="J67">
        <v>2</v>
      </c>
      <c r="K67" t="str">
        <f t="shared" si="8"/>
        <v/>
      </c>
      <c r="L67" t="str">
        <f t="shared" si="9"/>
        <v/>
      </c>
      <c r="M67" t="str">
        <f t="shared" si="10"/>
        <v/>
      </c>
      <c r="N67">
        <f>+IF(A67=A66,N66,N66+1)</f>
        <v>65</v>
      </c>
      <c r="P67" t="str">
        <f t="shared" ref="P67:P118" si="11">+IF(AND(B67&lt;&gt;B66,B67=B68),D67/D68-1,"")</f>
        <v/>
      </c>
      <c r="Q67" t="str">
        <f t="shared" ref="Q67:Q118" si="12">+IF(P67="","",TEXT(D67,"0.00"))</f>
        <v/>
      </c>
      <c r="R67" t="str">
        <f t="shared" ref="R67:R118" si="13">+IF(P67="","",TEXT(D68,"0.00"))</f>
        <v/>
      </c>
      <c r="S67" t="str">
        <f t="shared" ref="S67:S118" si="14">+TEXT(P67,"0.00%")</f>
        <v/>
      </c>
      <c r="U67" t="str">
        <f t="shared" ref="U67:U118" si="15">+IF(P67="","",B67&amp;": "&amp;S67&amp;" ("&amp;Q67&amp;" vs. "&amp;R67&amp;")")</f>
        <v/>
      </c>
    </row>
    <row r="68" spans="1:21" x14ac:dyDescent="0.25">
      <c r="A68" t="s">
        <v>15</v>
      </c>
      <c r="B68" t="s">
        <v>33</v>
      </c>
      <c r="C68">
        <v>2</v>
      </c>
      <c r="D68">
        <v>6</v>
      </c>
      <c r="J68">
        <v>15</v>
      </c>
      <c r="K68" t="str">
        <f t="shared" si="8"/>
        <v/>
      </c>
      <c r="L68" t="str">
        <f t="shared" si="9"/>
        <v/>
      </c>
      <c r="M68" t="str">
        <f t="shared" si="10"/>
        <v/>
      </c>
      <c r="N68">
        <f>+IF(A68=A67,N67,N67+1)</f>
        <v>66</v>
      </c>
      <c r="P68">
        <f t="shared" si="11"/>
        <v>1.6949152542372836E-2</v>
      </c>
      <c r="Q68" t="str">
        <f t="shared" si="12"/>
        <v>6.00</v>
      </c>
      <c r="R68" t="str">
        <f t="shared" si="13"/>
        <v>5.90</v>
      </c>
      <c r="S68" t="str">
        <f t="shared" si="14"/>
        <v>1.69%</v>
      </c>
      <c r="U68" t="str">
        <f t="shared" si="15"/>
        <v>Jake Odorizzi, SP MIN: 1.69% (6.00 vs. 5.90)</v>
      </c>
    </row>
    <row r="69" spans="1:21" x14ac:dyDescent="0.25">
      <c r="A69" t="s">
        <v>16</v>
      </c>
      <c r="B69" t="s">
        <v>33</v>
      </c>
      <c r="C69">
        <v>2</v>
      </c>
      <c r="D69">
        <v>5.9</v>
      </c>
      <c r="J69">
        <v>13</v>
      </c>
      <c r="K69" t="str">
        <f t="shared" si="8"/>
        <v/>
      </c>
      <c r="L69" t="str">
        <f t="shared" si="9"/>
        <v/>
      </c>
      <c r="M69" t="str">
        <f t="shared" si="10"/>
        <v/>
      </c>
      <c r="N69">
        <f>+IF(A69=A68,N68,N68+1)</f>
        <v>67</v>
      </c>
      <c r="P69" t="str">
        <f t="shared" si="11"/>
        <v/>
      </c>
      <c r="Q69" t="str">
        <f t="shared" si="12"/>
        <v/>
      </c>
      <c r="R69" t="str">
        <f t="shared" si="13"/>
        <v/>
      </c>
      <c r="S69" t="str">
        <f t="shared" si="14"/>
        <v/>
      </c>
      <c r="U69" t="str">
        <f t="shared" si="15"/>
        <v/>
      </c>
    </row>
    <row r="70" spans="1:21" x14ac:dyDescent="0.25">
      <c r="A70" t="s">
        <v>21</v>
      </c>
      <c r="B70" t="s">
        <v>33</v>
      </c>
      <c r="C70">
        <v>1</v>
      </c>
      <c r="D70">
        <v>5.5</v>
      </c>
      <c r="J70">
        <v>3</v>
      </c>
      <c r="K70" t="str">
        <f t="shared" si="8"/>
        <v/>
      </c>
      <c r="L70" t="str">
        <f t="shared" si="9"/>
        <v/>
      </c>
      <c r="M70" t="str">
        <f t="shared" si="10"/>
        <v/>
      </c>
      <c r="N70">
        <f>+IF(A70=A69,N69,N69+1)</f>
        <v>68</v>
      </c>
      <c r="P70" t="str">
        <f t="shared" si="11"/>
        <v/>
      </c>
      <c r="Q70" t="str">
        <f t="shared" si="12"/>
        <v/>
      </c>
      <c r="R70" t="str">
        <f t="shared" si="13"/>
        <v/>
      </c>
      <c r="S70" t="str">
        <f t="shared" si="14"/>
        <v/>
      </c>
      <c r="U70" t="str">
        <f t="shared" si="15"/>
        <v/>
      </c>
    </row>
    <row r="71" spans="1:21" x14ac:dyDescent="0.25">
      <c r="A71" t="s">
        <v>18</v>
      </c>
      <c r="B71" t="s">
        <v>33</v>
      </c>
      <c r="C71">
        <v>1</v>
      </c>
      <c r="D71">
        <v>5</v>
      </c>
      <c r="J71">
        <v>12</v>
      </c>
      <c r="K71" t="str">
        <f t="shared" si="8"/>
        <v/>
      </c>
      <c r="L71" t="str">
        <f t="shared" si="9"/>
        <v/>
      </c>
      <c r="M71" t="str">
        <f t="shared" si="10"/>
        <v/>
      </c>
      <c r="N71">
        <f>+IF(A71=A70,N70,N70+1)</f>
        <v>69</v>
      </c>
      <c r="P71" t="str">
        <f t="shared" si="11"/>
        <v/>
      </c>
      <c r="Q71" t="str">
        <f t="shared" si="12"/>
        <v/>
      </c>
      <c r="R71" t="str">
        <f t="shared" si="13"/>
        <v/>
      </c>
      <c r="S71" t="str">
        <f t="shared" si="14"/>
        <v/>
      </c>
      <c r="U71" t="str">
        <f t="shared" si="15"/>
        <v/>
      </c>
    </row>
    <row r="72" spans="1:21" x14ac:dyDescent="0.25">
      <c r="A72" t="s">
        <v>20</v>
      </c>
      <c r="B72" t="s">
        <v>33</v>
      </c>
      <c r="C72">
        <v>2</v>
      </c>
      <c r="D72">
        <v>4.79</v>
      </c>
      <c r="E72">
        <v>4.18</v>
      </c>
      <c r="F72">
        <v>5.4</v>
      </c>
      <c r="J72">
        <v>2</v>
      </c>
      <c r="K72">
        <f t="shared" si="8"/>
        <v>0</v>
      </c>
      <c r="L72">
        <f t="shared" si="9"/>
        <v>0</v>
      </c>
      <c r="M72">
        <f t="shared" si="10"/>
        <v>0</v>
      </c>
      <c r="N72">
        <f>+IF(A72=A71,N71,N71+1)</f>
        <v>70</v>
      </c>
      <c r="P72" t="str">
        <f t="shared" si="11"/>
        <v/>
      </c>
      <c r="Q72" t="str">
        <f t="shared" si="12"/>
        <v/>
      </c>
      <c r="R72" t="str">
        <f t="shared" si="13"/>
        <v/>
      </c>
      <c r="S72" t="str">
        <f t="shared" si="14"/>
        <v/>
      </c>
      <c r="U72" t="str">
        <f t="shared" si="15"/>
        <v/>
      </c>
    </row>
    <row r="73" spans="1:21" x14ac:dyDescent="0.25">
      <c r="A73" t="s">
        <v>27</v>
      </c>
      <c r="B73" t="s">
        <v>33</v>
      </c>
      <c r="C73">
        <v>3</v>
      </c>
      <c r="D73">
        <v>4.3</v>
      </c>
      <c r="J73">
        <v>7</v>
      </c>
      <c r="K73" t="str">
        <f t="shared" si="8"/>
        <v/>
      </c>
      <c r="L73" t="str">
        <f t="shared" si="9"/>
        <v/>
      </c>
      <c r="M73" t="str">
        <f t="shared" si="10"/>
        <v/>
      </c>
      <c r="N73">
        <f>+IF(A73=A72,N72,N72+1)</f>
        <v>71</v>
      </c>
      <c r="P73" t="str">
        <f t="shared" si="11"/>
        <v/>
      </c>
      <c r="Q73" t="str">
        <f t="shared" si="12"/>
        <v/>
      </c>
      <c r="R73" t="str">
        <f t="shared" si="13"/>
        <v/>
      </c>
      <c r="S73" t="str">
        <f t="shared" si="14"/>
        <v/>
      </c>
      <c r="U73" t="str">
        <f t="shared" si="15"/>
        <v/>
      </c>
    </row>
    <row r="74" spans="1:21" x14ac:dyDescent="0.25">
      <c r="A74" t="s">
        <v>17</v>
      </c>
      <c r="B74" t="s">
        <v>33</v>
      </c>
      <c r="C74">
        <v>1</v>
      </c>
      <c r="D74">
        <v>4.3</v>
      </c>
      <c r="J74">
        <v>19</v>
      </c>
      <c r="K74" t="str">
        <f t="shared" si="8"/>
        <v/>
      </c>
      <c r="L74" t="str">
        <f t="shared" si="9"/>
        <v/>
      </c>
      <c r="M74" t="str">
        <f t="shared" si="10"/>
        <v/>
      </c>
      <c r="N74">
        <f>+IF(A74=A73,N73,N73+1)</f>
        <v>72</v>
      </c>
      <c r="P74" t="str">
        <f t="shared" si="11"/>
        <v/>
      </c>
      <c r="Q74" t="str">
        <f t="shared" si="12"/>
        <v/>
      </c>
      <c r="R74" t="str">
        <f t="shared" si="13"/>
        <v/>
      </c>
      <c r="S74" t="str">
        <f t="shared" si="14"/>
        <v/>
      </c>
      <c r="U74" t="str">
        <f t="shared" si="15"/>
        <v/>
      </c>
    </row>
    <row r="75" spans="1:21" x14ac:dyDescent="0.25">
      <c r="A75" t="s">
        <v>19</v>
      </c>
      <c r="B75" t="s">
        <v>33</v>
      </c>
      <c r="C75">
        <v>2</v>
      </c>
      <c r="D75">
        <v>4.2699999999999996</v>
      </c>
      <c r="J75">
        <v>4</v>
      </c>
      <c r="K75" t="str">
        <f t="shared" si="8"/>
        <v/>
      </c>
      <c r="L75" t="str">
        <f t="shared" si="9"/>
        <v/>
      </c>
      <c r="M75" t="str">
        <f t="shared" si="10"/>
        <v/>
      </c>
      <c r="N75">
        <f>+IF(A75=A74,N74,N74+1)</f>
        <v>73</v>
      </c>
      <c r="P75" t="str">
        <f t="shared" si="11"/>
        <v/>
      </c>
      <c r="Q75" t="str">
        <f t="shared" si="12"/>
        <v/>
      </c>
      <c r="R75" t="str">
        <f t="shared" si="13"/>
        <v/>
      </c>
      <c r="S75" t="str">
        <f t="shared" si="14"/>
        <v/>
      </c>
      <c r="U75" t="str">
        <f t="shared" si="15"/>
        <v/>
      </c>
    </row>
    <row r="76" spans="1:21" x14ac:dyDescent="0.25">
      <c r="A76" t="s">
        <v>24</v>
      </c>
      <c r="B76" t="s">
        <v>33</v>
      </c>
      <c r="C76">
        <v>4</v>
      </c>
      <c r="D76">
        <v>3.6</v>
      </c>
      <c r="E76">
        <v>2.7</v>
      </c>
      <c r="F76">
        <v>3.3</v>
      </c>
      <c r="G76">
        <v>3.9</v>
      </c>
      <c r="H76">
        <v>4.5</v>
      </c>
      <c r="J76">
        <v>8</v>
      </c>
      <c r="K76">
        <f t="shared" si="8"/>
        <v>0</v>
      </c>
      <c r="L76">
        <f t="shared" si="9"/>
        <v>1</v>
      </c>
      <c r="M76">
        <f t="shared" si="10"/>
        <v>1</v>
      </c>
      <c r="N76">
        <f>+IF(A76=A75,N75,N75+1)</f>
        <v>74</v>
      </c>
      <c r="P76" t="str">
        <f t="shared" si="11"/>
        <v/>
      </c>
      <c r="Q76" t="str">
        <f t="shared" si="12"/>
        <v/>
      </c>
      <c r="R76" t="str">
        <f t="shared" si="13"/>
        <v/>
      </c>
      <c r="S76" t="str">
        <f t="shared" si="14"/>
        <v/>
      </c>
      <c r="U76" t="str">
        <f t="shared" si="15"/>
        <v/>
      </c>
    </row>
    <row r="77" spans="1:21" x14ac:dyDescent="0.25">
      <c r="A77" t="s">
        <v>25</v>
      </c>
      <c r="B77" t="s">
        <v>33</v>
      </c>
      <c r="C77">
        <v>1</v>
      </c>
      <c r="D77">
        <v>2.5499999999999998</v>
      </c>
      <c r="J77">
        <v>10</v>
      </c>
      <c r="K77" t="str">
        <f t="shared" si="8"/>
        <v/>
      </c>
      <c r="L77" t="str">
        <f t="shared" si="9"/>
        <v/>
      </c>
      <c r="M77" t="str">
        <f t="shared" si="10"/>
        <v/>
      </c>
      <c r="N77">
        <f>+IF(A77=A76,N76,N76+1)</f>
        <v>75</v>
      </c>
      <c r="P77" t="str">
        <f t="shared" si="11"/>
        <v/>
      </c>
      <c r="Q77" t="str">
        <f t="shared" si="12"/>
        <v/>
      </c>
      <c r="R77" t="str">
        <f t="shared" si="13"/>
        <v/>
      </c>
      <c r="S77" t="str">
        <f t="shared" si="14"/>
        <v/>
      </c>
      <c r="U77" t="str">
        <f t="shared" si="15"/>
        <v/>
      </c>
    </row>
    <row r="78" spans="1:21" x14ac:dyDescent="0.25">
      <c r="A78" t="s">
        <v>14</v>
      </c>
      <c r="B78" t="s">
        <v>33</v>
      </c>
      <c r="C78">
        <v>2</v>
      </c>
      <c r="D78">
        <v>2.5</v>
      </c>
      <c r="J78">
        <v>6</v>
      </c>
      <c r="K78" t="str">
        <f t="shared" si="8"/>
        <v/>
      </c>
      <c r="L78" t="str">
        <f t="shared" si="9"/>
        <v/>
      </c>
      <c r="M78" t="str">
        <f t="shared" si="10"/>
        <v/>
      </c>
      <c r="N78">
        <f>+IF(A78=A77,N77,N77+1)</f>
        <v>76</v>
      </c>
      <c r="P78" t="str">
        <f t="shared" si="11"/>
        <v/>
      </c>
      <c r="Q78" t="str">
        <f t="shared" si="12"/>
        <v/>
      </c>
      <c r="R78" t="str">
        <f t="shared" si="13"/>
        <v/>
      </c>
      <c r="S78" t="str">
        <f t="shared" si="14"/>
        <v/>
      </c>
      <c r="U78" t="str">
        <f t="shared" si="15"/>
        <v/>
      </c>
    </row>
    <row r="79" spans="1:21" x14ac:dyDescent="0.25">
      <c r="A79" t="s">
        <v>23</v>
      </c>
      <c r="B79" t="s">
        <v>33</v>
      </c>
      <c r="C79">
        <v>2</v>
      </c>
      <c r="D79">
        <v>2.4500000000000002</v>
      </c>
      <c r="J79">
        <v>9</v>
      </c>
      <c r="K79" t="str">
        <f t="shared" si="8"/>
        <v/>
      </c>
      <c r="L79" t="str">
        <f t="shared" si="9"/>
        <v/>
      </c>
      <c r="M79" t="str">
        <f t="shared" si="10"/>
        <v/>
      </c>
      <c r="N79">
        <f>+IF(A79=A78,N78,N78+1)</f>
        <v>77</v>
      </c>
      <c r="P79" t="str">
        <f t="shared" si="11"/>
        <v/>
      </c>
      <c r="Q79" t="str">
        <f t="shared" si="12"/>
        <v/>
      </c>
      <c r="R79" t="str">
        <f t="shared" si="13"/>
        <v/>
      </c>
      <c r="S79" t="str">
        <f t="shared" si="14"/>
        <v/>
      </c>
      <c r="U79" t="str">
        <f t="shared" si="15"/>
        <v/>
      </c>
    </row>
    <row r="80" spans="1:21" x14ac:dyDescent="0.25">
      <c r="A80" t="s">
        <v>22</v>
      </c>
      <c r="B80" t="s">
        <v>33</v>
      </c>
      <c r="C80">
        <v>1</v>
      </c>
      <c r="D80">
        <v>1.77</v>
      </c>
      <c r="J80">
        <v>11</v>
      </c>
      <c r="K80" t="str">
        <f t="shared" si="8"/>
        <v/>
      </c>
      <c r="L80" t="str">
        <f t="shared" si="9"/>
        <v/>
      </c>
      <c r="M80" t="str">
        <f t="shared" si="10"/>
        <v/>
      </c>
      <c r="N80">
        <f>+IF(A80=A79,N79,N79+1)</f>
        <v>78</v>
      </c>
      <c r="P80" t="str">
        <f t="shared" si="11"/>
        <v/>
      </c>
      <c r="Q80" t="str">
        <f t="shared" si="12"/>
        <v/>
      </c>
      <c r="R80" t="str">
        <f t="shared" si="13"/>
        <v/>
      </c>
      <c r="S80" t="str">
        <f t="shared" si="14"/>
        <v/>
      </c>
      <c r="U80" t="str">
        <f t="shared" si="15"/>
        <v/>
      </c>
    </row>
    <row r="81" spans="1:21" x14ac:dyDescent="0.25">
      <c r="A81" t="s">
        <v>20</v>
      </c>
      <c r="B81" t="s">
        <v>46</v>
      </c>
      <c r="C81">
        <v>3</v>
      </c>
      <c r="D81">
        <v>2.19</v>
      </c>
      <c r="J81">
        <v>16</v>
      </c>
      <c r="K81" t="str">
        <f t="shared" si="8"/>
        <v/>
      </c>
      <c r="L81" t="str">
        <f t="shared" si="9"/>
        <v/>
      </c>
      <c r="M81" t="str">
        <f t="shared" si="10"/>
        <v/>
      </c>
      <c r="N81">
        <f>+IF(A81=A80,N80,N80+1)</f>
        <v>79</v>
      </c>
      <c r="P81">
        <f t="shared" si="11"/>
        <v>0.68461538461538463</v>
      </c>
      <c r="Q81" t="str">
        <f t="shared" si="12"/>
        <v>2.19</v>
      </c>
      <c r="R81" t="str">
        <f t="shared" si="13"/>
        <v>1.30</v>
      </c>
      <c r="S81" t="str">
        <f t="shared" si="14"/>
        <v>68.46%</v>
      </c>
      <c r="U81" t="str">
        <f t="shared" si="15"/>
        <v>Jon Schoop, 2B DET: 68.46% (2.19 vs. 1.30)</v>
      </c>
    </row>
    <row r="82" spans="1:21" x14ac:dyDescent="0.25">
      <c r="A82" t="s">
        <v>28</v>
      </c>
      <c r="B82" t="s">
        <v>46</v>
      </c>
      <c r="C82">
        <v>1</v>
      </c>
      <c r="D82">
        <v>1.3</v>
      </c>
      <c r="J82">
        <v>5</v>
      </c>
      <c r="K82" t="str">
        <f t="shared" si="8"/>
        <v/>
      </c>
      <c r="L82" t="str">
        <f t="shared" si="9"/>
        <v/>
      </c>
      <c r="M82" t="str">
        <f t="shared" si="10"/>
        <v/>
      </c>
      <c r="N82">
        <f>+IF(A82=A81,N81,N81+1)</f>
        <v>80</v>
      </c>
      <c r="P82" t="str">
        <f t="shared" si="11"/>
        <v/>
      </c>
      <c r="Q82" t="str">
        <f t="shared" si="12"/>
        <v/>
      </c>
      <c r="R82" t="str">
        <f t="shared" si="13"/>
        <v/>
      </c>
      <c r="S82" t="str">
        <f t="shared" si="14"/>
        <v/>
      </c>
      <c r="U82" t="str">
        <f t="shared" si="15"/>
        <v/>
      </c>
    </row>
    <row r="83" spans="1:21" x14ac:dyDescent="0.25">
      <c r="A83" t="s">
        <v>25</v>
      </c>
      <c r="B83" t="s">
        <v>46</v>
      </c>
      <c r="C83">
        <v>1</v>
      </c>
      <c r="D83">
        <v>0.5</v>
      </c>
      <c r="J83">
        <v>10</v>
      </c>
      <c r="K83" t="str">
        <f t="shared" si="8"/>
        <v/>
      </c>
      <c r="L83" t="str">
        <f t="shared" si="9"/>
        <v/>
      </c>
      <c r="M83" t="str">
        <f t="shared" si="10"/>
        <v/>
      </c>
      <c r="N83">
        <f>+IF(A83=A82,N82,N82+1)</f>
        <v>81</v>
      </c>
      <c r="P83" t="str">
        <f t="shared" si="11"/>
        <v/>
      </c>
      <c r="Q83" t="str">
        <f t="shared" si="12"/>
        <v/>
      </c>
      <c r="R83" t="str">
        <f t="shared" si="13"/>
        <v/>
      </c>
      <c r="S83" t="str">
        <f t="shared" si="14"/>
        <v/>
      </c>
      <c r="U83" t="str">
        <f t="shared" si="15"/>
        <v/>
      </c>
    </row>
    <row r="84" spans="1:21" x14ac:dyDescent="0.25">
      <c r="A84" t="s">
        <v>24</v>
      </c>
      <c r="B84" t="s">
        <v>49</v>
      </c>
      <c r="C84">
        <v>1</v>
      </c>
      <c r="D84">
        <v>0.9</v>
      </c>
      <c r="J84">
        <v>8</v>
      </c>
      <c r="K84" t="str">
        <f t="shared" si="8"/>
        <v/>
      </c>
      <c r="L84" t="str">
        <f t="shared" si="9"/>
        <v/>
      </c>
      <c r="M84" t="str">
        <f t="shared" si="10"/>
        <v/>
      </c>
      <c r="N84">
        <f>+IF(A84=A83,N83,N83+1)</f>
        <v>82</v>
      </c>
      <c r="P84" t="str">
        <f t="shared" si="11"/>
        <v/>
      </c>
      <c r="Q84" t="str">
        <f t="shared" si="12"/>
        <v/>
      </c>
      <c r="R84" t="str">
        <f t="shared" si="13"/>
        <v/>
      </c>
      <c r="S84" t="str">
        <f t="shared" si="14"/>
        <v/>
      </c>
      <c r="U84" t="str">
        <f t="shared" si="15"/>
        <v/>
      </c>
    </row>
    <row r="85" spans="1:21" x14ac:dyDescent="0.25">
      <c r="A85" t="s">
        <v>18</v>
      </c>
      <c r="B85" t="s">
        <v>53</v>
      </c>
      <c r="C85">
        <v>1</v>
      </c>
      <c r="D85">
        <v>1</v>
      </c>
      <c r="J85">
        <v>12</v>
      </c>
      <c r="K85" t="str">
        <f t="shared" si="8"/>
        <v/>
      </c>
      <c r="L85" t="str">
        <f t="shared" si="9"/>
        <v/>
      </c>
      <c r="M85" t="str">
        <f t="shared" si="10"/>
        <v/>
      </c>
      <c r="N85">
        <f>+IF(A85=A84,N84,N84+1)</f>
        <v>83</v>
      </c>
      <c r="P85" t="str">
        <f t="shared" si="11"/>
        <v/>
      </c>
      <c r="Q85" t="str">
        <f t="shared" si="12"/>
        <v/>
      </c>
      <c r="R85" t="str">
        <f t="shared" si="13"/>
        <v/>
      </c>
      <c r="S85" t="str">
        <f t="shared" si="14"/>
        <v/>
      </c>
      <c r="U85" t="str">
        <f t="shared" si="15"/>
        <v/>
      </c>
    </row>
    <row r="86" spans="1:21" x14ac:dyDescent="0.25">
      <c r="A86" t="s">
        <v>21</v>
      </c>
      <c r="B86" t="s">
        <v>43</v>
      </c>
      <c r="C86">
        <v>1</v>
      </c>
      <c r="D86">
        <v>0.75</v>
      </c>
      <c r="J86">
        <v>3</v>
      </c>
      <c r="K86" t="str">
        <f t="shared" si="8"/>
        <v/>
      </c>
      <c r="L86" t="str">
        <f t="shared" si="9"/>
        <v/>
      </c>
      <c r="M86" t="str">
        <f t="shared" si="10"/>
        <v/>
      </c>
      <c r="N86">
        <f>+IF(A86=A85,N85,N85+1)</f>
        <v>84</v>
      </c>
      <c r="P86" t="str">
        <f t="shared" si="11"/>
        <v/>
      </c>
      <c r="Q86" t="str">
        <f t="shared" si="12"/>
        <v/>
      </c>
      <c r="R86" t="str">
        <f t="shared" si="13"/>
        <v/>
      </c>
      <c r="S86" t="str">
        <f t="shared" si="14"/>
        <v/>
      </c>
      <c r="U86" t="str">
        <f t="shared" si="15"/>
        <v/>
      </c>
    </row>
    <row r="87" spans="1:21" x14ac:dyDescent="0.25">
      <c r="A87" t="s">
        <v>26</v>
      </c>
      <c r="B87" t="s">
        <v>29</v>
      </c>
      <c r="C87">
        <v>2</v>
      </c>
      <c r="D87">
        <v>15</v>
      </c>
      <c r="E87">
        <v>14.5</v>
      </c>
      <c r="F87">
        <v>15.5</v>
      </c>
      <c r="J87">
        <v>1</v>
      </c>
      <c r="K87">
        <f t="shared" si="8"/>
        <v>0</v>
      </c>
      <c r="L87">
        <f t="shared" si="9"/>
        <v>0</v>
      </c>
      <c r="M87">
        <f t="shared" si="10"/>
        <v>0</v>
      </c>
      <c r="N87">
        <f>+IF(A87=A86,N86,N86+1)</f>
        <v>85</v>
      </c>
      <c r="P87">
        <f t="shared" si="11"/>
        <v>0.1278195488721805</v>
      </c>
      <c r="Q87" t="str">
        <f t="shared" si="12"/>
        <v>15.00</v>
      </c>
      <c r="R87" t="str">
        <f t="shared" si="13"/>
        <v>13.30</v>
      </c>
      <c r="S87" t="str">
        <f t="shared" si="14"/>
        <v>12.78%</v>
      </c>
      <c r="U87" t="str">
        <f t="shared" si="15"/>
        <v>Nelson Cruz, DH MIN: 12.78% (15.00 vs. 13.30)</v>
      </c>
    </row>
    <row r="88" spans="1:21" x14ac:dyDescent="0.25">
      <c r="A88" t="s">
        <v>16</v>
      </c>
      <c r="B88" t="s">
        <v>29</v>
      </c>
      <c r="C88">
        <v>1</v>
      </c>
      <c r="D88">
        <v>13.3</v>
      </c>
      <c r="J88">
        <v>13</v>
      </c>
      <c r="K88" t="str">
        <f t="shared" si="8"/>
        <v/>
      </c>
      <c r="L88" t="str">
        <f t="shared" si="9"/>
        <v/>
      </c>
      <c r="M88" t="str">
        <f t="shared" si="10"/>
        <v/>
      </c>
      <c r="N88">
        <f>+IF(A88=A87,N87,N87+1)</f>
        <v>86</v>
      </c>
      <c r="P88" t="str">
        <f t="shared" si="11"/>
        <v/>
      </c>
      <c r="Q88" t="str">
        <f t="shared" si="12"/>
        <v/>
      </c>
      <c r="R88" t="str">
        <f t="shared" si="13"/>
        <v/>
      </c>
      <c r="S88" t="str">
        <f t="shared" si="14"/>
        <v/>
      </c>
      <c r="U88" t="str">
        <f t="shared" si="15"/>
        <v/>
      </c>
    </row>
    <row r="89" spans="1:21" x14ac:dyDescent="0.25">
      <c r="A89" t="s">
        <v>25</v>
      </c>
      <c r="B89" t="s">
        <v>29</v>
      </c>
      <c r="C89">
        <v>1</v>
      </c>
      <c r="D89">
        <v>11.55</v>
      </c>
      <c r="J89">
        <v>10</v>
      </c>
      <c r="K89" t="str">
        <f t="shared" si="8"/>
        <v/>
      </c>
      <c r="L89" t="str">
        <f t="shared" si="9"/>
        <v/>
      </c>
      <c r="M89" t="str">
        <f t="shared" si="10"/>
        <v/>
      </c>
      <c r="N89">
        <f>+IF(A89=A88,N88,N88+1)</f>
        <v>87</v>
      </c>
      <c r="P89" t="str">
        <f t="shared" si="11"/>
        <v/>
      </c>
      <c r="Q89" t="str">
        <f t="shared" si="12"/>
        <v/>
      </c>
      <c r="R89" t="str">
        <f t="shared" si="13"/>
        <v/>
      </c>
      <c r="S89" t="str">
        <f t="shared" si="14"/>
        <v/>
      </c>
      <c r="U89" t="str">
        <f t="shared" si="15"/>
        <v/>
      </c>
    </row>
    <row r="90" spans="1:21" x14ac:dyDescent="0.25">
      <c r="A90" t="s">
        <v>19</v>
      </c>
      <c r="B90" t="s">
        <v>29</v>
      </c>
      <c r="C90">
        <v>1</v>
      </c>
      <c r="D90">
        <v>10.65</v>
      </c>
      <c r="J90">
        <v>4</v>
      </c>
      <c r="K90" t="str">
        <f t="shared" si="8"/>
        <v/>
      </c>
      <c r="L90" t="str">
        <f t="shared" si="9"/>
        <v/>
      </c>
      <c r="M90" t="str">
        <f t="shared" si="10"/>
        <v/>
      </c>
      <c r="N90">
        <f>+IF(A90=A89,N89,N89+1)</f>
        <v>88</v>
      </c>
      <c r="P90" t="str">
        <f t="shared" si="11"/>
        <v/>
      </c>
      <c r="Q90" t="str">
        <f t="shared" si="12"/>
        <v/>
      </c>
      <c r="R90" t="str">
        <f t="shared" si="13"/>
        <v/>
      </c>
      <c r="S90" t="str">
        <f t="shared" si="14"/>
        <v/>
      </c>
      <c r="U90" t="str">
        <f t="shared" si="15"/>
        <v/>
      </c>
    </row>
    <row r="91" spans="1:21" x14ac:dyDescent="0.25">
      <c r="A91" t="s">
        <v>18</v>
      </c>
      <c r="B91" t="s">
        <v>29</v>
      </c>
      <c r="C91">
        <v>1</v>
      </c>
      <c r="D91">
        <v>10.15</v>
      </c>
      <c r="J91">
        <v>12</v>
      </c>
      <c r="K91" t="str">
        <f t="shared" si="8"/>
        <v/>
      </c>
      <c r="L91" t="str">
        <f t="shared" si="9"/>
        <v/>
      </c>
      <c r="M91" t="str">
        <f t="shared" si="10"/>
        <v/>
      </c>
      <c r="N91">
        <f>+IF(A91=A90,N90,N90+1)</f>
        <v>89</v>
      </c>
      <c r="P91" t="str">
        <f t="shared" si="11"/>
        <v/>
      </c>
      <c r="Q91" t="str">
        <f t="shared" si="12"/>
        <v/>
      </c>
      <c r="R91" t="str">
        <f t="shared" si="13"/>
        <v/>
      </c>
      <c r="S91" t="str">
        <f t="shared" si="14"/>
        <v/>
      </c>
      <c r="U91" t="str">
        <f t="shared" si="15"/>
        <v/>
      </c>
    </row>
    <row r="92" spans="1:21" x14ac:dyDescent="0.25">
      <c r="A92" t="s">
        <v>21</v>
      </c>
      <c r="B92" t="s">
        <v>29</v>
      </c>
      <c r="C92">
        <v>1</v>
      </c>
      <c r="D92">
        <v>8.6999999999999993</v>
      </c>
      <c r="J92">
        <v>3</v>
      </c>
      <c r="K92" t="str">
        <f t="shared" si="8"/>
        <v/>
      </c>
      <c r="L92" t="str">
        <f t="shared" si="9"/>
        <v/>
      </c>
      <c r="M92" t="str">
        <f t="shared" si="10"/>
        <v/>
      </c>
      <c r="N92">
        <f>+IF(A92=A91,N91,N91+1)</f>
        <v>90</v>
      </c>
      <c r="P92" t="str">
        <f t="shared" si="11"/>
        <v/>
      </c>
      <c r="Q92" t="str">
        <f t="shared" si="12"/>
        <v/>
      </c>
      <c r="R92" t="str">
        <f t="shared" si="13"/>
        <v/>
      </c>
      <c r="S92" t="str">
        <f t="shared" si="14"/>
        <v/>
      </c>
      <c r="U92" t="str">
        <f t="shared" si="15"/>
        <v/>
      </c>
    </row>
    <row r="93" spans="1:21" x14ac:dyDescent="0.25">
      <c r="A93" t="s">
        <v>20</v>
      </c>
      <c r="B93" t="s">
        <v>29</v>
      </c>
      <c r="C93">
        <v>1</v>
      </c>
      <c r="D93">
        <v>8.19</v>
      </c>
      <c r="J93">
        <v>2</v>
      </c>
      <c r="K93" t="str">
        <f t="shared" si="8"/>
        <v/>
      </c>
      <c r="L93" t="str">
        <f t="shared" si="9"/>
        <v/>
      </c>
      <c r="M93" t="str">
        <f t="shared" si="10"/>
        <v/>
      </c>
      <c r="N93">
        <f>+IF(A93=A92,N92,N92+1)</f>
        <v>91</v>
      </c>
      <c r="P93" t="str">
        <f t="shared" si="11"/>
        <v/>
      </c>
      <c r="Q93" t="str">
        <f t="shared" si="12"/>
        <v/>
      </c>
      <c r="R93" t="str">
        <f t="shared" si="13"/>
        <v/>
      </c>
      <c r="S93" t="str">
        <f t="shared" si="14"/>
        <v/>
      </c>
      <c r="U93" t="str">
        <f t="shared" si="15"/>
        <v/>
      </c>
    </row>
    <row r="94" spans="1:21" x14ac:dyDescent="0.25">
      <c r="A94" t="s">
        <v>15</v>
      </c>
      <c r="B94" t="s">
        <v>29</v>
      </c>
      <c r="C94">
        <v>1</v>
      </c>
      <c r="D94">
        <v>8</v>
      </c>
      <c r="J94">
        <v>15</v>
      </c>
      <c r="K94" t="str">
        <f t="shared" si="8"/>
        <v/>
      </c>
      <c r="L94" t="str">
        <f t="shared" si="9"/>
        <v/>
      </c>
      <c r="M94" t="str">
        <f t="shared" si="10"/>
        <v/>
      </c>
      <c r="N94">
        <f>+IF(A94=A93,N93,N93+1)</f>
        <v>92</v>
      </c>
      <c r="P94" t="str">
        <f t="shared" si="11"/>
        <v/>
      </c>
      <c r="Q94" t="str">
        <f t="shared" si="12"/>
        <v/>
      </c>
      <c r="R94" t="str">
        <f t="shared" si="13"/>
        <v/>
      </c>
      <c r="S94" t="str">
        <f t="shared" si="14"/>
        <v/>
      </c>
      <c r="U94" t="str">
        <f t="shared" si="15"/>
        <v/>
      </c>
    </row>
    <row r="95" spans="1:21" x14ac:dyDescent="0.25">
      <c r="A95" t="s">
        <v>55</v>
      </c>
      <c r="B95" t="s">
        <v>29</v>
      </c>
      <c r="C95">
        <v>1</v>
      </c>
      <c r="D95">
        <v>7.99</v>
      </c>
      <c r="J95">
        <v>17</v>
      </c>
      <c r="K95" t="str">
        <f t="shared" si="8"/>
        <v/>
      </c>
      <c r="L95" t="str">
        <f t="shared" si="9"/>
        <v/>
      </c>
      <c r="M95" t="str">
        <f t="shared" si="10"/>
        <v/>
      </c>
      <c r="N95">
        <f>+IF(A95=A94,N94,N94+1)</f>
        <v>93</v>
      </c>
      <c r="P95" t="str">
        <f t="shared" si="11"/>
        <v/>
      </c>
      <c r="Q95" t="str">
        <f t="shared" si="12"/>
        <v/>
      </c>
      <c r="R95" t="str">
        <f t="shared" si="13"/>
        <v/>
      </c>
      <c r="S95" t="str">
        <f t="shared" si="14"/>
        <v/>
      </c>
      <c r="U95" t="str">
        <f t="shared" si="15"/>
        <v/>
      </c>
    </row>
    <row r="96" spans="1:21" x14ac:dyDescent="0.25">
      <c r="A96" t="s">
        <v>28</v>
      </c>
      <c r="B96" t="s">
        <v>29</v>
      </c>
      <c r="C96">
        <v>1</v>
      </c>
      <c r="D96">
        <v>6.75</v>
      </c>
      <c r="J96">
        <v>5</v>
      </c>
      <c r="K96" t="str">
        <f t="shared" si="8"/>
        <v/>
      </c>
      <c r="L96" t="str">
        <f t="shared" si="9"/>
        <v/>
      </c>
      <c r="M96" t="str">
        <f t="shared" si="10"/>
        <v/>
      </c>
      <c r="N96">
        <f>+IF(A96=A95,N95,N95+1)</f>
        <v>94</v>
      </c>
      <c r="P96" t="str">
        <f t="shared" si="11"/>
        <v/>
      </c>
      <c r="Q96" t="str">
        <f t="shared" si="12"/>
        <v/>
      </c>
      <c r="R96" t="str">
        <f t="shared" si="13"/>
        <v/>
      </c>
      <c r="S96" t="str">
        <f t="shared" si="14"/>
        <v/>
      </c>
      <c r="U96" t="str">
        <f t="shared" si="15"/>
        <v/>
      </c>
    </row>
    <row r="97" spans="1:21" x14ac:dyDescent="0.25">
      <c r="A97" t="s">
        <v>24</v>
      </c>
      <c r="B97" t="s">
        <v>29</v>
      </c>
      <c r="C97">
        <v>1</v>
      </c>
      <c r="D97">
        <v>4.5</v>
      </c>
      <c r="J97">
        <v>8</v>
      </c>
      <c r="K97" t="str">
        <f t="shared" si="8"/>
        <v/>
      </c>
      <c r="L97" t="str">
        <f t="shared" si="9"/>
        <v/>
      </c>
      <c r="M97" t="str">
        <f t="shared" si="10"/>
        <v/>
      </c>
      <c r="N97">
        <f>+IF(A97=A96,N96,N96+1)</f>
        <v>95</v>
      </c>
      <c r="P97" t="str">
        <f t="shared" si="11"/>
        <v/>
      </c>
      <c r="Q97" t="str">
        <f t="shared" si="12"/>
        <v/>
      </c>
      <c r="R97" t="str">
        <f t="shared" si="13"/>
        <v/>
      </c>
      <c r="S97" t="str">
        <f t="shared" si="14"/>
        <v/>
      </c>
      <c r="U97" t="str">
        <f t="shared" si="15"/>
        <v/>
      </c>
    </row>
    <row r="98" spans="1:21" x14ac:dyDescent="0.25">
      <c r="A98" t="s">
        <v>22</v>
      </c>
      <c r="B98" t="s">
        <v>29</v>
      </c>
      <c r="C98">
        <v>1</v>
      </c>
      <c r="D98">
        <v>3.37</v>
      </c>
      <c r="J98">
        <v>11</v>
      </c>
      <c r="K98" t="str">
        <f t="shared" si="8"/>
        <v/>
      </c>
      <c r="L98" t="str">
        <f t="shared" si="9"/>
        <v/>
      </c>
      <c r="M98" t="str">
        <f t="shared" si="10"/>
        <v/>
      </c>
      <c r="N98">
        <f>+IF(A98=A97,N97,N97+1)</f>
        <v>96</v>
      </c>
      <c r="P98" t="str">
        <f t="shared" si="11"/>
        <v/>
      </c>
      <c r="Q98" t="str">
        <f t="shared" si="12"/>
        <v/>
      </c>
      <c r="R98" t="str">
        <f t="shared" si="13"/>
        <v/>
      </c>
      <c r="S98" t="str">
        <f t="shared" si="14"/>
        <v/>
      </c>
      <c r="U98" t="str">
        <f t="shared" si="15"/>
        <v/>
      </c>
    </row>
    <row r="99" spans="1:21" x14ac:dyDescent="0.25">
      <c r="A99" t="s">
        <v>19</v>
      </c>
      <c r="B99" t="s">
        <v>45</v>
      </c>
      <c r="C99">
        <v>1</v>
      </c>
      <c r="D99">
        <v>0.95</v>
      </c>
      <c r="J99">
        <v>4</v>
      </c>
      <c r="K99" t="str">
        <f t="shared" si="8"/>
        <v/>
      </c>
      <c r="L99" t="str">
        <f t="shared" si="9"/>
        <v/>
      </c>
      <c r="M99" t="str">
        <f t="shared" si="10"/>
        <v/>
      </c>
      <c r="N99">
        <f>+IF(A99=A98,N98,N98+1)</f>
        <v>97</v>
      </c>
      <c r="P99">
        <f t="shared" si="11"/>
        <v>0.58333333333333326</v>
      </c>
      <c r="Q99" t="str">
        <f t="shared" si="12"/>
        <v>0.95</v>
      </c>
      <c r="R99" t="str">
        <f t="shared" si="13"/>
        <v>0.60</v>
      </c>
      <c r="S99" t="str">
        <f t="shared" si="14"/>
        <v>58.33%</v>
      </c>
      <c r="U99" t="str">
        <f t="shared" si="15"/>
        <v>Nick Wittgren, RP CLE: 58.33% (0.95 vs. 0.60)</v>
      </c>
    </row>
    <row r="100" spans="1:21" x14ac:dyDescent="0.25">
      <c r="A100" t="s">
        <v>24</v>
      </c>
      <c r="B100" t="s">
        <v>45</v>
      </c>
      <c r="C100">
        <v>1</v>
      </c>
      <c r="D100">
        <v>0.6</v>
      </c>
      <c r="J100">
        <v>8</v>
      </c>
      <c r="K100" t="str">
        <f t="shared" si="8"/>
        <v/>
      </c>
      <c r="L100" t="str">
        <f t="shared" si="9"/>
        <v/>
      </c>
      <c r="M100" t="str">
        <f t="shared" si="10"/>
        <v/>
      </c>
      <c r="N100">
        <f>+IF(A100=A99,N99,N99+1)</f>
        <v>98</v>
      </c>
      <c r="P100" t="str">
        <f t="shared" si="11"/>
        <v/>
      </c>
      <c r="Q100" t="str">
        <f t="shared" si="12"/>
        <v/>
      </c>
      <c r="R100" t="str">
        <f t="shared" si="13"/>
        <v/>
      </c>
      <c r="S100" t="str">
        <f t="shared" si="14"/>
        <v/>
      </c>
      <c r="U100" t="str">
        <f t="shared" si="15"/>
        <v/>
      </c>
    </row>
    <row r="101" spans="1:21" x14ac:dyDescent="0.25">
      <c r="A101" t="s">
        <v>18</v>
      </c>
      <c r="B101" t="s">
        <v>45</v>
      </c>
      <c r="C101">
        <v>1</v>
      </c>
      <c r="D101">
        <v>0.5</v>
      </c>
      <c r="J101">
        <v>12</v>
      </c>
      <c r="K101" t="str">
        <f t="shared" si="8"/>
        <v/>
      </c>
      <c r="L101" t="str">
        <f t="shared" si="9"/>
        <v/>
      </c>
      <c r="M101" t="str">
        <f t="shared" si="10"/>
        <v/>
      </c>
      <c r="N101">
        <f>+IF(A101=A100,N100,N100+1)</f>
        <v>99</v>
      </c>
      <c r="P101" t="str">
        <f t="shared" si="11"/>
        <v/>
      </c>
      <c r="Q101" t="str">
        <f t="shared" si="12"/>
        <v/>
      </c>
      <c r="R101" t="str">
        <f t="shared" si="13"/>
        <v/>
      </c>
      <c r="S101" t="str">
        <f t="shared" si="14"/>
        <v/>
      </c>
      <c r="U101" t="str">
        <f t="shared" si="15"/>
        <v/>
      </c>
    </row>
    <row r="102" spans="1:21" x14ac:dyDescent="0.25">
      <c r="A102" t="s">
        <v>24</v>
      </c>
      <c r="B102" t="s">
        <v>50</v>
      </c>
      <c r="C102">
        <v>1</v>
      </c>
      <c r="D102">
        <v>0.9</v>
      </c>
      <c r="J102">
        <v>8</v>
      </c>
      <c r="K102" t="str">
        <f t="shared" si="8"/>
        <v/>
      </c>
      <c r="L102" t="str">
        <f t="shared" si="9"/>
        <v/>
      </c>
      <c r="M102" t="str">
        <f t="shared" si="10"/>
        <v/>
      </c>
      <c r="N102">
        <f>+IF(A102=A101,N101,N101+1)</f>
        <v>100</v>
      </c>
      <c r="P102" t="str">
        <f t="shared" si="11"/>
        <v/>
      </c>
      <c r="Q102" t="str">
        <f t="shared" si="12"/>
        <v/>
      </c>
      <c r="R102" t="str">
        <f t="shared" si="13"/>
        <v/>
      </c>
      <c r="S102" t="str">
        <f t="shared" si="14"/>
        <v/>
      </c>
      <c r="U102" t="str">
        <f t="shared" si="15"/>
        <v/>
      </c>
    </row>
    <row r="103" spans="1:21" x14ac:dyDescent="0.25">
      <c r="A103" t="s">
        <v>28</v>
      </c>
      <c r="B103" t="s">
        <v>54</v>
      </c>
      <c r="C103">
        <v>1</v>
      </c>
      <c r="D103">
        <v>1.69</v>
      </c>
      <c r="J103">
        <v>14</v>
      </c>
      <c r="K103" t="str">
        <f t="shared" si="8"/>
        <v/>
      </c>
      <c r="L103" t="str">
        <f t="shared" si="9"/>
        <v/>
      </c>
      <c r="M103" t="str">
        <f t="shared" si="10"/>
        <v/>
      </c>
      <c r="N103">
        <f>+IF(A103=A102,N102,N102+1)</f>
        <v>101</v>
      </c>
      <c r="P103" t="str">
        <f t="shared" si="11"/>
        <v/>
      </c>
      <c r="Q103" t="str">
        <f t="shared" si="12"/>
        <v/>
      </c>
      <c r="R103" t="str">
        <f t="shared" si="13"/>
        <v/>
      </c>
      <c r="S103" t="str">
        <f t="shared" si="14"/>
        <v/>
      </c>
      <c r="U103" t="str">
        <f t="shared" si="15"/>
        <v/>
      </c>
    </row>
    <row r="104" spans="1:21" x14ac:dyDescent="0.25">
      <c r="A104" t="s">
        <v>14</v>
      </c>
      <c r="B104" t="s">
        <v>47</v>
      </c>
      <c r="C104">
        <v>3</v>
      </c>
      <c r="D104">
        <v>1.25</v>
      </c>
      <c r="J104">
        <v>6</v>
      </c>
      <c r="K104" t="str">
        <f t="shared" si="8"/>
        <v/>
      </c>
      <c r="L104" t="str">
        <f t="shared" si="9"/>
        <v/>
      </c>
      <c r="M104" t="str">
        <f t="shared" si="10"/>
        <v/>
      </c>
      <c r="N104">
        <f>+IF(A104=A103,N103,N103+1)</f>
        <v>102</v>
      </c>
      <c r="P104">
        <f t="shared" si="11"/>
        <v>2.0487804878048781</v>
      </c>
      <c r="Q104" t="str">
        <f t="shared" si="12"/>
        <v>1.25</v>
      </c>
      <c r="R104" t="str">
        <f t="shared" si="13"/>
        <v>0.41</v>
      </c>
      <c r="S104" t="str">
        <f t="shared" si="14"/>
        <v>204.88%</v>
      </c>
      <c r="U104" t="str">
        <f t="shared" si="15"/>
        <v>Roberto Perez, C CLE: 204.88% (1.25 vs. 0.41)</v>
      </c>
    </row>
    <row r="105" spans="1:21" x14ac:dyDescent="0.25">
      <c r="A105" t="s">
        <v>55</v>
      </c>
      <c r="B105" t="s">
        <v>47</v>
      </c>
      <c r="C105">
        <v>1</v>
      </c>
      <c r="D105">
        <v>0.41</v>
      </c>
      <c r="J105">
        <v>17</v>
      </c>
      <c r="K105" t="str">
        <f t="shared" si="8"/>
        <v/>
      </c>
      <c r="L105" t="str">
        <f t="shared" si="9"/>
        <v/>
      </c>
      <c r="M105" t="str">
        <f t="shared" si="10"/>
        <v/>
      </c>
      <c r="N105">
        <f>+IF(A105=A104,N104,N104+1)</f>
        <v>103</v>
      </c>
      <c r="P105" t="str">
        <f t="shared" si="11"/>
        <v/>
      </c>
      <c r="Q105" t="str">
        <f t="shared" si="12"/>
        <v/>
      </c>
      <c r="R105" t="str">
        <f t="shared" si="13"/>
        <v/>
      </c>
      <c r="S105" t="str">
        <f t="shared" si="14"/>
        <v/>
      </c>
      <c r="U105" t="str">
        <f t="shared" si="15"/>
        <v/>
      </c>
    </row>
    <row r="106" spans="1:21" x14ac:dyDescent="0.25">
      <c r="A106" t="s">
        <v>17</v>
      </c>
      <c r="B106" t="s">
        <v>32</v>
      </c>
      <c r="C106">
        <v>1</v>
      </c>
      <c r="D106">
        <v>4.01</v>
      </c>
      <c r="J106">
        <v>19</v>
      </c>
      <c r="K106" t="str">
        <f t="shared" si="8"/>
        <v/>
      </c>
      <c r="L106" t="str">
        <f t="shared" si="9"/>
        <v/>
      </c>
      <c r="M106" t="str">
        <f t="shared" si="10"/>
        <v/>
      </c>
      <c r="N106">
        <f>+IF(A106=A105,N105,N105+1)</f>
        <v>104</v>
      </c>
      <c r="P106">
        <f t="shared" si="11"/>
        <v>1.6733333333333333</v>
      </c>
      <c r="Q106" t="str">
        <f t="shared" si="12"/>
        <v>4.01</v>
      </c>
      <c r="R106" t="str">
        <f t="shared" si="13"/>
        <v>1.50</v>
      </c>
      <c r="S106" t="str">
        <f t="shared" si="14"/>
        <v>167.33%</v>
      </c>
      <c r="U106" t="str">
        <f t="shared" si="15"/>
        <v>Sergio Romo, RP MIN: 167.33% (4.01 vs. 1.50)</v>
      </c>
    </row>
    <row r="107" spans="1:21" x14ac:dyDescent="0.25">
      <c r="A107" t="s">
        <v>26</v>
      </c>
      <c r="B107" t="s">
        <v>32</v>
      </c>
      <c r="C107">
        <v>2</v>
      </c>
      <c r="D107">
        <v>1.5</v>
      </c>
      <c r="J107">
        <v>1</v>
      </c>
      <c r="K107" t="str">
        <f t="shared" si="8"/>
        <v/>
      </c>
      <c r="L107" t="str">
        <f t="shared" si="9"/>
        <v/>
      </c>
      <c r="M107" t="str">
        <f t="shared" si="10"/>
        <v/>
      </c>
      <c r="N107">
        <f>+IF(A107=A106,N106,N106+1)</f>
        <v>105</v>
      </c>
      <c r="P107" t="str">
        <f t="shared" si="11"/>
        <v/>
      </c>
      <c r="Q107" t="str">
        <f t="shared" si="12"/>
        <v/>
      </c>
      <c r="R107" t="str">
        <f t="shared" si="13"/>
        <v/>
      </c>
      <c r="S107" t="str">
        <f t="shared" si="14"/>
        <v/>
      </c>
      <c r="U107" t="str">
        <f t="shared" si="15"/>
        <v/>
      </c>
    </row>
    <row r="108" spans="1:21" x14ac:dyDescent="0.25">
      <c r="A108" t="s">
        <v>18</v>
      </c>
      <c r="B108" t="s">
        <v>32</v>
      </c>
      <c r="C108">
        <v>1</v>
      </c>
      <c r="D108">
        <v>1.42</v>
      </c>
      <c r="J108">
        <v>12</v>
      </c>
      <c r="K108" t="str">
        <f t="shared" si="8"/>
        <v/>
      </c>
      <c r="L108" t="str">
        <f t="shared" si="9"/>
        <v/>
      </c>
      <c r="M108" t="str">
        <f t="shared" si="10"/>
        <v/>
      </c>
      <c r="N108">
        <f>+IF(A108=A107,N107,N107+1)</f>
        <v>106</v>
      </c>
      <c r="P108" t="str">
        <f t="shared" si="11"/>
        <v/>
      </c>
      <c r="Q108" t="str">
        <f t="shared" si="12"/>
        <v/>
      </c>
      <c r="R108" t="str">
        <f t="shared" si="13"/>
        <v/>
      </c>
      <c r="S108" t="str">
        <f t="shared" si="14"/>
        <v/>
      </c>
      <c r="U108" t="str">
        <f t="shared" si="15"/>
        <v/>
      </c>
    </row>
    <row r="109" spans="1:21" x14ac:dyDescent="0.25">
      <c r="A109" t="s">
        <v>24</v>
      </c>
      <c r="B109" t="s">
        <v>32</v>
      </c>
      <c r="C109">
        <v>1</v>
      </c>
      <c r="D109">
        <v>1.1499999999999999</v>
      </c>
      <c r="J109">
        <v>8</v>
      </c>
      <c r="K109" t="str">
        <f t="shared" si="8"/>
        <v/>
      </c>
      <c r="L109" t="str">
        <f t="shared" si="9"/>
        <v/>
      </c>
      <c r="M109" t="str">
        <f t="shared" si="10"/>
        <v/>
      </c>
      <c r="N109">
        <f>+IF(A109=A108,N108,N108+1)</f>
        <v>107</v>
      </c>
      <c r="P109" t="str">
        <f t="shared" si="11"/>
        <v/>
      </c>
      <c r="Q109" t="str">
        <f t="shared" si="12"/>
        <v/>
      </c>
      <c r="R109" t="str">
        <f t="shared" si="13"/>
        <v/>
      </c>
      <c r="S109" t="str">
        <f t="shared" si="14"/>
        <v/>
      </c>
      <c r="U109" t="str">
        <f t="shared" si="15"/>
        <v/>
      </c>
    </row>
    <row r="110" spans="1:21" x14ac:dyDescent="0.25">
      <c r="A110" t="s">
        <v>19</v>
      </c>
      <c r="B110" t="s">
        <v>32</v>
      </c>
      <c r="C110">
        <v>1</v>
      </c>
      <c r="D110">
        <v>0.7</v>
      </c>
      <c r="J110">
        <v>4</v>
      </c>
      <c r="K110" t="str">
        <f t="shared" si="8"/>
        <v/>
      </c>
      <c r="L110" t="str">
        <f t="shared" si="9"/>
        <v/>
      </c>
      <c r="M110" t="str">
        <f t="shared" si="10"/>
        <v/>
      </c>
      <c r="N110">
        <f>+IF(A110=A109,N109,N109+1)</f>
        <v>108</v>
      </c>
      <c r="P110" t="str">
        <f t="shared" si="11"/>
        <v/>
      </c>
      <c r="Q110" t="str">
        <f t="shared" si="12"/>
        <v/>
      </c>
      <c r="R110" t="str">
        <f t="shared" si="13"/>
        <v/>
      </c>
      <c r="S110" t="str">
        <f t="shared" si="14"/>
        <v/>
      </c>
      <c r="U110" t="str">
        <f t="shared" si="15"/>
        <v/>
      </c>
    </row>
    <row r="111" spans="1:21" x14ac:dyDescent="0.25">
      <c r="A111" t="s">
        <v>19</v>
      </c>
      <c r="B111" t="s">
        <v>44</v>
      </c>
      <c r="C111">
        <v>1</v>
      </c>
      <c r="D111">
        <v>0.7</v>
      </c>
      <c r="J111">
        <v>4</v>
      </c>
      <c r="K111" t="str">
        <f t="shared" si="8"/>
        <v/>
      </c>
      <c r="L111" t="str">
        <f t="shared" si="9"/>
        <v/>
      </c>
      <c r="M111" t="str">
        <f t="shared" si="10"/>
        <v/>
      </c>
      <c r="N111">
        <f>+IF(A111=A110,N110,N110+1)</f>
        <v>108</v>
      </c>
      <c r="P111">
        <f t="shared" si="11"/>
        <v>1.449275362318847E-2</v>
      </c>
      <c r="Q111" t="str">
        <f t="shared" si="12"/>
        <v>0.70</v>
      </c>
      <c r="R111" t="str">
        <f t="shared" si="13"/>
        <v>0.69</v>
      </c>
      <c r="S111" t="str">
        <f t="shared" si="14"/>
        <v>1.45%</v>
      </c>
      <c r="U111" t="str">
        <f t="shared" si="15"/>
        <v>Steve Cishek, RP CWS: 1.45% (0.70 vs. 0.69)</v>
      </c>
    </row>
    <row r="112" spans="1:21" x14ac:dyDescent="0.25">
      <c r="A112" t="s">
        <v>55</v>
      </c>
      <c r="B112" t="s">
        <v>44</v>
      </c>
      <c r="C112">
        <v>1</v>
      </c>
      <c r="D112">
        <v>0.69</v>
      </c>
      <c r="J112">
        <v>17</v>
      </c>
      <c r="K112" t="str">
        <f t="shared" si="8"/>
        <v/>
      </c>
      <c r="L112" t="str">
        <f t="shared" si="9"/>
        <v/>
      </c>
      <c r="M112" t="str">
        <f t="shared" si="10"/>
        <v/>
      </c>
      <c r="N112">
        <f>+IF(A112=A111,N111,N111+1)</f>
        <v>109</v>
      </c>
      <c r="P112" t="str">
        <f t="shared" si="11"/>
        <v/>
      </c>
      <c r="Q112" t="str">
        <f t="shared" si="12"/>
        <v/>
      </c>
      <c r="R112" t="str">
        <f t="shared" si="13"/>
        <v/>
      </c>
      <c r="S112" t="str">
        <f t="shared" si="14"/>
        <v/>
      </c>
      <c r="U112" t="str">
        <f t="shared" si="15"/>
        <v/>
      </c>
    </row>
    <row r="113" spans="1:21" x14ac:dyDescent="0.25">
      <c r="A113" t="s">
        <v>25</v>
      </c>
      <c r="B113" t="s">
        <v>44</v>
      </c>
      <c r="C113">
        <v>1</v>
      </c>
      <c r="D113">
        <v>0.5</v>
      </c>
      <c r="J113">
        <v>10</v>
      </c>
      <c r="K113" t="str">
        <f t="shared" si="8"/>
        <v/>
      </c>
      <c r="L113" t="str">
        <f t="shared" si="9"/>
        <v/>
      </c>
      <c r="M113" t="str">
        <f t="shared" si="10"/>
        <v/>
      </c>
      <c r="N113">
        <f>+IF(A113=A112,N112,N112+1)</f>
        <v>110</v>
      </c>
      <c r="P113" t="str">
        <f t="shared" si="11"/>
        <v/>
      </c>
      <c r="Q113" t="str">
        <f t="shared" si="12"/>
        <v/>
      </c>
      <c r="R113" t="str">
        <f t="shared" si="13"/>
        <v/>
      </c>
      <c r="S113" t="str">
        <f t="shared" si="14"/>
        <v/>
      </c>
      <c r="U113" t="str">
        <f t="shared" si="15"/>
        <v/>
      </c>
    </row>
    <row r="114" spans="1:21" x14ac:dyDescent="0.25">
      <c r="A114" t="s">
        <v>18</v>
      </c>
      <c r="B114" t="s">
        <v>52</v>
      </c>
      <c r="C114">
        <v>1</v>
      </c>
      <c r="D114">
        <v>0.55000000000000004</v>
      </c>
      <c r="J114">
        <v>12</v>
      </c>
      <c r="K114" t="str">
        <f t="shared" si="8"/>
        <v/>
      </c>
      <c r="L114" t="str">
        <f t="shared" si="9"/>
        <v/>
      </c>
      <c r="M114" t="str">
        <f t="shared" si="10"/>
        <v/>
      </c>
      <c r="N114">
        <f>+IF(A114=A113,N113,N113+1)</f>
        <v>111</v>
      </c>
      <c r="P114">
        <f t="shared" si="11"/>
        <v>0.34146341463414642</v>
      </c>
      <c r="Q114" t="str">
        <f t="shared" si="12"/>
        <v>0.55</v>
      </c>
      <c r="R114" t="str">
        <f t="shared" si="13"/>
        <v>0.41</v>
      </c>
      <c r="S114" t="str">
        <f t="shared" si="14"/>
        <v>34.15%</v>
      </c>
      <c r="U114" t="str">
        <f t="shared" si="15"/>
        <v>Tyler Clippard, RP MIN: 34.15% (0.55 vs. 0.41)</v>
      </c>
    </row>
    <row r="115" spans="1:21" x14ac:dyDescent="0.25">
      <c r="A115" t="s">
        <v>55</v>
      </c>
      <c r="B115" t="s">
        <v>52</v>
      </c>
      <c r="C115">
        <v>1</v>
      </c>
      <c r="D115">
        <v>0.41</v>
      </c>
      <c r="J115">
        <v>17</v>
      </c>
      <c r="K115" t="str">
        <f t="shared" si="8"/>
        <v/>
      </c>
      <c r="L115" t="str">
        <f t="shared" si="9"/>
        <v/>
      </c>
      <c r="M115" t="str">
        <f t="shared" si="10"/>
        <v/>
      </c>
      <c r="N115">
        <f>+IF(A115=A114,N114,N114+1)</f>
        <v>112</v>
      </c>
      <c r="P115" t="str">
        <f t="shared" si="11"/>
        <v/>
      </c>
      <c r="Q115" t="str">
        <f t="shared" si="12"/>
        <v/>
      </c>
      <c r="R115" t="str">
        <f t="shared" si="13"/>
        <v/>
      </c>
      <c r="S115" t="str">
        <f t="shared" si="14"/>
        <v/>
      </c>
      <c r="U115" t="str">
        <f t="shared" si="15"/>
        <v/>
      </c>
    </row>
    <row r="116" spans="1:21" x14ac:dyDescent="0.25">
      <c r="A116" t="s">
        <v>28</v>
      </c>
      <c r="B116" t="s">
        <v>41</v>
      </c>
      <c r="C116">
        <v>2</v>
      </c>
      <c r="D116">
        <v>1.45</v>
      </c>
      <c r="J116">
        <v>5</v>
      </c>
      <c r="K116" t="str">
        <f t="shared" si="8"/>
        <v/>
      </c>
      <c r="L116" t="str">
        <f t="shared" si="9"/>
        <v/>
      </c>
      <c r="M116" t="str">
        <f t="shared" si="10"/>
        <v/>
      </c>
      <c r="N116">
        <f>+IF(A116=A115,N115,N115+1)</f>
        <v>113</v>
      </c>
      <c r="P116">
        <f t="shared" si="11"/>
        <v>0.15999999999999992</v>
      </c>
      <c r="Q116" t="str">
        <f t="shared" si="12"/>
        <v>1.45</v>
      </c>
      <c r="R116" t="str">
        <f t="shared" si="13"/>
        <v>1.25</v>
      </c>
      <c r="S116" t="str">
        <f t="shared" si="14"/>
        <v>16.00%</v>
      </c>
      <c r="U116" t="str">
        <f t="shared" si="15"/>
        <v>Tyler Duffey, RP MIN: 16.00% (1.45 vs. 1.25)</v>
      </c>
    </row>
    <row r="117" spans="1:21" x14ac:dyDescent="0.25">
      <c r="A117" t="s">
        <v>19</v>
      </c>
      <c r="B117" t="s">
        <v>41</v>
      </c>
      <c r="C117">
        <v>1</v>
      </c>
      <c r="D117">
        <v>1.25</v>
      </c>
      <c r="J117">
        <v>4</v>
      </c>
      <c r="K117" t="str">
        <f t="shared" si="8"/>
        <v/>
      </c>
      <c r="L117" t="str">
        <f t="shared" si="9"/>
        <v/>
      </c>
      <c r="M117" t="str">
        <f t="shared" si="10"/>
        <v/>
      </c>
      <c r="N117">
        <f>+IF(A117=A116,N116,N116+1)</f>
        <v>114</v>
      </c>
      <c r="P117" t="str">
        <f t="shared" si="11"/>
        <v/>
      </c>
      <c r="Q117" t="str">
        <f t="shared" si="12"/>
        <v/>
      </c>
      <c r="R117" t="str">
        <f t="shared" si="13"/>
        <v/>
      </c>
      <c r="S117" t="str">
        <f t="shared" si="14"/>
        <v/>
      </c>
      <c r="U117" t="str">
        <f t="shared" si="15"/>
        <v/>
      </c>
    </row>
    <row r="118" spans="1:21" x14ac:dyDescent="0.25">
      <c r="A118" t="s">
        <v>20</v>
      </c>
      <c r="B118" t="s">
        <v>41</v>
      </c>
      <c r="C118">
        <v>2</v>
      </c>
      <c r="D118">
        <v>0.49</v>
      </c>
      <c r="J118">
        <v>2</v>
      </c>
      <c r="K118" t="str">
        <f t="shared" si="8"/>
        <v/>
      </c>
      <c r="L118" t="str">
        <f t="shared" si="9"/>
        <v/>
      </c>
      <c r="M118" t="str">
        <f t="shared" si="10"/>
        <v/>
      </c>
      <c r="N118">
        <f>+IF(A118=A117,N117,N117+1)</f>
        <v>115</v>
      </c>
      <c r="P118" t="str">
        <f t="shared" si="11"/>
        <v/>
      </c>
      <c r="Q118" t="str">
        <f t="shared" si="12"/>
        <v/>
      </c>
      <c r="R118" t="str">
        <f t="shared" si="13"/>
        <v/>
      </c>
      <c r="S118" t="str">
        <f t="shared" si="14"/>
        <v/>
      </c>
      <c r="U118" t="str">
        <f t="shared" si="15"/>
        <v/>
      </c>
    </row>
  </sheetData>
  <autoFilter ref="A1:N118"/>
  <sortState ref="A2:J118">
    <sortCondition ref="B2:B118"/>
    <sortCondition descending="1" ref="D2:D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SSDL Raw Bids.xlsx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Pohlmeyer</dc:creator>
  <cp:lastModifiedBy>Jeffrey Pohlmeyer</cp:lastModifiedBy>
  <dcterms:created xsi:type="dcterms:W3CDTF">2020-02-24T18:04:48Z</dcterms:created>
  <dcterms:modified xsi:type="dcterms:W3CDTF">2020-02-24T19:15:10Z</dcterms:modified>
</cp:coreProperties>
</file>