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Y:\F_연구관련자료\11.휴학자퇴취업정보_머신러닝\LeaveOrDropProdictionModel_byKim_v0.9\"/>
    </mc:Choice>
  </mc:AlternateContent>
  <xr:revisionPtr revIDLastSave="0" documentId="13_ncr:1_{5BACFAB0-C029-438B-BAEC-03E684E00071}" xr6:coauthVersionLast="47" xr6:coauthVersionMax="47" xr10:uidLastSave="{00000000-0000-0000-0000-000000000000}"/>
  <bookViews>
    <workbookView xWindow="28680" yWindow="-120" windowWidth="29040" windowHeight="15990" activeTab="1" xr2:uid="{47FC7F1D-811D-4E3A-93B2-E6204121CDE7}"/>
  </bookViews>
  <sheets>
    <sheet name="가중치" sheetId="1" r:id="rId1"/>
    <sheet name="예측값매트릭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5" i="2" l="1"/>
  <c r="M35" i="2"/>
  <c r="Q33" i="2" s="1"/>
  <c r="O34" i="2"/>
  <c r="O33" i="2"/>
  <c r="O35" i="2" s="1"/>
  <c r="N29" i="2"/>
  <c r="M29" i="2"/>
  <c r="Q27" i="2" s="1"/>
  <c r="O28" i="2"/>
  <c r="O27" i="2"/>
  <c r="O29" i="2" s="1"/>
  <c r="N23" i="2"/>
  <c r="M23" i="2"/>
  <c r="Q21" i="2" s="1"/>
  <c r="O22" i="2"/>
  <c r="O21" i="2"/>
  <c r="N17" i="2"/>
  <c r="M17" i="2"/>
  <c r="Q15" i="2" s="1"/>
  <c r="O16" i="2"/>
  <c r="O15" i="2"/>
  <c r="O17" i="2" s="1"/>
  <c r="N11" i="2"/>
  <c r="M11" i="2"/>
  <c r="Q9" i="2" s="1"/>
  <c r="O10" i="2"/>
  <c r="O9" i="2"/>
  <c r="E23" i="2"/>
  <c r="D23" i="2"/>
  <c r="H21" i="2" s="1"/>
  <c r="F22" i="2"/>
  <c r="F21" i="2"/>
  <c r="E17" i="2"/>
  <c r="D17" i="2"/>
  <c r="H15" i="2" s="1"/>
  <c r="F16" i="2"/>
  <c r="F15" i="2"/>
  <c r="E35" i="2"/>
  <c r="D35" i="2"/>
  <c r="H33" i="2" s="1"/>
  <c r="F34" i="2"/>
  <c r="F33" i="2"/>
  <c r="E29" i="2"/>
  <c r="D29" i="2"/>
  <c r="H27" i="2" s="1"/>
  <c r="F28" i="2"/>
  <c r="F27" i="2"/>
  <c r="E11" i="2"/>
  <c r="D11" i="2"/>
  <c r="H9" i="2" s="1"/>
  <c r="F10" i="2"/>
  <c r="F9" i="2"/>
  <c r="J7" i="1"/>
  <c r="J6" i="1"/>
  <c r="J9" i="1"/>
  <c r="J10" i="1"/>
  <c r="J5" i="1"/>
  <c r="J8" i="1"/>
  <c r="J4" i="1"/>
  <c r="J11" i="1"/>
  <c r="E5" i="1"/>
  <c r="E6" i="1"/>
  <c r="E7" i="1"/>
  <c r="E8" i="1"/>
  <c r="E9" i="1"/>
  <c r="E10" i="1"/>
  <c r="E11" i="1"/>
  <c r="E4" i="1"/>
  <c r="O23" i="2" l="1"/>
  <c r="F23" i="2"/>
  <c r="O11" i="2"/>
  <c r="F11" i="2"/>
  <c r="F17" i="2"/>
  <c r="F35" i="2"/>
  <c r="F29" i="2"/>
</calcChain>
</file>

<file path=xl/sharedStrings.xml><?xml version="1.0" encoding="utf-8"?>
<sst xmlns="http://schemas.openxmlformats.org/spreadsheetml/2006/main" count="156" uniqueCount="24">
  <si>
    <t>중간고사</t>
    <phoneticPr fontId="2" type="noConversion"/>
  </si>
  <si>
    <t>기말고사</t>
    <phoneticPr fontId="2" type="noConversion"/>
  </si>
  <si>
    <t>출석점수</t>
    <phoneticPr fontId="2" type="noConversion"/>
  </si>
  <si>
    <t>평점평균</t>
    <phoneticPr fontId="2" type="noConversion"/>
  </si>
  <si>
    <t>백분위점수</t>
    <phoneticPr fontId="2" type="noConversion"/>
  </si>
  <si>
    <t>상담건수</t>
    <phoneticPr fontId="2" type="noConversion"/>
  </si>
  <si>
    <t>비교과건수</t>
    <phoneticPr fontId="2" type="noConversion"/>
  </si>
  <si>
    <t>장학금</t>
    <phoneticPr fontId="2" type="noConversion"/>
  </si>
  <si>
    <t>항목</t>
    <phoneticPr fontId="2" type="noConversion"/>
  </si>
  <si>
    <t>가중치</t>
    <phoneticPr fontId="2" type="noConversion"/>
  </si>
  <si>
    <t>가중치절대값</t>
    <phoneticPr fontId="2" type="noConversion"/>
  </si>
  <si>
    <t xml:space="preserve">바이어스 </t>
    <phoneticPr fontId="2" type="noConversion"/>
  </si>
  <si>
    <t>실제값</t>
    <phoneticPr fontId="2" type="noConversion"/>
  </si>
  <si>
    <t>휴학/자퇴/제적</t>
    <phoneticPr fontId="2" type="noConversion"/>
  </si>
  <si>
    <t>재학</t>
    <phoneticPr fontId="2" type="noConversion"/>
  </si>
  <si>
    <t>예측값</t>
    <phoneticPr fontId="2" type="noConversion"/>
  </si>
  <si>
    <t>입계값 = 0.5</t>
    <phoneticPr fontId="2" type="noConversion"/>
  </si>
  <si>
    <t>합계</t>
    <phoneticPr fontId="2" type="noConversion"/>
  </si>
  <si>
    <t>입계값 = 0.7</t>
    <phoneticPr fontId="2" type="noConversion"/>
  </si>
  <si>
    <t>입계값 = 0.6</t>
    <phoneticPr fontId="2" type="noConversion"/>
  </si>
  <si>
    <t>입계값 = 0.8</t>
    <phoneticPr fontId="2" type="noConversion"/>
  </si>
  <si>
    <t>입계값 = 0.9</t>
    <phoneticPr fontId="2" type="noConversion"/>
  </si>
  <si>
    <t>Train_Scaled 데이터</t>
    <phoneticPr fontId="2" type="noConversion"/>
  </si>
  <si>
    <t>Test_Scaled 데이터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</si>
</sst>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11"/>
      <color rgb="FFCCCCCC"/>
      <name val="Consolas"/>
      <family val="3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5589F-4E7A-4E0D-A520-48A5F100A299}">
  <dimension ref="B3:J13"/>
  <sheetViews>
    <sheetView workbookViewId="0">
      <selection activeCell="G19" sqref="G19"/>
    </sheetView>
  </sheetViews>
  <sheetFormatPr defaultRowHeight="16.5" x14ac:dyDescent="0.3"/>
  <cols>
    <col min="2" max="2" width="4" customWidth="1"/>
    <col min="3" max="3" width="12.375" customWidth="1"/>
    <col min="5" max="5" width="13" bestFit="1" customWidth="1"/>
  </cols>
  <sheetData>
    <row r="3" spans="2:10" x14ac:dyDescent="0.3">
      <c r="B3" s="1"/>
      <c r="C3" s="1" t="s">
        <v>8</v>
      </c>
      <c r="D3" s="1" t="s">
        <v>9</v>
      </c>
      <c r="E3" s="1" t="s">
        <v>10</v>
      </c>
      <c r="G3" s="1"/>
      <c r="H3" s="1" t="s">
        <v>8</v>
      </c>
      <c r="I3" s="1" t="s">
        <v>9</v>
      </c>
      <c r="J3" s="1" t="s">
        <v>10</v>
      </c>
    </row>
    <row r="4" spans="2:10" x14ac:dyDescent="0.3">
      <c r="B4" s="2">
        <v>1</v>
      </c>
      <c r="C4" s="1" t="s">
        <v>0</v>
      </c>
      <c r="D4" s="1">
        <v>-2.62386E-3</v>
      </c>
      <c r="E4" s="1">
        <f>ABS(D4)</f>
        <v>2.62386E-3</v>
      </c>
      <c r="G4" s="1">
        <v>2</v>
      </c>
      <c r="H4" s="1" t="s">
        <v>1</v>
      </c>
      <c r="I4" s="1">
        <v>1.60959221</v>
      </c>
      <c r="J4" s="1">
        <f>ABS(I4)</f>
        <v>1.60959221</v>
      </c>
    </row>
    <row r="5" spans="2:10" x14ac:dyDescent="0.3">
      <c r="B5" s="1">
        <v>2</v>
      </c>
      <c r="C5" s="1" t="s">
        <v>1</v>
      </c>
      <c r="D5" s="1">
        <v>1.60959221</v>
      </c>
      <c r="E5" s="1">
        <f t="shared" ref="E5:E11" si="0">ABS(D5)</f>
        <v>1.60959221</v>
      </c>
      <c r="G5" s="1">
        <v>4</v>
      </c>
      <c r="H5" s="1" t="s">
        <v>3</v>
      </c>
      <c r="I5" s="1">
        <v>-0.84212372999999996</v>
      </c>
      <c r="J5" s="1">
        <f>ABS(I5)</f>
        <v>0.84212372999999996</v>
      </c>
    </row>
    <row r="6" spans="2:10" x14ac:dyDescent="0.3">
      <c r="B6" s="1">
        <v>3</v>
      </c>
      <c r="C6" s="1" t="s">
        <v>2</v>
      </c>
      <c r="D6" s="1">
        <v>0.1425343</v>
      </c>
      <c r="E6" s="1">
        <f t="shared" si="0"/>
        <v>0.1425343</v>
      </c>
      <c r="G6" s="1">
        <v>7</v>
      </c>
      <c r="H6" s="1" t="s">
        <v>6</v>
      </c>
      <c r="I6" s="1">
        <v>0.48422686999999998</v>
      </c>
      <c r="J6" s="1">
        <f>ABS(I6)</f>
        <v>0.48422686999999998</v>
      </c>
    </row>
    <row r="7" spans="2:10" x14ac:dyDescent="0.3">
      <c r="B7" s="1">
        <v>4</v>
      </c>
      <c r="C7" s="1" t="s">
        <v>3</v>
      </c>
      <c r="D7" s="1">
        <v>-0.84212372999999996</v>
      </c>
      <c r="E7" s="1">
        <f t="shared" si="0"/>
        <v>0.84212372999999996</v>
      </c>
      <c r="G7" s="1">
        <v>8</v>
      </c>
      <c r="H7" s="1" t="s">
        <v>7</v>
      </c>
      <c r="I7" s="1">
        <v>0.17124042</v>
      </c>
      <c r="J7" s="1">
        <f>ABS(I7)</f>
        <v>0.17124042</v>
      </c>
    </row>
    <row r="8" spans="2:10" x14ac:dyDescent="0.3">
      <c r="B8" s="1">
        <v>5</v>
      </c>
      <c r="C8" s="1" t="s">
        <v>4</v>
      </c>
      <c r="D8" s="1">
        <v>7.7858269999999993E-2</v>
      </c>
      <c r="E8" s="1">
        <f t="shared" si="0"/>
        <v>7.7858269999999993E-2</v>
      </c>
      <c r="G8" s="1">
        <v>3</v>
      </c>
      <c r="H8" s="1" t="s">
        <v>2</v>
      </c>
      <c r="I8" s="1">
        <v>0.1425343</v>
      </c>
      <c r="J8" s="1">
        <f>ABS(I8)</f>
        <v>0.1425343</v>
      </c>
    </row>
    <row r="9" spans="2:10" x14ac:dyDescent="0.3">
      <c r="B9" s="1">
        <v>6</v>
      </c>
      <c r="C9" s="1" t="s">
        <v>5</v>
      </c>
      <c r="D9" s="1">
        <v>9.1024980000000005E-2</v>
      </c>
      <c r="E9" s="1">
        <f t="shared" si="0"/>
        <v>9.1024980000000005E-2</v>
      </c>
      <c r="G9" s="1">
        <v>6</v>
      </c>
      <c r="H9" s="1" t="s">
        <v>5</v>
      </c>
      <c r="I9" s="1">
        <v>9.1024980000000005E-2</v>
      </c>
      <c r="J9" s="1">
        <f>ABS(I9)</f>
        <v>9.1024980000000005E-2</v>
      </c>
    </row>
    <row r="10" spans="2:10" x14ac:dyDescent="0.3">
      <c r="B10" s="1">
        <v>7</v>
      </c>
      <c r="C10" s="1" t="s">
        <v>6</v>
      </c>
      <c r="D10" s="1">
        <v>0.48422686999999998</v>
      </c>
      <c r="E10" s="1">
        <f t="shared" si="0"/>
        <v>0.48422686999999998</v>
      </c>
      <c r="G10" s="1">
        <v>5</v>
      </c>
      <c r="H10" s="1" t="s">
        <v>4</v>
      </c>
      <c r="I10" s="1">
        <v>7.7858269999999993E-2</v>
      </c>
      <c r="J10" s="1">
        <f>ABS(I10)</f>
        <v>7.7858269999999993E-2</v>
      </c>
    </row>
    <row r="11" spans="2:10" x14ac:dyDescent="0.3">
      <c r="B11" s="1">
        <v>8</v>
      </c>
      <c r="C11" s="1" t="s">
        <v>7</v>
      </c>
      <c r="D11" s="1">
        <v>0.17124042</v>
      </c>
      <c r="E11" s="1">
        <f t="shared" si="0"/>
        <v>0.17124042</v>
      </c>
      <c r="G11" s="2">
        <v>1</v>
      </c>
      <c r="H11" s="1" t="s">
        <v>0</v>
      </c>
      <c r="I11" s="1">
        <v>-2.62386E-3</v>
      </c>
      <c r="J11" s="1">
        <f>ABS(I11)</f>
        <v>2.62386E-3</v>
      </c>
    </row>
    <row r="13" spans="2:10" x14ac:dyDescent="0.3">
      <c r="B13" s="3"/>
      <c r="C13" s="4" t="s">
        <v>11</v>
      </c>
      <c r="D13" s="4">
        <v>-0.26922519</v>
      </c>
      <c r="E13" s="3"/>
      <c r="G13" s="3"/>
      <c r="H13" s="4" t="s">
        <v>11</v>
      </c>
      <c r="I13" s="4">
        <v>-0.26922519</v>
      </c>
      <c r="J13" s="3"/>
    </row>
  </sheetData>
  <sortState xmlns:xlrd2="http://schemas.microsoft.com/office/spreadsheetml/2017/richdata2" ref="G4:J11">
    <sortCondition descending="1" ref="J4:J11"/>
  </sortState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766DD-F603-4057-9A1B-06D2F185D3CE}">
  <dimension ref="B1:R35"/>
  <sheetViews>
    <sheetView tabSelected="1" topLeftCell="B6" workbookViewId="0">
      <selection activeCell="O23" sqref="O23"/>
    </sheetView>
  </sheetViews>
  <sheetFormatPr defaultRowHeight="16.5" x14ac:dyDescent="0.3"/>
  <cols>
    <col min="2" max="2" width="7.125" bestFit="1" customWidth="1"/>
    <col min="3" max="3" width="14.75" bestFit="1" customWidth="1"/>
    <col min="4" max="5" width="14.25" customWidth="1"/>
    <col min="6" max="6" width="19.375" customWidth="1"/>
    <col min="8" max="9" width="14.75" bestFit="1" customWidth="1"/>
    <col min="11" max="11" width="7.125" bestFit="1" customWidth="1"/>
    <col min="12" max="12" width="14.75" bestFit="1" customWidth="1"/>
    <col min="13" max="14" width="14.25" customWidth="1"/>
    <col min="15" max="15" width="19.375" customWidth="1"/>
    <col min="17" max="18" width="14.75" bestFit="1" customWidth="1"/>
  </cols>
  <sheetData>
    <row r="1" spans="2:18" ht="17.25" thickBot="1" x14ac:dyDescent="0.35"/>
    <row r="2" spans="2:18" ht="17.25" thickBot="1" x14ac:dyDescent="0.35">
      <c r="B2" s="26" t="s">
        <v>22</v>
      </c>
      <c r="C2" s="27"/>
      <c r="D2" s="27"/>
      <c r="E2" s="27"/>
      <c r="F2" s="27"/>
      <c r="G2" s="27"/>
      <c r="H2" s="27"/>
      <c r="I2" s="28"/>
      <c r="K2" s="26" t="s">
        <v>23</v>
      </c>
      <c r="L2" s="27"/>
      <c r="M2" s="27"/>
      <c r="N2" s="27"/>
      <c r="O2" s="27"/>
      <c r="P2" s="27"/>
      <c r="Q2" s="27"/>
      <c r="R2" s="28"/>
    </row>
    <row r="6" spans="2:18" ht="17.25" thickBot="1" x14ac:dyDescent="0.35"/>
    <row r="7" spans="2:18" x14ac:dyDescent="0.3">
      <c r="B7" s="15" t="s">
        <v>16</v>
      </c>
      <c r="C7" s="16"/>
      <c r="D7" s="17" t="s">
        <v>15</v>
      </c>
      <c r="E7" s="18"/>
      <c r="F7" s="19"/>
      <c r="H7" s="7" t="s">
        <v>12</v>
      </c>
      <c r="I7" s="8" t="s">
        <v>15</v>
      </c>
      <c r="K7" s="15" t="s">
        <v>16</v>
      </c>
      <c r="L7" s="16"/>
      <c r="M7" s="17" t="s">
        <v>15</v>
      </c>
      <c r="N7" s="18"/>
      <c r="O7" s="19"/>
      <c r="Q7" s="7" t="s">
        <v>12</v>
      </c>
      <c r="R7" s="8" t="s">
        <v>15</v>
      </c>
    </row>
    <row r="8" spans="2:18" x14ac:dyDescent="0.3">
      <c r="B8" s="11"/>
      <c r="C8" s="5"/>
      <c r="D8" s="1" t="s">
        <v>13</v>
      </c>
      <c r="E8" s="1" t="s">
        <v>14</v>
      </c>
      <c r="F8" s="10" t="s">
        <v>17</v>
      </c>
      <c r="H8" s="9" t="s">
        <v>13</v>
      </c>
      <c r="I8" s="10" t="s">
        <v>13</v>
      </c>
      <c r="K8" s="11"/>
      <c r="L8" s="5"/>
      <c r="M8" s="1" t="s">
        <v>13</v>
      </c>
      <c r="N8" s="1" t="s">
        <v>14</v>
      </c>
      <c r="O8" s="10" t="s">
        <v>17</v>
      </c>
      <c r="Q8" s="9" t="s">
        <v>13</v>
      </c>
      <c r="R8" s="10" t="s">
        <v>13</v>
      </c>
    </row>
    <row r="9" spans="2:18" x14ac:dyDescent="0.3">
      <c r="B9" s="20" t="s">
        <v>12</v>
      </c>
      <c r="C9" s="1" t="s">
        <v>13</v>
      </c>
      <c r="D9" s="6">
        <v>1166</v>
      </c>
      <c r="E9" s="1">
        <v>502</v>
      </c>
      <c r="F9" s="21">
        <f>SUM(D9:E9)</f>
        <v>1668</v>
      </c>
      <c r="H9" s="11">
        <f>D9/D11*100</f>
        <v>74.887604367373157</v>
      </c>
      <c r="I9" s="12"/>
      <c r="K9" s="20" t="s">
        <v>12</v>
      </c>
      <c r="L9" s="1" t="s">
        <v>13</v>
      </c>
      <c r="M9" s="6">
        <v>372</v>
      </c>
      <c r="N9" s="1">
        <v>167</v>
      </c>
      <c r="O9" s="21">
        <f>SUM(M9:N9)</f>
        <v>539</v>
      </c>
      <c r="Q9" s="11">
        <f>M9/M11*100</f>
        <v>75.456389452332658</v>
      </c>
      <c r="R9" s="12"/>
    </row>
    <row r="10" spans="2:18" x14ac:dyDescent="0.3">
      <c r="B10" s="22"/>
      <c r="C10" s="1" t="s">
        <v>14</v>
      </c>
      <c r="D10" s="1">
        <v>391</v>
      </c>
      <c r="E10" s="1">
        <v>1096</v>
      </c>
      <c r="F10" s="10">
        <f>SUM(D10:E10)</f>
        <v>1487</v>
      </c>
      <c r="H10" s="11"/>
      <c r="I10" s="12"/>
      <c r="K10" s="22"/>
      <c r="L10" s="1" t="s">
        <v>14</v>
      </c>
      <c r="M10" s="1">
        <v>121</v>
      </c>
      <c r="N10" s="1">
        <v>392</v>
      </c>
      <c r="O10" s="10">
        <f>SUM(M10:N10)</f>
        <v>513</v>
      </c>
      <c r="Q10" s="11"/>
      <c r="R10" s="12"/>
    </row>
    <row r="11" spans="2:18" ht="17.25" thickBot="1" x14ac:dyDescent="0.35">
      <c r="B11" s="23"/>
      <c r="C11" s="24" t="s">
        <v>17</v>
      </c>
      <c r="D11" s="24">
        <f>SUM(D9:D10)</f>
        <v>1557</v>
      </c>
      <c r="E11" s="24">
        <f>SUM(E9:E10)</f>
        <v>1598</v>
      </c>
      <c r="F11" s="25">
        <f>SUM(F9:F10)</f>
        <v>3155</v>
      </c>
      <c r="H11" s="13"/>
      <c r="I11" s="14"/>
      <c r="K11" s="23"/>
      <c r="L11" s="24" t="s">
        <v>17</v>
      </c>
      <c r="M11" s="24">
        <f>SUM(M9:M10)</f>
        <v>493</v>
      </c>
      <c r="N11" s="24">
        <f>SUM(N9:N10)</f>
        <v>559</v>
      </c>
      <c r="O11" s="25">
        <f>SUM(O9:O10)</f>
        <v>1052</v>
      </c>
      <c r="Q11" s="13"/>
      <c r="R11" s="14"/>
    </row>
    <row r="12" spans="2:18" ht="17.25" thickBot="1" x14ac:dyDescent="0.35"/>
    <row r="13" spans="2:18" x14ac:dyDescent="0.3">
      <c r="B13" s="15" t="s">
        <v>19</v>
      </c>
      <c r="C13" s="16"/>
      <c r="D13" s="17" t="s">
        <v>15</v>
      </c>
      <c r="E13" s="18"/>
      <c r="F13" s="19"/>
      <c r="H13" s="7" t="s">
        <v>12</v>
      </c>
      <c r="I13" s="8" t="s">
        <v>15</v>
      </c>
      <c r="K13" s="15" t="s">
        <v>19</v>
      </c>
      <c r="L13" s="16"/>
      <c r="M13" s="17" t="s">
        <v>15</v>
      </c>
      <c r="N13" s="18"/>
      <c r="O13" s="19"/>
      <c r="Q13" s="7" t="s">
        <v>12</v>
      </c>
      <c r="R13" s="8" t="s">
        <v>15</v>
      </c>
    </row>
    <row r="14" spans="2:18" x14ac:dyDescent="0.3">
      <c r="B14" s="11"/>
      <c r="C14" s="5"/>
      <c r="D14" s="1" t="s">
        <v>13</v>
      </c>
      <c r="E14" s="1" t="s">
        <v>14</v>
      </c>
      <c r="F14" s="10" t="s">
        <v>17</v>
      </c>
      <c r="H14" s="9" t="s">
        <v>13</v>
      </c>
      <c r="I14" s="10" t="s">
        <v>13</v>
      </c>
      <c r="K14" s="11"/>
      <c r="L14" s="5"/>
      <c r="M14" s="1" t="s">
        <v>13</v>
      </c>
      <c r="N14" s="1" t="s">
        <v>14</v>
      </c>
      <c r="O14" s="10" t="s">
        <v>17</v>
      </c>
      <c r="Q14" s="9" t="s">
        <v>13</v>
      </c>
      <c r="R14" s="10" t="s">
        <v>13</v>
      </c>
    </row>
    <row r="15" spans="2:18" x14ac:dyDescent="0.3">
      <c r="B15" s="20" t="s">
        <v>12</v>
      </c>
      <c r="C15" s="1" t="s">
        <v>13</v>
      </c>
      <c r="D15" s="6">
        <v>881</v>
      </c>
      <c r="E15" s="1">
        <v>787</v>
      </c>
      <c r="F15" s="21">
        <f>SUM(D15:E15)</f>
        <v>1668</v>
      </c>
      <c r="H15" s="11">
        <f>D15/D17*100</f>
        <v>86.627335299901674</v>
      </c>
      <c r="I15" s="12"/>
      <c r="K15" s="20" t="s">
        <v>12</v>
      </c>
      <c r="L15" s="1" t="s">
        <v>13</v>
      </c>
      <c r="M15" s="6">
        <v>277</v>
      </c>
      <c r="N15" s="1">
        <v>262</v>
      </c>
      <c r="O15" s="21">
        <f>SUM(M15:N15)</f>
        <v>539</v>
      </c>
      <c r="Q15" s="11">
        <f>M15/M17*100</f>
        <v>88.78205128205127</v>
      </c>
      <c r="R15" s="12"/>
    </row>
    <row r="16" spans="2:18" x14ac:dyDescent="0.3">
      <c r="B16" s="22"/>
      <c r="C16" s="1" t="s">
        <v>14</v>
      </c>
      <c r="D16" s="1">
        <v>136</v>
      </c>
      <c r="E16" s="1">
        <v>1351</v>
      </c>
      <c r="F16" s="10">
        <f>SUM(D16:E16)</f>
        <v>1487</v>
      </c>
      <c r="H16" s="11"/>
      <c r="I16" s="12"/>
      <c r="K16" s="22"/>
      <c r="L16" s="1" t="s">
        <v>14</v>
      </c>
      <c r="M16" s="1">
        <v>35</v>
      </c>
      <c r="N16" s="1">
        <v>478</v>
      </c>
      <c r="O16" s="10">
        <f>SUM(M16:N16)</f>
        <v>513</v>
      </c>
      <c r="Q16" s="11"/>
      <c r="R16" s="12"/>
    </row>
    <row r="17" spans="2:18" ht="17.25" thickBot="1" x14ac:dyDescent="0.35">
      <c r="B17" s="23"/>
      <c r="C17" s="24" t="s">
        <v>17</v>
      </c>
      <c r="D17" s="24">
        <f>SUM(D15:D16)</f>
        <v>1017</v>
      </c>
      <c r="E17" s="24">
        <f>SUM(E15:E16)</f>
        <v>2138</v>
      </c>
      <c r="F17" s="25">
        <f>SUM(F15:F16)</f>
        <v>3155</v>
      </c>
      <c r="H17" s="13"/>
      <c r="I17" s="14"/>
      <c r="K17" s="23"/>
      <c r="L17" s="24" t="s">
        <v>17</v>
      </c>
      <c r="M17" s="24">
        <f>SUM(M15:M16)</f>
        <v>312</v>
      </c>
      <c r="N17" s="24">
        <f>SUM(N15:N16)</f>
        <v>740</v>
      </c>
      <c r="O17" s="25">
        <f>SUM(O15:O16)</f>
        <v>1052</v>
      </c>
      <c r="Q17" s="13"/>
      <c r="R17" s="14"/>
    </row>
    <row r="18" spans="2:18" ht="17.25" thickBot="1" x14ac:dyDescent="0.35"/>
    <row r="19" spans="2:18" x14ac:dyDescent="0.3">
      <c r="B19" s="15" t="s">
        <v>18</v>
      </c>
      <c r="C19" s="16"/>
      <c r="D19" s="17" t="s">
        <v>15</v>
      </c>
      <c r="E19" s="18"/>
      <c r="F19" s="19"/>
      <c r="H19" s="7" t="s">
        <v>12</v>
      </c>
      <c r="I19" s="8" t="s">
        <v>15</v>
      </c>
      <c r="K19" s="15" t="s">
        <v>18</v>
      </c>
      <c r="L19" s="16"/>
      <c r="M19" s="17" t="s">
        <v>15</v>
      </c>
      <c r="N19" s="18"/>
      <c r="O19" s="19"/>
      <c r="Q19" s="7" t="s">
        <v>12</v>
      </c>
      <c r="R19" s="8" t="s">
        <v>15</v>
      </c>
    </row>
    <row r="20" spans="2:18" x14ac:dyDescent="0.3">
      <c r="B20" s="11"/>
      <c r="C20" s="5"/>
      <c r="D20" s="1" t="s">
        <v>13</v>
      </c>
      <c r="E20" s="1" t="s">
        <v>14</v>
      </c>
      <c r="F20" s="10" t="s">
        <v>17</v>
      </c>
      <c r="H20" s="9" t="s">
        <v>13</v>
      </c>
      <c r="I20" s="10" t="s">
        <v>13</v>
      </c>
      <c r="K20" s="11"/>
      <c r="L20" s="5"/>
      <c r="M20" s="1" t="s">
        <v>13</v>
      </c>
      <c r="N20" s="1" t="s">
        <v>14</v>
      </c>
      <c r="O20" s="10" t="s">
        <v>17</v>
      </c>
      <c r="Q20" s="9" t="s">
        <v>13</v>
      </c>
      <c r="R20" s="10" t="s">
        <v>13</v>
      </c>
    </row>
    <row r="21" spans="2:18" x14ac:dyDescent="0.3">
      <c r="B21" s="20" t="s">
        <v>12</v>
      </c>
      <c r="C21" s="1" t="s">
        <v>13</v>
      </c>
      <c r="D21" s="6">
        <v>588</v>
      </c>
      <c r="E21" s="1">
        <v>1080</v>
      </c>
      <c r="F21" s="21">
        <f>SUM(D21:E21)</f>
        <v>1668</v>
      </c>
      <c r="H21" s="11">
        <f>D21/D23*100</f>
        <v>91.731669266770666</v>
      </c>
      <c r="I21" s="12"/>
      <c r="K21" s="20" t="s">
        <v>12</v>
      </c>
      <c r="L21" s="1" t="s">
        <v>13</v>
      </c>
      <c r="M21" s="6">
        <v>188</v>
      </c>
      <c r="N21" s="1">
        <v>351</v>
      </c>
      <c r="O21" s="21">
        <f>SUM(M21:N21)</f>
        <v>539</v>
      </c>
      <c r="Q21" s="11">
        <f>M21/M23*100</f>
        <v>93.069306930693074</v>
      </c>
      <c r="R21" s="12"/>
    </row>
    <row r="22" spans="2:18" x14ac:dyDescent="0.3">
      <c r="B22" s="22"/>
      <c r="C22" s="1" t="s">
        <v>14</v>
      </c>
      <c r="D22" s="1">
        <v>53</v>
      </c>
      <c r="E22" s="1">
        <v>1434</v>
      </c>
      <c r="F22" s="10">
        <f>SUM(D22:E22)</f>
        <v>1487</v>
      </c>
      <c r="H22" s="11"/>
      <c r="I22" s="12"/>
      <c r="K22" s="22"/>
      <c r="L22" s="1" t="s">
        <v>14</v>
      </c>
      <c r="M22" s="1">
        <v>14</v>
      </c>
      <c r="N22" s="1">
        <v>499</v>
      </c>
      <c r="O22" s="10">
        <f>SUM(M22:N22)</f>
        <v>513</v>
      </c>
      <c r="Q22" s="11"/>
      <c r="R22" s="12"/>
    </row>
    <row r="23" spans="2:18" ht="17.25" thickBot="1" x14ac:dyDescent="0.35">
      <c r="B23" s="23"/>
      <c r="C23" s="24" t="s">
        <v>17</v>
      </c>
      <c r="D23" s="24">
        <f>SUM(D21:D22)</f>
        <v>641</v>
      </c>
      <c r="E23" s="24">
        <f>SUM(E21:E22)</f>
        <v>2514</v>
      </c>
      <c r="F23" s="25">
        <f>SUM(F21:F22)</f>
        <v>3155</v>
      </c>
      <c r="H23" s="13"/>
      <c r="I23" s="14"/>
      <c r="K23" s="23"/>
      <c r="L23" s="24" t="s">
        <v>17</v>
      </c>
      <c r="M23" s="24">
        <f>SUM(M21:M22)</f>
        <v>202</v>
      </c>
      <c r="N23" s="24">
        <f>SUM(N21:N22)</f>
        <v>850</v>
      </c>
      <c r="O23" s="25">
        <f>SUM(O21:O22)</f>
        <v>1052</v>
      </c>
      <c r="Q23" s="13"/>
      <c r="R23" s="14"/>
    </row>
    <row r="24" spans="2:18" ht="17.25" thickBot="1" x14ac:dyDescent="0.35"/>
    <row r="25" spans="2:18" x14ac:dyDescent="0.3">
      <c r="B25" s="15" t="s">
        <v>20</v>
      </c>
      <c r="C25" s="16"/>
      <c r="D25" s="17" t="s">
        <v>15</v>
      </c>
      <c r="E25" s="18"/>
      <c r="F25" s="19"/>
      <c r="H25" s="7" t="s">
        <v>12</v>
      </c>
      <c r="I25" s="8" t="s">
        <v>15</v>
      </c>
      <c r="K25" s="15" t="s">
        <v>20</v>
      </c>
      <c r="L25" s="16"/>
      <c r="M25" s="17" t="s">
        <v>15</v>
      </c>
      <c r="N25" s="18"/>
      <c r="O25" s="19"/>
      <c r="Q25" s="7" t="s">
        <v>12</v>
      </c>
      <c r="R25" s="8" t="s">
        <v>15</v>
      </c>
    </row>
    <row r="26" spans="2:18" x14ac:dyDescent="0.3">
      <c r="B26" s="11"/>
      <c r="C26" s="5"/>
      <c r="D26" s="1" t="s">
        <v>13</v>
      </c>
      <c r="E26" s="1" t="s">
        <v>14</v>
      </c>
      <c r="F26" s="10" t="s">
        <v>17</v>
      </c>
      <c r="H26" s="9" t="s">
        <v>13</v>
      </c>
      <c r="I26" s="10" t="s">
        <v>13</v>
      </c>
      <c r="K26" s="11"/>
      <c r="L26" s="5"/>
      <c r="M26" s="1" t="s">
        <v>13</v>
      </c>
      <c r="N26" s="1" t="s">
        <v>14</v>
      </c>
      <c r="O26" s="10" t="s">
        <v>17</v>
      </c>
      <c r="Q26" s="9" t="s">
        <v>13</v>
      </c>
      <c r="R26" s="10" t="s">
        <v>13</v>
      </c>
    </row>
    <row r="27" spans="2:18" x14ac:dyDescent="0.3">
      <c r="B27" s="20" t="s">
        <v>12</v>
      </c>
      <c r="C27" s="1" t="s">
        <v>13</v>
      </c>
      <c r="D27" s="6">
        <v>436</v>
      </c>
      <c r="E27" s="1">
        <v>1232</v>
      </c>
      <c r="F27" s="21">
        <f>SUM(D27:E27)</f>
        <v>1668</v>
      </c>
      <c r="H27" s="11">
        <f>D27/D29*100</f>
        <v>95.404814004376377</v>
      </c>
      <c r="I27" s="12"/>
      <c r="K27" s="20" t="s">
        <v>12</v>
      </c>
      <c r="L27" s="1" t="s">
        <v>13</v>
      </c>
      <c r="M27" s="6">
        <v>135</v>
      </c>
      <c r="N27" s="1">
        <v>404</v>
      </c>
      <c r="O27" s="21">
        <f>SUM(M27:N27)</f>
        <v>539</v>
      </c>
      <c r="Q27" s="11">
        <f>M27/M29*100</f>
        <v>97.122302158273371</v>
      </c>
      <c r="R27" s="12"/>
    </row>
    <row r="28" spans="2:18" x14ac:dyDescent="0.3">
      <c r="B28" s="22"/>
      <c r="C28" s="1" t="s">
        <v>14</v>
      </c>
      <c r="D28" s="1">
        <v>21</v>
      </c>
      <c r="E28" s="1">
        <v>1466</v>
      </c>
      <c r="F28" s="10">
        <f>SUM(D28:E28)</f>
        <v>1487</v>
      </c>
      <c r="H28" s="11"/>
      <c r="I28" s="12"/>
      <c r="K28" s="22"/>
      <c r="L28" s="1" t="s">
        <v>14</v>
      </c>
      <c r="M28" s="1">
        <v>4</v>
      </c>
      <c r="N28" s="1">
        <v>509</v>
      </c>
      <c r="O28" s="10">
        <f>SUM(M28:N28)</f>
        <v>513</v>
      </c>
      <c r="Q28" s="11"/>
      <c r="R28" s="12"/>
    </row>
    <row r="29" spans="2:18" ht="17.25" thickBot="1" x14ac:dyDescent="0.35">
      <c r="B29" s="23"/>
      <c r="C29" s="24" t="s">
        <v>17</v>
      </c>
      <c r="D29" s="24">
        <f>SUM(D27:D28)</f>
        <v>457</v>
      </c>
      <c r="E29" s="24">
        <f>SUM(E27:E28)</f>
        <v>2698</v>
      </c>
      <c r="F29" s="25">
        <f>SUM(F27:F28)</f>
        <v>3155</v>
      </c>
      <c r="H29" s="13"/>
      <c r="I29" s="14"/>
      <c r="K29" s="23"/>
      <c r="L29" s="24" t="s">
        <v>17</v>
      </c>
      <c r="M29" s="24">
        <f>SUM(M27:M28)</f>
        <v>139</v>
      </c>
      <c r="N29" s="24">
        <f>SUM(N27:N28)</f>
        <v>913</v>
      </c>
      <c r="O29" s="25">
        <f>SUM(O27:O28)</f>
        <v>1052</v>
      </c>
      <c r="Q29" s="13"/>
      <c r="R29" s="14"/>
    </row>
    <row r="30" spans="2:18" ht="17.25" thickBot="1" x14ac:dyDescent="0.35"/>
    <row r="31" spans="2:18" x14ac:dyDescent="0.3">
      <c r="B31" s="15" t="s">
        <v>21</v>
      </c>
      <c r="C31" s="16"/>
      <c r="D31" s="17" t="s">
        <v>15</v>
      </c>
      <c r="E31" s="18"/>
      <c r="F31" s="19"/>
      <c r="H31" s="7" t="s">
        <v>12</v>
      </c>
      <c r="I31" s="8" t="s">
        <v>15</v>
      </c>
      <c r="K31" s="15" t="s">
        <v>21</v>
      </c>
      <c r="L31" s="16"/>
      <c r="M31" s="17" t="s">
        <v>15</v>
      </c>
      <c r="N31" s="18"/>
      <c r="O31" s="19"/>
      <c r="Q31" s="7" t="s">
        <v>12</v>
      </c>
      <c r="R31" s="8" t="s">
        <v>15</v>
      </c>
    </row>
    <row r="32" spans="2:18" x14ac:dyDescent="0.3">
      <c r="B32" s="11"/>
      <c r="C32" s="5"/>
      <c r="D32" s="1" t="s">
        <v>13</v>
      </c>
      <c r="E32" s="1" t="s">
        <v>14</v>
      </c>
      <c r="F32" s="10" t="s">
        <v>17</v>
      </c>
      <c r="H32" s="9" t="s">
        <v>13</v>
      </c>
      <c r="I32" s="10" t="s">
        <v>13</v>
      </c>
      <c r="K32" s="11"/>
      <c r="L32" s="5"/>
      <c r="M32" s="1" t="s">
        <v>13</v>
      </c>
      <c r="N32" s="1" t="s">
        <v>14</v>
      </c>
      <c r="O32" s="10" t="s">
        <v>17</v>
      </c>
      <c r="Q32" s="9" t="s">
        <v>13</v>
      </c>
      <c r="R32" s="10" t="s">
        <v>13</v>
      </c>
    </row>
    <row r="33" spans="2:18" x14ac:dyDescent="0.3">
      <c r="B33" s="20" t="s">
        <v>12</v>
      </c>
      <c r="C33" s="1" t="s">
        <v>13</v>
      </c>
      <c r="D33" s="6">
        <v>312</v>
      </c>
      <c r="E33" s="1">
        <v>1356</v>
      </c>
      <c r="F33" s="21">
        <f>SUM(D33:E33)</f>
        <v>1668</v>
      </c>
      <c r="H33" s="11">
        <f>D33/D35*100</f>
        <v>96.894409937888199</v>
      </c>
      <c r="I33" s="12"/>
      <c r="K33" s="20" t="s">
        <v>12</v>
      </c>
      <c r="L33" s="1" t="s">
        <v>13</v>
      </c>
      <c r="M33" s="6">
        <v>99</v>
      </c>
      <c r="N33" s="1">
        <v>440</v>
      </c>
      <c r="O33" s="21">
        <f>SUM(M33:N33)</f>
        <v>539</v>
      </c>
      <c r="Q33" s="11">
        <f>M33/M35*100</f>
        <v>98.019801980198025</v>
      </c>
      <c r="R33" s="12"/>
    </row>
    <row r="34" spans="2:18" x14ac:dyDescent="0.3">
      <c r="B34" s="22"/>
      <c r="C34" s="1" t="s">
        <v>14</v>
      </c>
      <c r="D34" s="1">
        <v>10</v>
      </c>
      <c r="E34" s="1">
        <v>1477</v>
      </c>
      <c r="F34" s="10">
        <f>SUM(D34:E34)</f>
        <v>1487</v>
      </c>
      <c r="H34" s="11"/>
      <c r="I34" s="12"/>
      <c r="K34" s="22"/>
      <c r="L34" s="1" t="s">
        <v>14</v>
      </c>
      <c r="M34" s="1">
        <v>2</v>
      </c>
      <c r="N34" s="1">
        <v>511</v>
      </c>
      <c r="O34" s="10">
        <f>SUM(M34:N34)</f>
        <v>513</v>
      </c>
      <c r="Q34" s="11"/>
      <c r="R34" s="12"/>
    </row>
    <row r="35" spans="2:18" ht="17.25" thickBot="1" x14ac:dyDescent="0.35">
      <c r="B35" s="23"/>
      <c r="C35" s="24" t="s">
        <v>17</v>
      </c>
      <c r="D35" s="24">
        <f>SUM(D33:D34)</f>
        <v>322</v>
      </c>
      <c r="E35" s="24">
        <f>SUM(E33:E34)</f>
        <v>2833</v>
      </c>
      <c r="F35" s="25">
        <f>SUM(F33:F34)</f>
        <v>3155</v>
      </c>
      <c r="H35" s="13"/>
      <c r="I35" s="14"/>
      <c r="K35" s="23"/>
      <c r="L35" s="24" t="s">
        <v>17</v>
      </c>
      <c r="M35" s="24">
        <f>SUM(M33:M34)</f>
        <v>101</v>
      </c>
      <c r="N35" s="24">
        <f>SUM(N33:N34)</f>
        <v>951</v>
      </c>
      <c r="O35" s="25">
        <f>SUM(O33:O34)</f>
        <v>1052</v>
      </c>
      <c r="Q35" s="13"/>
      <c r="R35" s="14"/>
    </row>
  </sheetData>
  <mergeCells count="42">
    <mergeCell ref="K33:K35"/>
    <mergeCell ref="Q33:R35"/>
    <mergeCell ref="B2:I2"/>
    <mergeCell ref="K2:R2"/>
    <mergeCell ref="K25:L26"/>
    <mergeCell ref="M25:O25"/>
    <mergeCell ref="K27:K29"/>
    <mergeCell ref="Q27:R29"/>
    <mergeCell ref="K31:L32"/>
    <mergeCell ref="M31:O31"/>
    <mergeCell ref="K15:K17"/>
    <mergeCell ref="Q15:R17"/>
    <mergeCell ref="K19:L20"/>
    <mergeCell ref="M19:O19"/>
    <mergeCell ref="K21:K23"/>
    <mergeCell ref="Q21:R23"/>
    <mergeCell ref="K7:L8"/>
    <mergeCell ref="M7:O7"/>
    <mergeCell ref="K9:K11"/>
    <mergeCell ref="Q9:R11"/>
    <mergeCell ref="K13:L14"/>
    <mergeCell ref="M13:O13"/>
    <mergeCell ref="B33:B35"/>
    <mergeCell ref="H33:I35"/>
    <mergeCell ref="B13:C14"/>
    <mergeCell ref="D13:F13"/>
    <mergeCell ref="B15:B17"/>
    <mergeCell ref="H15:I17"/>
    <mergeCell ref="B19:C20"/>
    <mergeCell ref="D19:F19"/>
    <mergeCell ref="B21:B23"/>
    <mergeCell ref="H21:I23"/>
    <mergeCell ref="H9:I11"/>
    <mergeCell ref="B25:C26"/>
    <mergeCell ref="D25:F25"/>
    <mergeCell ref="B27:B29"/>
    <mergeCell ref="H27:I29"/>
    <mergeCell ref="B31:C32"/>
    <mergeCell ref="D31:F31"/>
    <mergeCell ref="B7:C8"/>
    <mergeCell ref="D7:F7"/>
    <mergeCell ref="B9:B1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가중치</vt:lpstr>
      <vt:lpstr>예측값매트릭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kim</dc:creator>
  <cp:lastModifiedBy>jeffrey kim</cp:lastModifiedBy>
  <dcterms:created xsi:type="dcterms:W3CDTF">2023-07-27T05:53:40Z</dcterms:created>
  <dcterms:modified xsi:type="dcterms:W3CDTF">2023-07-27T11:05:42Z</dcterms:modified>
</cp:coreProperties>
</file>