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kim\PycharmProjects\SAP_Reconstruction_ByKim\"/>
    </mc:Choice>
  </mc:AlternateContent>
  <xr:revisionPtr revIDLastSave="0" documentId="13_ncr:40009_{4FEE08F8-486C-4C1D-9E75-B14392F9B29E}" xr6:coauthVersionLast="46" xr6:coauthVersionMax="46" xr10:uidLastSave="{00000000-0000-0000-0000-000000000000}"/>
  <bookViews>
    <workbookView xWindow="-120" yWindow="-120" windowWidth="29040" windowHeight="15990" activeTab="5"/>
  </bookViews>
  <sheets>
    <sheet name="psnr_10" sheetId="1" r:id="rId1"/>
    <sheet name="psnr_30" sheetId="2" r:id="rId2"/>
    <sheet name="psnr_50" sheetId="3" r:id="rId3"/>
    <sheet name="psnr_70" sheetId="4" r:id="rId4"/>
    <sheet name="psnr_90" sheetId="5" r:id="rId5"/>
    <sheet name="패턴(Adpative Method 적용)  이걸로논문쓰기" sheetId="6" r:id="rId6"/>
  </sheets>
  <calcPr calcId="0"/>
</workbook>
</file>

<file path=xl/calcChain.xml><?xml version="1.0" encoding="utf-8"?>
<calcChain xmlns="http://schemas.openxmlformats.org/spreadsheetml/2006/main">
  <c r="L54" i="5" l="1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O9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O10" i="5" s="1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O10" i="4" s="1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O10" i="3" s="1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O5" i="2"/>
  <c r="L5" i="2"/>
  <c r="K5" i="2"/>
  <c r="L4" i="2"/>
  <c r="K4" i="2"/>
  <c r="L3" i="2"/>
  <c r="K3" i="2"/>
  <c r="O10" i="2" s="1"/>
  <c r="O10" i="1"/>
  <c r="O9" i="1"/>
  <c r="O8" i="1"/>
  <c r="O7" i="1"/>
  <c r="O6" i="1"/>
  <c r="O5" i="1"/>
  <c r="O4" i="1"/>
  <c r="O3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3" i="1"/>
  <c r="K3" i="1"/>
  <c r="O4" i="5" l="1"/>
  <c r="O8" i="5"/>
  <c r="O3" i="5"/>
  <c r="O7" i="5"/>
  <c r="O5" i="5"/>
  <c r="O6" i="5"/>
  <c r="O4" i="4"/>
  <c r="O8" i="4"/>
  <c r="O9" i="4"/>
  <c r="O3" i="4"/>
  <c r="O7" i="4"/>
  <c r="O5" i="4"/>
  <c r="O6" i="4"/>
  <c r="O4" i="3"/>
  <c r="O5" i="3"/>
  <c r="O3" i="3"/>
  <c r="O7" i="3"/>
  <c r="O9" i="3"/>
  <c r="O8" i="3"/>
  <c r="O6" i="3"/>
  <c r="O4" i="2"/>
  <c r="O3" i="2"/>
  <c r="O7" i="2"/>
  <c r="O9" i="2"/>
  <c r="O8" i="2"/>
  <c r="O6" i="2"/>
</calcChain>
</file>

<file path=xl/sharedStrings.xml><?xml version="1.0" encoding="utf-8"?>
<sst xmlns="http://schemas.openxmlformats.org/spreadsheetml/2006/main" count="407" uniqueCount="284">
  <si>
    <t>image</t>
  </si>
  <si>
    <t xml:space="preserve"> mf</t>
  </si>
  <si>
    <t>amf</t>
  </si>
  <si>
    <t>namf</t>
  </si>
  <si>
    <t>proposed1</t>
  </si>
  <si>
    <t>proposed2</t>
  </si>
  <si>
    <t>proposed3</t>
  </si>
  <si>
    <t>proposed4</t>
  </si>
  <si>
    <t>proposed5</t>
  </si>
  <si>
    <t>noiseimage/[test01]_origin_0.10.png</t>
  </si>
  <si>
    <t>noiseimage/[test02]_origin_0.10.png</t>
  </si>
  <si>
    <t>noiseimage/[test03]_origin_0.10.png</t>
  </si>
  <si>
    <t>noiseimage/[test04]_origin_0.10.png</t>
  </si>
  <si>
    <t>noiseimage/[test05]_origin_0.10.png</t>
  </si>
  <si>
    <t>noiseimage/[test06]_origin_0.10.png</t>
  </si>
  <si>
    <t>noiseimage/[test07]_origin_0.10.png</t>
  </si>
  <si>
    <t>noiseimage/[test08]_origin_0.10.png</t>
  </si>
  <si>
    <t>noiseimage/[test09]_origin_0.10.png</t>
  </si>
  <si>
    <t>noiseimage/[test10]_origin_0.10.png</t>
  </si>
  <si>
    <t>noiseimage/[test11]_origin_0.10.png</t>
  </si>
  <si>
    <t>noiseimage/[test12]_origin_0.10.png</t>
  </si>
  <si>
    <t>noiseimage/[test13]_origin_0.10.png</t>
  </si>
  <si>
    <t>noiseimage/[test14]_origin_0.10.png</t>
  </si>
  <si>
    <t>noiseimage/[test15]_origin_0.10.png</t>
  </si>
  <si>
    <t>noiseimage/[test16]_origin_0.10.png</t>
  </si>
  <si>
    <t>noiseimage/[test17]_origin_0.10.png</t>
  </si>
  <si>
    <t>noiseimage/[test18]_origin_0.10.png</t>
  </si>
  <si>
    <t>noiseimage/[test19]_origin_0.10.png</t>
  </si>
  <si>
    <t>noiseimage/[test20]_origin_0.10.png</t>
  </si>
  <si>
    <t>noiseimage/[test21]_origin_0.10.png</t>
  </si>
  <si>
    <t>noiseimage/[test22]_origin_0.10.png</t>
  </si>
  <si>
    <t>noiseimage/[test23]_origin_0.10.png</t>
  </si>
  <si>
    <t>noiseimage/[test24]_origin_0.10.png</t>
  </si>
  <si>
    <t>noiseimage/[test25]_origin_0.10.png</t>
  </si>
  <si>
    <t>noiseimage/[test26]_origin_0.10.png</t>
  </si>
  <si>
    <t>noiseimage/[test27]_origin_0.10.png</t>
  </si>
  <si>
    <t>noiseimage/[test28]_origin_0.10.png</t>
  </si>
  <si>
    <t>noiseimage/[test29]_origin_0.10.png</t>
  </si>
  <si>
    <t>noiseimage/[test30]_origin_0.10.png</t>
  </si>
  <si>
    <t>noiseimage/[test31]_origin_0.10.png</t>
  </si>
  <si>
    <t>noiseimage/[test32]_origin_0.10.png</t>
  </si>
  <si>
    <t>noiseimage/[test33]_origin_0.10.png</t>
  </si>
  <si>
    <t>noiseimage/[test34]_origin_0.10.png</t>
  </si>
  <si>
    <t>noiseimage/[test35]_origin_0.10.png</t>
  </si>
  <si>
    <t>noiseimage/[test36]_origin_0.10.png</t>
  </si>
  <si>
    <t>noiseimage/[test37]_origin_0.10.png</t>
  </si>
  <si>
    <t>noiseimage/[test38]_origin_0.10.png</t>
  </si>
  <si>
    <t>noiseimage/[test39]_origin_0.10.png</t>
  </si>
  <si>
    <t>noiseimage/[test40]_origin_0.10.png</t>
  </si>
  <si>
    <t>noiseimage/[test41]_origin_0.10.png</t>
  </si>
  <si>
    <t>noiseimage/[test42]_origin_0.10.png</t>
  </si>
  <si>
    <t>noiseimage/[test43]_origin_0.10.png</t>
  </si>
  <si>
    <t>noiseimage/[test44]_origin_0.10.png</t>
  </si>
  <si>
    <t>noiseimage/[test45]_origin_0.10.png</t>
  </si>
  <si>
    <t>noiseimage/[test46]_origin_0.10.png</t>
  </si>
  <si>
    <t>noiseimage/[test47]_origin_0.10.png</t>
  </si>
  <si>
    <t>noiseimage/[test48]_origin_0.10.png</t>
  </si>
  <si>
    <t>noiseimage/[test49]_origin_0.10.png</t>
  </si>
  <si>
    <t>noiseimage/[test50]_origin_0.10.png</t>
  </si>
  <si>
    <t>noiseimage/[test51]_origin_0.10.png</t>
  </si>
  <si>
    <t>noiseimage/[test52]_origin_0.10.png</t>
  </si>
  <si>
    <t>mf</t>
    <phoneticPr fontId="18" type="noConversion"/>
  </si>
  <si>
    <t>amf</t>
    <phoneticPr fontId="18" type="noConversion"/>
  </si>
  <si>
    <t>namf</t>
    <phoneticPr fontId="18" type="noConversion"/>
  </si>
  <si>
    <t>proposed1</t>
    <phoneticPr fontId="18" type="noConversion"/>
  </si>
  <si>
    <t>proposed2</t>
    <phoneticPr fontId="18" type="noConversion"/>
  </si>
  <si>
    <t>Best Count</t>
    <phoneticPr fontId="18" type="noConversion"/>
  </si>
  <si>
    <t>noiseimage/[test01]_origin_0.30.png</t>
  </si>
  <si>
    <t>noiseimage/[test02]_origin_0.30.png</t>
  </si>
  <si>
    <t>noiseimage/[test03]_origin_0.30.png</t>
  </si>
  <si>
    <t>noiseimage/[test04]_origin_0.30.png</t>
  </si>
  <si>
    <t>noiseimage/[test05]_origin_0.30.png</t>
  </si>
  <si>
    <t>noiseimage/[test06]_origin_0.30.png</t>
  </si>
  <si>
    <t>noiseimage/[test07]_origin_0.30.png</t>
  </si>
  <si>
    <t>noiseimage/[test08]_origin_0.30.png</t>
  </si>
  <si>
    <t>noiseimage/[test09]_origin_0.30.png</t>
  </si>
  <si>
    <t>noiseimage/[test10]_origin_0.30.png</t>
  </si>
  <si>
    <t>noiseimage/[test11]_origin_0.30.png</t>
  </si>
  <si>
    <t>noiseimage/[test12]_origin_0.30.png</t>
  </si>
  <si>
    <t>noiseimage/[test13]_origin_0.30.png</t>
  </si>
  <si>
    <t>noiseimage/[test14]_origin_0.30.png</t>
  </si>
  <si>
    <t>noiseimage/[test15]_origin_0.30.png</t>
  </si>
  <si>
    <t>noiseimage/[test16]_origin_0.30.png</t>
  </si>
  <si>
    <t>noiseimage/[test17]_origin_0.30.png</t>
  </si>
  <si>
    <t>noiseimage/[test18]_origin_0.30.png</t>
  </si>
  <si>
    <t>noiseimage/[test19]_origin_0.30.png</t>
  </si>
  <si>
    <t>noiseimage/[test20]_origin_0.30.png</t>
  </si>
  <si>
    <t>noiseimage/[test21]_origin_0.30.png</t>
  </si>
  <si>
    <t>noiseimage/[test22]_origin_0.30.png</t>
  </si>
  <si>
    <t>noiseimage/[test23]_origin_0.30.png</t>
  </si>
  <si>
    <t>noiseimage/[test24]_origin_0.30.png</t>
  </si>
  <si>
    <t>noiseimage/[test25]_origin_0.30.png</t>
  </si>
  <si>
    <t>noiseimage/[test26]_origin_0.30.png</t>
  </si>
  <si>
    <t>noiseimage/[test27]_origin_0.30.png</t>
  </si>
  <si>
    <t>noiseimage/[test28]_origin_0.30.png</t>
  </si>
  <si>
    <t>noiseimage/[test29]_origin_0.30.png</t>
  </si>
  <si>
    <t>noiseimage/[test30]_origin_0.30.png</t>
  </si>
  <si>
    <t>noiseimage/[test31]_origin_0.30.png</t>
  </si>
  <si>
    <t>noiseimage/[test32]_origin_0.30.png</t>
  </si>
  <si>
    <t>noiseimage/[test33]_origin_0.30.png</t>
  </si>
  <si>
    <t>noiseimage/[test34]_origin_0.30.png</t>
  </si>
  <si>
    <t>noiseimage/[test35]_origin_0.30.png</t>
  </si>
  <si>
    <t>noiseimage/[test36]_origin_0.30.png</t>
  </si>
  <si>
    <t>noiseimage/[test37]_origin_0.30.png</t>
  </si>
  <si>
    <t>noiseimage/[test38]_origin_0.30.png</t>
  </si>
  <si>
    <t>noiseimage/[test39]_origin_0.30.png</t>
  </si>
  <si>
    <t>noiseimage/[test40]_origin_0.30.png</t>
  </si>
  <si>
    <t>noiseimage/[test41]_origin_0.30.png</t>
  </si>
  <si>
    <t>noiseimage/[test42]_origin_0.30.png</t>
  </si>
  <si>
    <t>noiseimage/[test43]_origin_0.30.png</t>
  </si>
  <si>
    <t>noiseimage/[test44]_origin_0.30.png</t>
  </si>
  <si>
    <t>noiseimage/[test45]_origin_0.30.png</t>
  </si>
  <si>
    <t>noiseimage/[test46]_origin_0.30.png</t>
  </si>
  <si>
    <t>noiseimage/[test47]_origin_0.30.png</t>
  </si>
  <si>
    <t>noiseimage/[test48]_origin_0.30.png</t>
  </si>
  <si>
    <t>noiseimage/[test49]_origin_0.30.png</t>
  </si>
  <si>
    <t>noiseimage/[test50]_origin_0.30.png</t>
  </si>
  <si>
    <t>noiseimage/[test51]_origin_0.30.png</t>
  </si>
  <si>
    <t>noiseimage/[test52]_origin_0.30.png</t>
  </si>
  <si>
    <t>noiseimage/[test01]_origin_0.50.png</t>
  </si>
  <si>
    <t>noiseimage/[test02]_origin_0.50.png</t>
  </si>
  <si>
    <t>noiseimage/[test03]_origin_0.50.png</t>
  </si>
  <si>
    <t>noiseimage/[test04]_origin_0.50.png</t>
  </si>
  <si>
    <t>noiseimage/[test05]_origin_0.50.png</t>
  </si>
  <si>
    <t>noiseimage/[test06]_origin_0.50.png</t>
  </si>
  <si>
    <t>noiseimage/[test07]_origin_0.50.png</t>
  </si>
  <si>
    <t>noiseimage/[test08]_origin_0.50.png</t>
  </si>
  <si>
    <t>noiseimage/[test09]_origin_0.50.png</t>
  </si>
  <si>
    <t>noiseimage/[test10]_origin_0.50.png</t>
  </si>
  <si>
    <t>noiseimage/[test11]_origin_0.50.png</t>
  </si>
  <si>
    <t>noiseimage/[test12]_origin_0.50.png</t>
  </si>
  <si>
    <t>noiseimage/[test13]_origin_0.50.png</t>
  </si>
  <si>
    <t>noiseimage/[test14]_origin_0.50.png</t>
  </si>
  <si>
    <t>noiseimage/[test15]_origin_0.50.png</t>
  </si>
  <si>
    <t>noiseimage/[test16]_origin_0.50.png</t>
  </si>
  <si>
    <t>noiseimage/[test17]_origin_0.50.png</t>
  </si>
  <si>
    <t>noiseimage/[test18]_origin_0.50.png</t>
  </si>
  <si>
    <t>noiseimage/[test19]_origin_0.50.png</t>
  </si>
  <si>
    <t>noiseimage/[test20]_origin_0.50.png</t>
  </si>
  <si>
    <t>noiseimage/[test21]_origin_0.50.png</t>
  </si>
  <si>
    <t>noiseimage/[test22]_origin_0.50.png</t>
  </si>
  <si>
    <t>noiseimage/[test23]_origin_0.50.png</t>
  </si>
  <si>
    <t>noiseimage/[test24]_origin_0.50.png</t>
  </si>
  <si>
    <t>noiseimage/[test25]_origin_0.50.png</t>
  </si>
  <si>
    <t>noiseimage/[test26]_origin_0.50.png</t>
  </si>
  <si>
    <t>noiseimage/[test27]_origin_0.50.png</t>
  </si>
  <si>
    <t>noiseimage/[test28]_origin_0.50.png</t>
  </si>
  <si>
    <t>noiseimage/[test29]_origin_0.50.png</t>
  </si>
  <si>
    <t>noiseimage/[test30]_origin_0.50.png</t>
  </si>
  <si>
    <t>noiseimage/[test31]_origin_0.50.png</t>
  </si>
  <si>
    <t>noiseimage/[test32]_origin_0.50.png</t>
  </si>
  <si>
    <t>noiseimage/[test33]_origin_0.50.png</t>
  </si>
  <si>
    <t>noiseimage/[test34]_origin_0.50.png</t>
  </si>
  <si>
    <t>noiseimage/[test35]_origin_0.50.png</t>
  </si>
  <si>
    <t>noiseimage/[test36]_origin_0.50.png</t>
  </si>
  <si>
    <t>noiseimage/[test37]_origin_0.50.png</t>
  </si>
  <si>
    <t>noiseimage/[test38]_origin_0.50.png</t>
  </si>
  <si>
    <t>noiseimage/[test39]_origin_0.50.png</t>
  </si>
  <si>
    <t>noiseimage/[test40]_origin_0.50.png</t>
  </si>
  <si>
    <t>noiseimage/[test41]_origin_0.50.png</t>
  </si>
  <si>
    <t>noiseimage/[test42]_origin_0.50.png</t>
  </si>
  <si>
    <t>noiseimage/[test43]_origin_0.50.png</t>
  </si>
  <si>
    <t>noiseimage/[test44]_origin_0.50.png</t>
  </si>
  <si>
    <t>noiseimage/[test45]_origin_0.50.png</t>
  </si>
  <si>
    <t>noiseimage/[test46]_origin_0.50.png</t>
  </si>
  <si>
    <t>noiseimage/[test47]_origin_0.50.png</t>
  </si>
  <si>
    <t>noiseimage/[test48]_origin_0.50.png</t>
  </si>
  <si>
    <t>noiseimage/[test49]_origin_0.50.png</t>
  </si>
  <si>
    <t>noiseimage/[test50]_origin_0.50.png</t>
  </si>
  <si>
    <t>noiseimage/[test51]_origin_0.50.png</t>
  </si>
  <si>
    <t>noiseimage/[test52]_origin_0.50.png</t>
  </si>
  <si>
    <t>noiseimage/[test01]_origin_0.70.png</t>
  </si>
  <si>
    <t>noiseimage/[test02]_origin_0.70.png</t>
  </si>
  <si>
    <t>noiseimage/[test03]_origin_0.70.png</t>
  </si>
  <si>
    <t>noiseimage/[test04]_origin_0.70.png</t>
  </si>
  <si>
    <t>noiseimage/[test05]_origin_0.70.png</t>
  </si>
  <si>
    <t>noiseimage/[test06]_origin_0.70.png</t>
  </si>
  <si>
    <t>noiseimage/[test07]_origin_0.70.png</t>
  </si>
  <si>
    <t>noiseimage/[test08]_origin_0.70.png</t>
  </si>
  <si>
    <t>noiseimage/[test09]_origin_0.70.png</t>
  </si>
  <si>
    <t>noiseimage/[test10]_origin_0.70.png</t>
  </si>
  <si>
    <t>noiseimage/[test11]_origin_0.70.png</t>
  </si>
  <si>
    <t>noiseimage/[test12]_origin_0.70.png</t>
  </si>
  <si>
    <t>noiseimage/[test13]_origin_0.70.png</t>
  </si>
  <si>
    <t>noiseimage/[test14]_origin_0.70.png</t>
  </si>
  <si>
    <t>noiseimage/[test15]_origin_0.70.png</t>
  </si>
  <si>
    <t>noiseimage/[test16]_origin_0.70.png</t>
  </si>
  <si>
    <t>noiseimage/[test17]_origin_0.70.png</t>
  </si>
  <si>
    <t>noiseimage/[test18]_origin_0.70.png</t>
  </si>
  <si>
    <t>noiseimage/[test19]_origin_0.70.png</t>
  </si>
  <si>
    <t>noiseimage/[test20]_origin_0.70.png</t>
  </si>
  <si>
    <t>noiseimage/[test21]_origin_0.70.png</t>
  </si>
  <si>
    <t>noiseimage/[test22]_origin_0.70.png</t>
  </si>
  <si>
    <t>noiseimage/[test23]_origin_0.70.png</t>
  </si>
  <si>
    <t>noiseimage/[test24]_origin_0.70.png</t>
  </si>
  <si>
    <t>noiseimage/[test25]_origin_0.70.png</t>
  </si>
  <si>
    <t>noiseimage/[test26]_origin_0.70.png</t>
  </si>
  <si>
    <t>noiseimage/[test27]_origin_0.70.png</t>
  </si>
  <si>
    <t>noiseimage/[test28]_origin_0.70.png</t>
  </si>
  <si>
    <t>noiseimage/[test29]_origin_0.70.png</t>
  </si>
  <si>
    <t>noiseimage/[test30]_origin_0.70.png</t>
  </si>
  <si>
    <t>noiseimage/[test31]_origin_0.70.png</t>
  </si>
  <si>
    <t>noiseimage/[test32]_origin_0.70.png</t>
  </si>
  <si>
    <t>noiseimage/[test33]_origin_0.70.png</t>
  </si>
  <si>
    <t>noiseimage/[test34]_origin_0.70.png</t>
  </si>
  <si>
    <t>noiseimage/[test35]_origin_0.70.png</t>
  </si>
  <si>
    <t>noiseimage/[test36]_origin_0.70.png</t>
  </si>
  <si>
    <t>noiseimage/[test37]_origin_0.70.png</t>
  </si>
  <si>
    <t>noiseimage/[test38]_origin_0.70.png</t>
  </si>
  <si>
    <t>noiseimage/[test39]_origin_0.70.png</t>
  </si>
  <si>
    <t>noiseimage/[test40]_origin_0.70.png</t>
  </si>
  <si>
    <t>noiseimage/[test41]_origin_0.70.png</t>
  </si>
  <si>
    <t>noiseimage/[test42]_origin_0.70.png</t>
  </si>
  <si>
    <t>noiseimage/[test43]_origin_0.70.png</t>
  </si>
  <si>
    <t>noiseimage/[test44]_origin_0.70.png</t>
  </si>
  <si>
    <t>noiseimage/[test45]_origin_0.70.png</t>
  </si>
  <si>
    <t>noiseimage/[test46]_origin_0.70.png</t>
  </si>
  <si>
    <t>noiseimage/[test47]_origin_0.70.png</t>
  </si>
  <si>
    <t>noiseimage/[test48]_origin_0.70.png</t>
  </si>
  <si>
    <t>noiseimage/[test49]_origin_0.70.png</t>
  </si>
  <si>
    <t>noiseimage/[test50]_origin_0.70.png</t>
  </si>
  <si>
    <t>noiseimage/[test51]_origin_0.70.png</t>
  </si>
  <si>
    <t>noiseimage/[test52]_origin_0.70.png</t>
  </si>
  <si>
    <t>noiseimage/[test01]_origin_0.90.png</t>
  </si>
  <si>
    <t>noiseimage/[test02]_origin_0.90.png</t>
  </si>
  <si>
    <t>noiseimage/[test03]_origin_0.90.png</t>
  </si>
  <si>
    <t>noiseimage/[test04]_origin_0.90.png</t>
  </si>
  <si>
    <t>noiseimage/[test05]_origin_0.90.png</t>
  </si>
  <si>
    <t>noiseimage/[test06]_origin_0.90.png</t>
  </si>
  <si>
    <t>noiseimage/[test07]_origin_0.90.png</t>
  </si>
  <si>
    <t>noiseimage/[test08]_origin_0.90.png</t>
  </si>
  <si>
    <t>noiseimage/[test09]_origin_0.90.png</t>
  </si>
  <si>
    <t>noiseimage/[test10]_origin_0.90.png</t>
  </si>
  <si>
    <t>noiseimage/[test11]_origin_0.90.png</t>
  </si>
  <si>
    <t>noiseimage/[test12]_origin_0.90.png</t>
  </si>
  <si>
    <t>noiseimage/[test13]_origin_0.90.png</t>
  </si>
  <si>
    <t>noiseimage/[test14]_origin_0.90.png</t>
  </si>
  <si>
    <t>noiseimage/[test15]_origin_0.90.png</t>
  </si>
  <si>
    <t>noiseimage/[test16]_origin_0.90.png</t>
  </si>
  <si>
    <t>noiseimage/[test17]_origin_0.90.png</t>
  </si>
  <si>
    <t>noiseimage/[test18]_origin_0.90.png</t>
  </si>
  <si>
    <t>noiseimage/[test19]_origin_0.90.png</t>
  </si>
  <si>
    <t>noiseimage/[test20]_origin_0.90.png</t>
  </si>
  <si>
    <t>noiseimage/[test21]_origin_0.90.png</t>
  </si>
  <si>
    <t>noiseimage/[test22]_origin_0.90.png</t>
  </si>
  <si>
    <t>noiseimage/[test23]_origin_0.90.png</t>
  </si>
  <si>
    <t>noiseimage/[test24]_origin_0.90.png</t>
  </si>
  <si>
    <t>noiseimage/[test25]_origin_0.90.png</t>
  </si>
  <si>
    <t>noiseimage/[test26]_origin_0.90.png</t>
  </si>
  <si>
    <t>noiseimage/[test27]_origin_0.90.png</t>
  </si>
  <si>
    <t>noiseimage/[test28]_origin_0.90.png</t>
  </si>
  <si>
    <t>noiseimage/[test29]_origin_0.90.png</t>
  </si>
  <si>
    <t>noiseimage/[test30]_origin_0.90.png</t>
  </si>
  <si>
    <t>noiseimage/[test31]_origin_0.90.png</t>
  </si>
  <si>
    <t>noiseimage/[test32]_origin_0.90.png</t>
  </si>
  <si>
    <t>noiseimage/[test33]_origin_0.90.png</t>
  </si>
  <si>
    <t>noiseimage/[test34]_origin_0.90.png</t>
  </si>
  <si>
    <t>noiseimage/[test35]_origin_0.90.png</t>
  </si>
  <si>
    <t>noiseimage/[test36]_origin_0.90.png</t>
  </si>
  <si>
    <t>noiseimage/[test37]_origin_0.90.png</t>
  </si>
  <si>
    <t>noiseimage/[test38]_origin_0.90.png</t>
  </si>
  <si>
    <t>noiseimage/[test39]_origin_0.90.png</t>
  </si>
  <si>
    <t>noiseimage/[test40]_origin_0.90.png</t>
  </si>
  <si>
    <t>noiseimage/[test41]_origin_0.90.png</t>
  </si>
  <si>
    <t>noiseimage/[test42]_origin_0.90.png</t>
  </si>
  <si>
    <t>noiseimage/[test43]_origin_0.90.png</t>
  </si>
  <si>
    <t>noiseimage/[test44]_origin_0.90.png</t>
  </si>
  <si>
    <t>noiseimage/[test45]_origin_0.90.png</t>
  </si>
  <si>
    <t>noiseimage/[test46]_origin_0.90.png</t>
  </si>
  <si>
    <t>noiseimage/[test47]_origin_0.90.png</t>
  </si>
  <si>
    <t>noiseimage/[test48]_origin_0.90.png</t>
  </si>
  <si>
    <t>noiseimage/[test49]_origin_0.90.png</t>
  </si>
  <si>
    <t>noiseimage/[test50]_origin_0.90.png</t>
  </si>
  <si>
    <t>noiseimage/[test51]_origin_0.90.png</t>
  </si>
  <si>
    <t>noiseimage/[test52]_origin_0.90.png</t>
  </si>
  <si>
    <t>MF: opencv api</t>
  </si>
  <si>
    <t>AMF: NAMF의 Step1에 해당하는 내용 구현 (논문 구현 Code 파이썬 포팅)</t>
  </si>
  <si>
    <t>NAMF: NAMF 논문 Step1 + Step2 (논문 구현 Code 파이썬 포팅)</t>
  </si>
  <si>
    <t>Proposed1 : AMF+거리 기반 weighted sum</t>
  </si>
  <si>
    <t>Proposed2 : Proposed1 + bilateral</t>
  </si>
  <si>
    <t>Proposed3 : namf + 거리 기반 weighted sum + bilateral</t>
  </si>
  <si>
    <t>Proposed4 : proposed3 + 자신 weight 포함</t>
  </si>
  <si>
    <t>Proposed5 : Proposed1 + pixel 신뢰도 weight average</t>
  </si>
  <si>
    <t>bestcount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</si>
</sst>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'패턴(Adpative Method 적용)  이걸로논문쓰기'!$B$3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'패턴(Adpative Method 적용)  이걸로논문쓰기'!$C$3:$G$3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8-4C3E-9A5C-A10E6D0F6DE3}"/>
            </c:ext>
          </c:extLst>
        </c:ser>
        <c:ser>
          <c:idx val="1"/>
          <c:order val="1"/>
          <c:tx>
            <c:strRef>
              <c:f>'패턴(Adpative Method 적용)  이걸로논문쓰기'!$B$4</c:f>
              <c:strCache>
                <c:ptCount val="1"/>
                <c:pt idx="0">
                  <c:v>amf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'패턴(Adpative Method 적용)  이걸로논문쓰기'!$C$4:$G$4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8-4C3E-9A5C-A10E6D0F6DE3}"/>
            </c:ext>
          </c:extLst>
        </c:ser>
        <c:ser>
          <c:idx val="2"/>
          <c:order val="2"/>
          <c:tx>
            <c:strRef>
              <c:f>'패턴(Adpative Method 적용)  이걸로논문쓰기'!$B$5</c:f>
              <c:strCache>
                <c:ptCount val="1"/>
                <c:pt idx="0">
                  <c:v>namf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'패턴(Adpative Method 적용)  이걸로논문쓰기'!$C$5:$G$5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8-4C3E-9A5C-A10E6D0F6DE3}"/>
            </c:ext>
          </c:extLst>
        </c:ser>
        <c:ser>
          <c:idx val="3"/>
          <c:order val="3"/>
          <c:tx>
            <c:strRef>
              <c:f>'패턴(Adpative Method 적용)  이걸로논문쓰기'!$B$6</c:f>
              <c:strCache>
                <c:ptCount val="1"/>
                <c:pt idx="0">
                  <c:v>proposed1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'패턴(Adpative Method 적용)  이걸로논문쓰기'!$C$6:$G$6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8-4C3E-9A5C-A10E6D0F6DE3}"/>
            </c:ext>
          </c:extLst>
        </c:ser>
        <c:ser>
          <c:idx val="4"/>
          <c:order val="4"/>
          <c:tx>
            <c:strRef>
              <c:f>'패턴(Adpative Method 적용)  이걸로논문쓰기'!$B$7</c:f>
              <c:strCache>
                <c:ptCount val="1"/>
                <c:pt idx="0">
                  <c:v>proposed2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'패턴(Adpative Method 적용)  이걸로논문쓰기'!$C$7:$G$7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8-4C3E-9A5C-A10E6D0F6DE3}"/>
            </c:ext>
          </c:extLst>
        </c:ser>
        <c:ser>
          <c:idx val="5"/>
          <c:order val="5"/>
          <c:tx>
            <c:strRef>
              <c:f>'패턴(Adpative Method 적용)  이걸로논문쓰기'!$B$8</c:f>
              <c:strCache>
                <c:ptCount val="1"/>
                <c:pt idx="0">
                  <c:v>proposed3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'패턴(Adpative Method 적용)  이걸로논문쓰기'!$C$8:$G$8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D8-4C3E-9A5C-A10E6D0F6DE3}"/>
            </c:ext>
          </c:extLst>
        </c:ser>
        <c:ser>
          <c:idx val="6"/>
          <c:order val="6"/>
          <c:tx>
            <c:strRef>
              <c:f>'패턴(Adpative Method 적용)  이걸로논문쓰기'!$B$9</c:f>
              <c:strCache>
                <c:ptCount val="1"/>
                <c:pt idx="0">
                  <c:v>proposed4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'패턴(Adpative Method 적용)  이걸로논문쓰기'!$C$9:$G$9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D8-4C3E-9A5C-A10E6D0F6DE3}"/>
            </c:ext>
          </c:extLst>
        </c:ser>
        <c:ser>
          <c:idx val="7"/>
          <c:order val="7"/>
          <c:tx>
            <c:strRef>
              <c:f>'패턴(Adpative Method 적용)  이걸로논문쓰기'!$B$10</c:f>
              <c:strCache>
                <c:ptCount val="1"/>
                <c:pt idx="0">
                  <c:v>proposed5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'패턴(Adpative Method 적용)  이걸로논문쓰기'!$C$10:$G$10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23</c:v>
                </c:pt>
                <c:pt idx="3">
                  <c:v>51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D8-4C3E-9A5C-A10E6D0F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91199"/>
        <c:axId val="1211798687"/>
      </c:lineChart>
      <c:catAx>
        <c:axId val="12117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798687"/>
        <c:crosses val="autoZero"/>
        <c:auto val="1"/>
        <c:lblAlgn val="ctr"/>
        <c:lblOffset val="100"/>
        <c:noMultiLvlLbl val="0"/>
      </c:catAx>
      <c:valAx>
        <c:axId val="12117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7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604837</xdr:colOff>
      <xdr:row>0</xdr:row>
      <xdr:rowOff>0</xdr:rowOff>
    </xdr:from>
    <xdr:to>
      <xdr:col>20</xdr:col>
      <xdr:colOff>676275</xdr:colOff>
      <xdr:row>21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1E3ACF-B149-45B2-BFC5-FEDC4CF0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34" zoomScale="85" zoomScaleNormal="85" workbookViewId="0">
      <selection activeCell="A56" sqref="A56:A63"/>
    </sheetView>
  </sheetViews>
  <sheetFormatPr defaultRowHeight="16.5" x14ac:dyDescent="0.3"/>
  <cols>
    <col min="14" max="14" width="10.375" customWidth="1"/>
  </cols>
  <sheetData>
    <row r="1" spans="1:1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5" x14ac:dyDescent="0.3">
      <c r="A2" t="s">
        <v>0</v>
      </c>
      <c r="B2" t="s">
        <v>1</v>
      </c>
      <c r="C2" t="s">
        <v>62</v>
      </c>
      <c r="D2" t="s">
        <v>63</v>
      </c>
      <c r="E2" t="s">
        <v>64</v>
      </c>
      <c r="F2" t="s">
        <v>65</v>
      </c>
      <c r="G2" t="s">
        <v>6</v>
      </c>
      <c r="H2" t="s">
        <v>7</v>
      </c>
      <c r="I2" t="s">
        <v>8</v>
      </c>
      <c r="N2" t="s">
        <v>66</v>
      </c>
    </row>
    <row r="3" spans="1:15" x14ac:dyDescent="0.3">
      <c r="A3" t="s">
        <v>9</v>
      </c>
      <c r="B3">
        <v>31.983000000000001</v>
      </c>
      <c r="C3">
        <v>40.369</v>
      </c>
      <c r="D3">
        <v>38.082999999999998</v>
      </c>
      <c r="E3">
        <v>40.826999999999998</v>
      </c>
      <c r="F3">
        <v>41.085000000000001</v>
      </c>
      <c r="G3">
        <v>38.405999999999999</v>
      </c>
      <c r="H3">
        <v>38.926000000000002</v>
      </c>
      <c r="I3">
        <v>40.319000000000003</v>
      </c>
      <c r="K3">
        <f>MATCH(MAX(B3:I3), B3:I3, 0)</f>
        <v>5</v>
      </c>
      <c r="L3">
        <f>MAX(B3:I3)</f>
        <v>41.085000000000001</v>
      </c>
      <c r="N3" t="s">
        <v>61</v>
      </c>
      <c r="O3">
        <f>COUNTIF(K$3:K$54,"=1")</f>
        <v>0</v>
      </c>
    </row>
    <row r="4" spans="1:15" x14ac:dyDescent="0.3">
      <c r="A4" t="s">
        <v>10</v>
      </c>
      <c r="B4">
        <v>30.216999999999999</v>
      </c>
      <c r="C4">
        <v>38.115000000000002</v>
      </c>
      <c r="D4">
        <v>36.469000000000001</v>
      </c>
      <c r="E4">
        <v>38.487000000000002</v>
      </c>
      <c r="F4">
        <v>38.826000000000001</v>
      </c>
      <c r="G4">
        <v>36.823999999999998</v>
      </c>
      <c r="H4">
        <v>37.341999999999999</v>
      </c>
      <c r="I4">
        <v>38.067</v>
      </c>
      <c r="K4">
        <f t="shared" ref="K4:K11" si="0">MATCH(MAX(B4:I4), B4:I4, 0)</f>
        <v>5</v>
      </c>
      <c r="L4">
        <f t="shared" ref="L4:L11" si="1">MAX(B4:I4)</f>
        <v>38.826000000000001</v>
      </c>
      <c r="N4" t="s">
        <v>2</v>
      </c>
      <c r="O4">
        <f>COUNTIF(K$3:K$54,"=2")</f>
        <v>0</v>
      </c>
    </row>
    <row r="5" spans="1:15" x14ac:dyDescent="0.3">
      <c r="A5" t="s">
        <v>11</v>
      </c>
      <c r="B5">
        <v>30.425999999999998</v>
      </c>
      <c r="C5">
        <v>37.838999999999999</v>
      </c>
      <c r="D5">
        <v>36.381</v>
      </c>
      <c r="E5">
        <v>38.314</v>
      </c>
      <c r="F5">
        <v>38.633000000000003</v>
      </c>
      <c r="G5">
        <v>36.747</v>
      </c>
      <c r="H5">
        <v>37.228000000000002</v>
      </c>
      <c r="I5">
        <v>37.899000000000001</v>
      </c>
      <c r="K5">
        <f t="shared" si="0"/>
        <v>5</v>
      </c>
      <c r="L5">
        <f t="shared" si="1"/>
        <v>38.633000000000003</v>
      </c>
      <c r="N5" t="s">
        <v>63</v>
      </c>
      <c r="O5">
        <f>COUNTIF(K$3:K$54,"=3")</f>
        <v>0</v>
      </c>
    </row>
    <row r="6" spans="1:15" x14ac:dyDescent="0.3">
      <c r="A6" t="s">
        <v>12</v>
      </c>
      <c r="B6">
        <v>33.427</v>
      </c>
      <c r="C6">
        <v>35.299999999999997</v>
      </c>
      <c r="D6">
        <v>34.579000000000001</v>
      </c>
      <c r="E6">
        <v>35.645000000000003</v>
      </c>
      <c r="F6">
        <v>35.768999999999998</v>
      </c>
      <c r="G6">
        <v>34.970999999999997</v>
      </c>
      <c r="H6">
        <v>35.18</v>
      </c>
      <c r="I6">
        <v>36.036999999999999</v>
      </c>
      <c r="K6">
        <f t="shared" si="0"/>
        <v>8</v>
      </c>
      <c r="L6">
        <f t="shared" si="1"/>
        <v>36.036999999999999</v>
      </c>
      <c r="N6" t="s">
        <v>64</v>
      </c>
      <c r="O6">
        <f>COUNTIF(K$3:K$54,"=4")</f>
        <v>9</v>
      </c>
    </row>
    <row r="7" spans="1:15" x14ac:dyDescent="0.3">
      <c r="A7" t="s">
        <v>13</v>
      </c>
      <c r="B7">
        <v>28.292999999999999</v>
      </c>
      <c r="C7">
        <v>35.939</v>
      </c>
      <c r="D7">
        <v>35.072000000000003</v>
      </c>
      <c r="E7">
        <v>36.393000000000001</v>
      </c>
      <c r="F7">
        <v>36.439</v>
      </c>
      <c r="G7">
        <v>35.158000000000001</v>
      </c>
      <c r="H7">
        <v>35.622</v>
      </c>
      <c r="I7">
        <v>35.920999999999999</v>
      </c>
      <c r="K7">
        <f t="shared" si="0"/>
        <v>5</v>
      </c>
      <c r="L7">
        <f t="shared" si="1"/>
        <v>36.439</v>
      </c>
      <c r="N7" t="s">
        <v>65</v>
      </c>
      <c r="O7">
        <f>COUNTIF(K$3:K$54,"=5")</f>
        <v>39</v>
      </c>
    </row>
    <row r="8" spans="1:15" x14ac:dyDescent="0.3">
      <c r="A8" t="s">
        <v>14</v>
      </c>
      <c r="B8">
        <v>25.742999999999999</v>
      </c>
      <c r="C8">
        <v>30.547000000000001</v>
      </c>
      <c r="D8">
        <v>29.488</v>
      </c>
      <c r="E8">
        <v>30.773</v>
      </c>
      <c r="F8">
        <v>30.794</v>
      </c>
      <c r="G8">
        <v>29.568999999999999</v>
      </c>
      <c r="H8">
        <v>29.978999999999999</v>
      </c>
      <c r="I8">
        <v>30.664000000000001</v>
      </c>
      <c r="K8">
        <f t="shared" si="0"/>
        <v>5</v>
      </c>
      <c r="L8">
        <f t="shared" si="1"/>
        <v>30.794</v>
      </c>
      <c r="N8" t="s">
        <v>6</v>
      </c>
      <c r="O8">
        <f>COUNTIF(K$3:K$54,"=6")</f>
        <v>0</v>
      </c>
    </row>
    <row r="9" spans="1:15" x14ac:dyDescent="0.3">
      <c r="A9" t="s">
        <v>15</v>
      </c>
      <c r="B9">
        <v>31.53</v>
      </c>
      <c r="C9">
        <v>38.347999999999999</v>
      </c>
      <c r="D9">
        <v>36.572000000000003</v>
      </c>
      <c r="E9">
        <v>38.594000000000001</v>
      </c>
      <c r="F9">
        <v>38.771999999999998</v>
      </c>
      <c r="G9">
        <v>36.942999999999998</v>
      </c>
      <c r="H9">
        <v>37.39</v>
      </c>
      <c r="I9">
        <v>38.308</v>
      </c>
      <c r="K9">
        <f t="shared" si="0"/>
        <v>5</v>
      </c>
      <c r="L9">
        <f t="shared" si="1"/>
        <v>38.771999999999998</v>
      </c>
      <c r="N9" t="s">
        <v>7</v>
      </c>
      <c r="O9">
        <f>COUNTIF(K$3:K$54,"=7")</f>
        <v>0</v>
      </c>
    </row>
    <row r="10" spans="1:15" x14ac:dyDescent="0.3">
      <c r="A10" t="s">
        <v>16</v>
      </c>
      <c r="B10">
        <v>32.975999999999999</v>
      </c>
      <c r="C10">
        <v>41.16</v>
      </c>
      <c r="D10">
        <v>39.103000000000002</v>
      </c>
      <c r="E10">
        <v>41.573999999999998</v>
      </c>
      <c r="F10">
        <v>41.573</v>
      </c>
      <c r="G10">
        <v>39.384</v>
      </c>
      <c r="H10">
        <v>39.948</v>
      </c>
      <c r="I10">
        <v>41.110999999999997</v>
      </c>
      <c r="K10">
        <f t="shared" si="0"/>
        <v>4</v>
      </c>
      <c r="L10">
        <f t="shared" si="1"/>
        <v>41.573999999999998</v>
      </c>
      <c r="N10" t="s">
        <v>8</v>
      </c>
      <c r="O10">
        <f>COUNTIF(K$3:K$54,"=8")</f>
        <v>4</v>
      </c>
    </row>
    <row r="11" spans="1:15" x14ac:dyDescent="0.3">
      <c r="A11" t="s">
        <v>17</v>
      </c>
      <c r="B11">
        <v>27.183</v>
      </c>
      <c r="C11">
        <v>29.893000000000001</v>
      </c>
      <c r="D11">
        <v>29.423999999999999</v>
      </c>
      <c r="E11">
        <v>30.125</v>
      </c>
      <c r="F11">
        <v>30.158999999999999</v>
      </c>
      <c r="G11">
        <v>29.501999999999999</v>
      </c>
      <c r="H11">
        <v>29.856000000000002</v>
      </c>
      <c r="I11">
        <v>30.620999999999999</v>
      </c>
      <c r="K11">
        <f t="shared" si="0"/>
        <v>8</v>
      </c>
      <c r="L11">
        <f t="shared" si="1"/>
        <v>30.620999999999999</v>
      </c>
    </row>
    <row r="12" spans="1:15" x14ac:dyDescent="0.3">
      <c r="A12" t="s">
        <v>18</v>
      </c>
      <c r="B12">
        <v>22.652999999999999</v>
      </c>
      <c r="C12">
        <v>30.972999999999999</v>
      </c>
      <c r="D12">
        <v>29.111999999999998</v>
      </c>
      <c r="E12">
        <v>31.341000000000001</v>
      </c>
      <c r="F12">
        <v>31.456</v>
      </c>
      <c r="G12">
        <v>29.236999999999998</v>
      </c>
      <c r="H12">
        <v>30.186</v>
      </c>
      <c r="I12">
        <v>30.992999999999999</v>
      </c>
      <c r="K12">
        <f t="shared" ref="K12:K54" si="2">MATCH(MAX(B12:I12), B12:I12, 0)</f>
        <v>5</v>
      </c>
      <c r="L12">
        <f t="shared" ref="L12:L54" si="3">MAX(B12:I12)</f>
        <v>31.456</v>
      </c>
    </row>
    <row r="13" spans="1:15" x14ac:dyDescent="0.3">
      <c r="A13" t="s">
        <v>19</v>
      </c>
      <c r="B13">
        <v>33.247999999999998</v>
      </c>
      <c r="C13">
        <v>41.366999999999997</v>
      </c>
      <c r="D13">
        <v>39.447000000000003</v>
      </c>
      <c r="E13">
        <v>41.756</v>
      </c>
      <c r="F13">
        <v>42.064999999999998</v>
      </c>
      <c r="G13">
        <v>39.875999999999998</v>
      </c>
      <c r="H13">
        <v>40.223999999999997</v>
      </c>
      <c r="I13">
        <v>41.35</v>
      </c>
      <c r="K13">
        <f t="shared" si="2"/>
        <v>5</v>
      </c>
      <c r="L13">
        <f t="shared" si="3"/>
        <v>42.064999999999998</v>
      </c>
    </row>
    <row r="14" spans="1:15" x14ac:dyDescent="0.3">
      <c r="A14" t="s">
        <v>20</v>
      </c>
      <c r="B14">
        <v>26.047999999999998</v>
      </c>
      <c r="C14">
        <v>31.567</v>
      </c>
      <c r="D14">
        <v>29.184999999999999</v>
      </c>
      <c r="E14">
        <v>31.977</v>
      </c>
      <c r="F14">
        <v>32.034999999999997</v>
      </c>
      <c r="G14">
        <v>29.274000000000001</v>
      </c>
      <c r="H14">
        <v>29.969000000000001</v>
      </c>
      <c r="I14">
        <v>31.562000000000001</v>
      </c>
      <c r="K14">
        <f t="shared" si="2"/>
        <v>5</v>
      </c>
      <c r="L14">
        <f t="shared" si="3"/>
        <v>32.034999999999997</v>
      </c>
    </row>
    <row r="15" spans="1:15" x14ac:dyDescent="0.3">
      <c r="A15" t="s">
        <v>21</v>
      </c>
      <c r="B15">
        <v>29.006</v>
      </c>
      <c r="C15">
        <v>38.371000000000002</v>
      </c>
      <c r="D15">
        <v>37.128</v>
      </c>
      <c r="E15">
        <v>38.893000000000001</v>
      </c>
      <c r="F15">
        <v>39.168999999999997</v>
      </c>
      <c r="G15">
        <v>37.534999999999997</v>
      </c>
      <c r="H15">
        <v>38.134</v>
      </c>
      <c r="I15">
        <v>38.418999999999997</v>
      </c>
      <c r="K15">
        <f t="shared" si="2"/>
        <v>5</v>
      </c>
      <c r="L15">
        <f t="shared" si="3"/>
        <v>39.168999999999997</v>
      </c>
    </row>
    <row r="16" spans="1:15" x14ac:dyDescent="0.3">
      <c r="A16" t="s">
        <v>22</v>
      </c>
      <c r="B16">
        <v>31.706</v>
      </c>
      <c r="C16">
        <v>39.328000000000003</v>
      </c>
      <c r="D16">
        <v>37.06</v>
      </c>
      <c r="E16">
        <v>39.671999999999997</v>
      </c>
      <c r="F16">
        <v>39.648000000000003</v>
      </c>
      <c r="G16">
        <v>37.179000000000002</v>
      </c>
      <c r="H16">
        <v>37.911999999999999</v>
      </c>
      <c r="I16">
        <v>39.273000000000003</v>
      </c>
      <c r="K16">
        <f t="shared" si="2"/>
        <v>4</v>
      </c>
      <c r="L16">
        <f t="shared" si="3"/>
        <v>39.671999999999997</v>
      </c>
    </row>
    <row r="17" spans="1:12" x14ac:dyDescent="0.3">
      <c r="A17" t="s">
        <v>23</v>
      </c>
      <c r="B17">
        <v>23.87</v>
      </c>
      <c r="C17">
        <v>31.477</v>
      </c>
      <c r="D17">
        <v>29.311</v>
      </c>
      <c r="E17">
        <v>31.896000000000001</v>
      </c>
      <c r="F17">
        <v>31.936</v>
      </c>
      <c r="G17">
        <v>29.363</v>
      </c>
      <c r="H17">
        <v>30.757999999999999</v>
      </c>
      <c r="I17">
        <v>31.433</v>
      </c>
      <c r="K17">
        <f t="shared" si="2"/>
        <v>5</v>
      </c>
      <c r="L17">
        <f t="shared" si="3"/>
        <v>31.936</v>
      </c>
    </row>
    <row r="18" spans="1:12" x14ac:dyDescent="0.3">
      <c r="A18" t="s">
        <v>24</v>
      </c>
      <c r="B18">
        <v>28.08</v>
      </c>
      <c r="C18">
        <v>31.385999999999999</v>
      </c>
      <c r="D18">
        <v>30.132999999999999</v>
      </c>
      <c r="E18">
        <v>31.641999999999999</v>
      </c>
      <c r="F18">
        <v>31.591000000000001</v>
      </c>
      <c r="G18">
        <v>30.152000000000001</v>
      </c>
      <c r="H18">
        <v>30.46</v>
      </c>
      <c r="I18">
        <v>31.364999999999998</v>
      </c>
      <c r="K18">
        <f t="shared" si="2"/>
        <v>4</v>
      </c>
      <c r="L18">
        <f t="shared" si="3"/>
        <v>31.641999999999999</v>
      </c>
    </row>
    <row r="19" spans="1:12" x14ac:dyDescent="0.3">
      <c r="A19" t="s">
        <v>25</v>
      </c>
      <c r="B19">
        <v>30.792000000000002</v>
      </c>
      <c r="C19">
        <v>38.811</v>
      </c>
      <c r="D19">
        <v>36.122999999999998</v>
      </c>
      <c r="E19">
        <v>39.314999999999998</v>
      </c>
      <c r="F19">
        <v>39.704999999999998</v>
      </c>
      <c r="G19">
        <v>36.545000000000002</v>
      </c>
      <c r="H19">
        <v>37.384999999999998</v>
      </c>
      <c r="I19">
        <v>38.825000000000003</v>
      </c>
      <c r="K19">
        <f t="shared" si="2"/>
        <v>5</v>
      </c>
      <c r="L19">
        <f t="shared" si="3"/>
        <v>39.704999999999998</v>
      </c>
    </row>
    <row r="20" spans="1:12" x14ac:dyDescent="0.3">
      <c r="A20" t="s">
        <v>26</v>
      </c>
      <c r="B20">
        <v>34.481000000000002</v>
      </c>
      <c r="C20">
        <v>42.048999999999999</v>
      </c>
      <c r="D20">
        <v>39.619</v>
      </c>
      <c r="E20">
        <v>42.523000000000003</v>
      </c>
      <c r="F20">
        <v>42.857999999999997</v>
      </c>
      <c r="G20">
        <v>39.957999999999998</v>
      </c>
      <c r="H20">
        <v>40.411000000000001</v>
      </c>
      <c r="I20">
        <v>42.055999999999997</v>
      </c>
      <c r="K20">
        <f t="shared" si="2"/>
        <v>5</v>
      </c>
      <c r="L20">
        <f t="shared" si="3"/>
        <v>42.857999999999997</v>
      </c>
    </row>
    <row r="21" spans="1:12" x14ac:dyDescent="0.3">
      <c r="A21" t="s">
        <v>27</v>
      </c>
      <c r="B21">
        <v>26.788</v>
      </c>
      <c r="C21">
        <v>33.293999999999997</v>
      </c>
      <c r="D21">
        <v>31.125</v>
      </c>
      <c r="E21">
        <v>33.720999999999997</v>
      </c>
      <c r="F21">
        <v>33.759</v>
      </c>
      <c r="G21">
        <v>31.236999999999998</v>
      </c>
      <c r="H21">
        <v>32.252000000000002</v>
      </c>
      <c r="I21">
        <v>33.659999999999997</v>
      </c>
      <c r="K21">
        <f t="shared" si="2"/>
        <v>5</v>
      </c>
      <c r="L21">
        <f t="shared" si="3"/>
        <v>33.759</v>
      </c>
    </row>
    <row r="22" spans="1:12" x14ac:dyDescent="0.3">
      <c r="A22" t="s">
        <v>28</v>
      </c>
      <c r="B22">
        <v>30.326000000000001</v>
      </c>
      <c r="C22">
        <v>36.139000000000003</v>
      </c>
      <c r="D22">
        <v>33.308999999999997</v>
      </c>
      <c r="E22">
        <v>36.549999999999997</v>
      </c>
      <c r="F22">
        <v>36.686999999999998</v>
      </c>
      <c r="G22">
        <v>33.470999999999997</v>
      </c>
      <c r="H22">
        <v>34.506999999999998</v>
      </c>
      <c r="I22">
        <v>36.219000000000001</v>
      </c>
      <c r="K22">
        <f t="shared" si="2"/>
        <v>5</v>
      </c>
      <c r="L22">
        <f t="shared" si="3"/>
        <v>36.686999999999998</v>
      </c>
    </row>
    <row r="23" spans="1:12" x14ac:dyDescent="0.3">
      <c r="A23" t="s">
        <v>29</v>
      </c>
      <c r="B23">
        <v>29.128</v>
      </c>
      <c r="C23">
        <v>36.679000000000002</v>
      </c>
      <c r="D23">
        <v>35.073999999999998</v>
      </c>
      <c r="E23">
        <v>37.142000000000003</v>
      </c>
      <c r="F23">
        <v>37.101999999999997</v>
      </c>
      <c r="G23">
        <v>35.207999999999998</v>
      </c>
      <c r="H23">
        <v>35.988999999999997</v>
      </c>
      <c r="I23">
        <v>36.697000000000003</v>
      </c>
      <c r="K23">
        <f t="shared" si="2"/>
        <v>4</v>
      </c>
      <c r="L23">
        <f t="shared" si="3"/>
        <v>37.142000000000003</v>
      </c>
    </row>
    <row r="24" spans="1:12" x14ac:dyDescent="0.3">
      <c r="A24" t="s">
        <v>30</v>
      </c>
      <c r="B24">
        <v>27.295999999999999</v>
      </c>
      <c r="C24">
        <v>31.974</v>
      </c>
      <c r="D24">
        <v>29.645</v>
      </c>
      <c r="E24">
        <v>32.295999999999999</v>
      </c>
      <c r="F24">
        <v>32.295000000000002</v>
      </c>
      <c r="G24">
        <v>29.734999999999999</v>
      </c>
      <c r="H24">
        <v>30.576000000000001</v>
      </c>
      <c r="I24">
        <v>32.1</v>
      </c>
      <c r="K24">
        <f t="shared" si="2"/>
        <v>4</v>
      </c>
      <c r="L24">
        <f t="shared" si="3"/>
        <v>32.295999999999999</v>
      </c>
    </row>
    <row r="25" spans="1:12" x14ac:dyDescent="0.3">
      <c r="A25" t="s">
        <v>31</v>
      </c>
      <c r="B25">
        <v>32.225000000000001</v>
      </c>
      <c r="C25">
        <v>39.377000000000002</v>
      </c>
      <c r="D25">
        <v>38.316000000000003</v>
      </c>
      <c r="E25">
        <v>39.692</v>
      </c>
      <c r="F25">
        <v>39.924999999999997</v>
      </c>
      <c r="G25">
        <v>38.667000000000002</v>
      </c>
      <c r="H25">
        <v>38.975000000000001</v>
      </c>
      <c r="I25">
        <v>39.406999999999996</v>
      </c>
      <c r="K25">
        <f t="shared" si="2"/>
        <v>5</v>
      </c>
      <c r="L25">
        <f t="shared" si="3"/>
        <v>39.924999999999997</v>
      </c>
    </row>
    <row r="26" spans="1:12" x14ac:dyDescent="0.3">
      <c r="A26" t="s">
        <v>32</v>
      </c>
      <c r="B26">
        <v>28.884</v>
      </c>
      <c r="C26">
        <v>34.070999999999998</v>
      </c>
      <c r="D26">
        <v>32.372</v>
      </c>
      <c r="E26">
        <v>34.448</v>
      </c>
      <c r="F26">
        <v>34.506999999999998</v>
      </c>
      <c r="G26">
        <v>32.536999999999999</v>
      </c>
      <c r="H26">
        <v>33.222000000000001</v>
      </c>
      <c r="I26">
        <v>34.51</v>
      </c>
      <c r="K26">
        <f t="shared" si="2"/>
        <v>8</v>
      </c>
      <c r="L26">
        <f t="shared" si="3"/>
        <v>34.51</v>
      </c>
    </row>
    <row r="27" spans="1:12" x14ac:dyDescent="0.3">
      <c r="A27" t="s">
        <v>33</v>
      </c>
      <c r="B27">
        <v>33.652000000000001</v>
      </c>
      <c r="C27">
        <v>41.622999999999998</v>
      </c>
      <c r="D27">
        <v>40.881999999999998</v>
      </c>
      <c r="E27">
        <v>41.975999999999999</v>
      </c>
      <c r="F27">
        <v>42.048999999999999</v>
      </c>
      <c r="G27">
        <v>41.07</v>
      </c>
      <c r="H27">
        <v>41.255000000000003</v>
      </c>
      <c r="I27">
        <v>41.715000000000003</v>
      </c>
      <c r="K27">
        <f t="shared" si="2"/>
        <v>5</v>
      </c>
      <c r="L27">
        <f t="shared" si="3"/>
        <v>42.048999999999999</v>
      </c>
    </row>
    <row r="28" spans="1:12" x14ac:dyDescent="0.3">
      <c r="A28" t="s">
        <v>34</v>
      </c>
      <c r="B28">
        <v>22.501000000000001</v>
      </c>
      <c r="C28">
        <v>29.835000000000001</v>
      </c>
      <c r="D28">
        <v>27.434999999999999</v>
      </c>
      <c r="E28">
        <v>30.236000000000001</v>
      </c>
      <c r="F28">
        <v>30.282</v>
      </c>
      <c r="G28">
        <v>27.513000000000002</v>
      </c>
      <c r="H28">
        <v>28.478999999999999</v>
      </c>
      <c r="I28">
        <v>29.786000000000001</v>
      </c>
      <c r="K28">
        <f t="shared" si="2"/>
        <v>5</v>
      </c>
      <c r="L28">
        <f t="shared" si="3"/>
        <v>30.282</v>
      </c>
    </row>
    <row r="29" spans="1:12" x14ac:dyDescent="0.3">
      <c r="A29" t="s">
        <v>35</v>
      </c>
      <c r="B29">
        <v>29.756</v>
      </c>
      <c r="C29">
        <v>35.694000000000003</v>
      </c>
      <c r="D29">
        <v>32.588999999999999</v>
      </c>
      <c r="E29">
        <v>36.155999999999999</v>
      </c>
      <c r="F29">
        <v>36.311999999999998</v>
      </c>
      <c r="G29">
        <v>32.703000000000003</v>
      </c>
      <c r="H29">
        <v>33.74</v>
      </c>
      <c r="I29">
        <v>35.682000000000002</v>
      </c>
      <c r="K29">
        <f t="shared" si="2"/>
        <v>5</v>
      </c>
      <c r="L29">
        <f t="shared" si="3"/>
        <v>36.311999999999998</v>
      </c>
    </row>
    <row r="30" spans="1:12" x14ac:dyDescent="0.3">
      <c r="A30" t="s">
        <v>36</v>
      </c>
      <c r="B30">
        <v>23.494</v>
      </c>
      <c r="C30">
        <v>32.058</v>
      </c>
      <c r="D30">
        <v>31.573</v>
      </c>
      <c r="E30">
        <v>32.616</v>
      </c>
      <c r="F30">
        <v>32.755000000000003</v>
      </c>
      <c r="G30">
        <v>31.745999999999999</v>
      </c>
      <c r="H30">
        <v>32.146000000000001</v>
      </c>
      <c r="I30">
        <v>32.116</v>
      </c>
      <c r="K30">
        <f t="shared" si="2"/>
        <v>5</v>
      </c>
      <c r="L30">
        <f t="shared" si="3"/>
        <v>32.755000000000003</v>
      </c>
    </row>
    <row r="31" spans="1:12" x14ac:dyDescent="0.3">
      <c r="A31" t="s">
        <v>37</v>
      </c>
      <c r="B31">
        <v>32.159999999999997</v>
      </c>
      <c r="C31">
        <v>39.991</v>
      </c>
      <c r="D31">
        <v>38.32</v>
      </c>
      <c r="E31">
        <v>40.340000000000003</v>
      </c>
      <c r="F31">
        <v>40.378999999999998</v>
      </c>
      <c r="G31">
        <v>38.618000000000002</v>
      </c>
      <c r="H31">
        <v>39.128</v>
      </c>
      <c r="I31">
        <v>40.015000000000001</v>
      </c>
      <c r="K31">
        <f t="shared" si="2"/>
        <v>5</v>
      </c>
      <c r="L31">
        <f t="shared" si="3"/>
        <v>40.378999999999998</v>
      </c>
    </row>
    <row r="32" spans="1:12" x14ac:dyDescent="0.3">
      <c r="A32" t="s">
        <v>38</v>
      </c>
      <c r="B32">
        <v>26.727</v>
      </c>
      <c r="C32">
        <v>33.158999999999999</v>
      </c>
      <c r="D32">
        <v>30.148</v>
      </c>
      <c r="E32">
        <v>33.585000000000001</v>
      </c>
      <c r="F32">
        <v>33.622999999999998</v>
      </c>
      <c r="G32">
        <v>30.257000000000001</v>
      </c>
      <c r="H32">
        <v>31.844000000000001</v>
      </c>
      <c r="I32">
        <v>33.155999999999999</v>
      </c>
      <c r="K32">
        <f t="shared" si="2"/>
        <v>5</v>
      </c>
      <c r="L32">
        <f t="shared" si="3"/>
        <v>33.622999999999998</v>
      </c>
    </row>
    <row r="33" spans="1:12" x14ac:dyDescent="0.3">
      <c r="A33" t="s">
        <v>39</v>
      </c>
      <c r="B33">
        <v>29.244</v>
      </c>
      <c r="C33">
        <v>34.973999999999997</v>
      </c>
      <c r="D33">
        <v>32.095999999999997</v>
      </c>
      <c r="E33">
        <v>35.340000000000003</v>
      </c>
      <c r="F33">
        <v>35.228999999999999</v>
      </c>
      <c r="G33">
        <v>32.170999999999999</v>
      </c>
      <c r="H33">
        <v>33.003999999999998</v>
      </c>
      <c r="I33">
        <v>35.17</v>
      </c>
      <c r="K33">
        <f t="shared" si="2"/>
        <v>4</v>
      </c>
      <c r="L33">
        <f t="shared" si="3"/>
        <v>35.340000000000003</v>
      </c>
    </row>
    <row r="34" spans="1:12" x14ac:dyDescent="0.3">
      <c r="A34" t="s">
        <v>40</v>
      </c>
      <c r="B34">
        <v>26.376000000000001</v>
      </c>
      <c r="C34">
        <v>35.445999999999998</v>
      </c>
      <c r="D34">
        <v>33.616999999999997</v>
      </c>
      <c r="E34">
        <v>35.899000000000001</v>
      </c>
      <c r="F34">
        <v>35.944000000000003</v>
      </c>
      <c r="G34">
        <v>33.755000000000003</v>
      </c>
      <c r="H34">
        <v>34.744999999999997</v>
      </c>
      <c r="I34">
        <v>35.408000000000001</v>
      </c>
      <c r="K34">
        <f t="shared" si="2"/>
        <v>5</v>
      </c>
      <c r="L34">
        <f t="shared" si="3"/>
        <v>35.944000000000003</v>
      </c>
    </row>
    <row r="35" spans="1:12" x14ac:dyDescent="0.3">
      <c r="A35" t="s">
        <v>41</v>
      </c>
      <c r="B35">
        <v>34.305</v>
      </c>
      <c r="C35">
        <v>39.201999999999998</v>
      </c>
      <c r="D35">
        <v>37.274000000000001</v>
      </c>
      <c r="E35">
        <v>39.777000000000001</v>
      </c>
      <c r="F35">
        <v>39.954999999999998</v>
      </c>
      <c r="G35">
        <v>37.637999999999998</v>
      </c>
      <c r="H35">
        <v>37.832999999999998</v>
      </c>
      <c r="I35">
        <v>39.341999999999999</v>
      </c>
      <c r="K35">
        <f t="shared" si="2"/>
        <v>5</v>
      </c>
      <c r="L35">
        <f t="shared" si="3"/>
        <v>39.954999999999998</v>
      </c>
    </row>
    <row r="36" spans="1:12" x14ac:dyDescent="0.3">
      <c r="A36" t="s">
        <v>42</v>
      </c>
      <c r="B36">
        <v>26.181000000000001</v>
      </c>
      <c r="C36">
        <v>34.484000000000002</v>
      </c>
      <c r="D36">
        <v>33.045999999999999</v>
      </c>
      <c r="E36">
        <v>34.901000000000003</v>
      </c>
      <c r="F36">
        <v>34.960999999999999</v>
      </c>
      <c r="G36">
        <v>33.133000000000003</v>
      </c>
      <c r="H36">
        <v>33.767000000000003</v>
      </c>
      <c r="I36">
        <v>34.558999999999997</v>
      </c>
      <c r="K36">
        <f t="shared" si="2"/>
        <v>5</v>
      </c>
      <c r="L36">
        <f t="shared" si="3"/>
        <v>34.960999999999999</v>
      </c>
    </row>
    <row r="37" spans="1:12" x14ac:dyDescent="0.3">
      <c r="A37" t="s">
        <v>43</v>
      </c>
      <c r="B37">
        <v>33.848999999999997</v>
      </c>
      <c r="C37">
        <v>42.122</v>
      </c>
      <c r="D37">
        <v>39.340000000000003</v>
      </c>
      <c r="E37">
        <v>42.487000000000002</v>
      </c>
      <c r="F37">
        <v>42.665999999999997</v>
      </c>
      <c r="G37">
        <v>39.576999999999998</v>
      </c>
      <c r="H37">
        <v>40.298000000000002</v>
      </c>
      <c r="I37">
        <v>42.121000000000002</v>
      </c>
      <c r="K37">
        <f t="shared" si="2"/>
        <v>5</v>
      </c>
      <c r="L37">
        <f t="shared" si="3"/>
        <v>42.665999999999997</v>
      </c>
    </row>
    <row r="38" spans="1:12" x14ac:dyDescent="0.3">
      <c r="A38" t="s">
        <v>44</v>
      </c>
      <c r="B38">
        <v>31.631</v>
      </c>
      <c r="C38">
        <v>39.206000000000003</v>
      </c>
      <c r="D38">
        <v>37.837000000000003</v>
      </c>
      <c r="E38">
        <v>39.591999999999999</v>
      </c>
      <c r="F38">
        <v>39.823999999999998</v>
      </c>
      <c r="G38">
        <v>38.124000000000002</v>
      </c>
      <c r="H38">
        <v>38.521999999999998</v>
      </c>
      <c r="I38">
        <v>39.298000000000002</v>
      </c>
      <c r="K38">
        <f t="shared" si="2"/>
        <v>5</v>
      </c>
      <c r="L38">
        <f t="shared" si="3"/>
        <v>39.823999999999998</v>
      </c>
    </row>
    <row r="39" spans="1:12" x14ac:dyDescent="0.3">
      <c r="A39" t="s">
        <v>45</v>
      </c>
      <c r="B39">
        <v>31.888999999999999</v>
      </c>
      <c r="C39">
        <v>40.368000000000002</v>
      </c>
      <c r="D39">
        <v>38.497</v>
      </c>
      <c r="E39">
        <v>40.710999999999999</v>
      </c>
      <c r="F39">
        <v>40.807000000000002</v>
      </c>
      <c r="G39">
        <v>38.771999999999998</v>
      </c>
      <c r="H39">
        <v>39.398000000000003</v>
      </c>
      <c r="I39">
        <v>40.299999999999997</v>
      </c>
      <c r="K39">
        <f t="shared" si="2"/>
        <v>5</v>
      </c>
      <c r="L39">
        <f t="shared" si="3"/>
        <v>40.807000000000002</v>
      </c>
    </row>
    <row r="40" spans="1:12" x14ac:dyDescent="0.3">
      <c r="A40" t="s">
        <v>46</v>
      </c>
      <c r="B40">
        <v>38.991999999999997</v>
      </c>
      <c r="C40">
        <v>47.530999999999999</v>
      </c>
      <c r="D40">
        <v>43.097000000000001</v>
      </c>
      <c r="E40">
        <v>47.984999999999999</v>
      </c>
      <c r="F40">
        <v>48.280999999999999</v>
      </c>
      <c r="G40">
        <v>43.749000000000002</v>
      </c>
      <c r="H40">
        <v>44.411999999999999</v>
      </c>
      <c r="I40">
        <v>47.508000000000003</v>
      </c>
      <c r="K40">
        <f t="shared" si="2"/>
        <v>5</v>
      </c>
      <c r="L40">
        <f t="shared" si="3"/>
        <v>48.280999999999999</v>
      </c>
    </row>
    <row r="41" spans="1:12" x14ac:dyDescent="0.3">
      <c r="A41" t="s">
        <v>47</v>
      </c>
      <c r="B41">
        <v>27.218</v>
      </c>
      <c r="C41">
        <v>32.103999999999999</v>
      </c>
      <c r="D41">
        <v>31.245999999999999</v>
      </c>
      <c r="E41">
        <v>32.261000000000003</v>
      </c>
      <c r="F41">
        <v>32.265999999999998</v>
      </c>
      <c r="G41">
        <v>31.32</v>
      </c>
      <c r="H41">
        <v>31.728000000000002</v>
      </c>
      <c r="I41">
        <v>32.095999999999997</v>
      </c>
      <c r="K41">
        <f t="shared" si="2"/>
        <v>5</v>
      </c>
      <c r="L41">
        <f t="shared" si="3"/>
        <v>32.265999999999998</v>
      </c>
    </row>
    <row r="42" spans="1:12" x14ac:dyDescent="0.3">
      <c r="A42" t="s">
        <v>48</v>
      </c>
      <c r="B42">
        <v>26.545000000000002</v>
      </c>
      <c r="C42">
        <v>30.643000000000001</v>
      </c>
      <c r="D42">
        <v>29.242000000000001</v>
      </c>
      <c r="E42">
        <v>31.331</v>
      </c>
      <c r="F42">
        <v>31.356999999999999</v>
      </c>
      <c r="G42">
        <v>29.622</v>
      </c>
      <c r="H42">
        <v>30.445</v>
      </c>
      <c r="I42">
        <v>31.478000000000002</v>
      </c>
      <c r="K42">
        <f t="shared" si="2"/>
        <v>8</v>
      </c>
      <c r="L42">
        <f t="shared" si="3"/>
        <v>31.478000000000002</v>
      </c>
    </row>
    <row r="43" spans="1:12" x14ac:dyDescent="0.3">
      <c r="A43" t="s">
        <v>49</v>
      </c>
      <c r="B43">
        <v>32.024999999999999</v>
      </c>
      <c r="C43">
        <v>39.902999999999999</v>
      </c>
      <c r="D43">
        <v>37.795000000000002</v>
      </c>
      <c r="E43">
        <v>40.292999999999999</v>
      </c>
      <c r="F43">
        <v>40.359000000000002</v>
      </c>
      <c r="G43">
        <v>38.040999999999997</v>
      </c>
      <c r="H43">
        <v>38.741999999999997</v>
      </c>
      <c r="I43">
        <v>39.912999999999997</v>
      </c>
      <c r="K43">
        <f t="shared" si="2"/>
        <v>5</v>
      </c>
      <c r="L43">
        <f t="shared" si="3"/>
        <v>40.359000000000002</v>
      </c>
    </row>
    <row r="44" spans="1:12" x14ac:dyDescent="0.3">
      <c r="A44" t="s">
        <v>50</v>
      </c>
      <c r="B44">
        <v>24.786000000000001</v>
      </c>
      <c r="C44">
        <v>34.164999999999999</v>
      </c>
      <c r="D44">
        <v>33.954999999999998</v>
      </c>
      <c r="E44">
        <v>34.484999999999999</v>
      </c>
      <c r="F44">
        <v>34.415999999999997</v>
      </c>
      <c r="G44">
        <v>33.93</v>
      </c>
      <c r="H44">
        <v>34.204999999999998</v>
      </c>
      <c r="I44">
        <v>34.182000000000002</v>
      </c>
      <c r="K44">
        <f t="shared" si="2"/>
        <v>4</v>
      </c>
      <c r="L44">
        <f t="shared" si="3"/>
        <v>34.484999999999999</v>
      </c>
    </row>
    <row r="45" spans="1:12" x14ac:dyDescent="0.3">
      <c r="A45" t="s">
        <v>51</v>
      </c>
      <c r="B45">
        <v>26.135999999999999</v>
      </c>
      <c r="C45">
        <v>33.356999999999999</v>
      </c>
      <c r="D45">
        <v>32.359000000000002</v>
      </c>
      <c r="E45">
        <v>33.581000000000003</v>
      </c>
      <c r="F45">
        <v>33.619</v>
      </c>
      <c r="G45">
        <v>32.497999999999998</v>
      </c>
      <c r="H45">
        <v>32.997999999999998</v>
      </c>
      <c r="I45">
        <v>33.448999999999998</v>
      </c>
      <c r="K45">
        <f t="shared" si="2"/>
        <v>5</v>
      </c>
      <c r="L45">
        <f t="shared" si="3"/>
        <v>33.619</v>
      </c>
    </row>
    <row r="46" spans="1:12" x14ac:dyDescent="0.3">
      <c r="A46" t="s">
        <v>52</v>
      </c>
      <c r="B46">
        <v>32.319000000000003</v>
      </c>
      <c r="C46">
        <v>41.182000000000002</v>
      </c>
      <c r="D46">
        <v>39.191000000000003</v>
      </c>
      <c r="E46">
        <v>41.61</v>
      </c>
      <c r="F46">
        <v>41.996000000000002</v>
      </c>
      <c r="G46">
        <v>39.585999999999999</v>
      </c>
      <c r="H46">
        <v>40.433999999999997</v>
      </c>
      <c r="I46">
        <v>41.170999999999999</v>
      </c>
      <c r="K46">
        <f t="shared" si="2"/>
        <v>5</v>
      </c>
      <c r="L46">
        <f t="shared" si="3"/>
        <v>41.996000000000002</v>
      </c>
    </row>
    <row r="47" spans="1:12" x14ac:dyDescent="0.3">
      <c r="A47" t="s">
        <v>53</v>
      </c>
      <c r="B47">
        <v>29.626999999999999</v>
      </c>
      <c r="C47">
        <v>38.128</v>
      </c>
      <c r="D47">
        <v>36.677</v>
      </c>
      <c r="E47">
        <v>38.622</v>
      </c>
      <c r="F47">
        <v>38.905000000000001</v>
      </c>
      <c r="G47">
        <v>37.024999999999999</v>
      </c>
      <c r="H47">
        <v>37.835999999999999</v>
      </c>
      <c r="I47">
        <v>38.164999999999999</v>
      </c>
      <c r="K47">
        <f t="shared" si="2"/>
        <v>5</v>
      </c>
      <c r="L47">
        <f t="shared" si="3"/>
        <v>38.905000000000001</v>
      </c>
    </row>
    <row r="48" spans="1:12" x14ac:dyDescent="0.3">
      <c r="A48" t="s">
        <v>54</v>
      </c>
      <c r="B48">
        <v>19.645</v>
      </c>
      <c r="C48">
        <v>28.876000000000001</v>
      </c>
      <c r="D48">
        <v>28.440999999999999</v>
      </c>
      <c r="E48">
        <v>29.11</v>
      </c>
      <c r="F48">
        <v>29.155000000000001</v>
      </c>
      <c r="G48">
        <v>28.460999999999999</v>
      </c>
      <c r="H48">
        <v>28.817</v>
      </c>
      <c r="I48">
        <v>28.952999999999999</v>
      </c>
      <c r="K48">
        <f t="shared" si="2"/>
        <v>5</v>
      </c>
      <c r="L48">
        <f t="shared" si="3"/>
        <v>29.155000000000001</v>
      </c>
    </row>
    <row r="49" spans="1:12" x14ac:dyDescent="0.3">
      <c r="A49" t="s">
        <v>55</v>
      </c>
      <c r="B49">
        <v>23.94</v>
      </c>
      <c r="C49">
        <v>28.568999999999999</v>
      </c>
      <c r="D49">
        <v>27.402000000000001</v>
      </c>
      <c r="E49">
        <v>28.847999999999999</v>
      </c>
      <c r="F49">
        <v>28.867999999999999</v>
      </c>
      <c r="G49">
        <v>27.449000000000002</v>
      </c>
      <c r="H49">
        <v>28.183</v>
      </c>
      <c r="I49">
        <v>28.846</v>
      </c>
      <c r="K49">
        <f t="shared" si="2"/>
        <v>5</v>
      </c>
      <c r="L49">
        <f t="shared" si="3"/>
        <v>28.867999999999999</v>
      </c>
    </row>
    <row r="50" spans="1:12" x14ac:dyDescent="0.3">
      <c r="A50" t="s">
        <v>56</v>
      </c>
      <c r="B50">
        <v>26.024999999999999</v>
      </c>
      <c r="C50">
        <v>34.691000000000003</v>
      </c>
      <c r="D50">
        <v>34.383000000000003</v>
      </c>
      <c r="E50">
        <v>35.229999999999997</v>
      </c>
      <c r="F50">
        <v>35.323</v>
      </c>
      <c r="G50">
        <v>34.610999999999997</v>
      </c>
      <c r="H50">
        <v>35.012</v>
      </c>
      <c r="I50">
        <v>34.704000000000001</v>
      </c>
      <c r="K50">
        <f t="shared" si="2"/>
        <v>5</v>
      </c>
      <c r="L50">
        <f t="shared" si="3"/>
        <v>35.323</v>
      </c>
    </row>
    <row r="51" spans="1:12" x14ac:dyDescent="0.3">
      <c r="A51" t="s">
        <v>57</v>
      </c>
      <c r="B51">
        <v>32.655000000000001</v>
      </c>
      <c r="C51">
        <v>40.119</v>
      </c>
      <c r="D51">
        <v>38.686999999999998</v>
      </c>
      <c r="E51">
        <v>40.341999999999999</v>
      </c>
      <c r="F51">
        <v>40.468000000000004</v>
      </c>
      <c r="G51">
        <v>38.878</v>
      </c>
      <c r="H51">
        <v>39.308</v>
      </c>
      <c r="I51">
        <v>40.159999999999997</v>
      </c>
      <c r="K51">
        <f t="shared" si="2"/>
        <v>5</v>
      </c>
      <c r="L51">
        <f t="shared" si="3"/>
        <v>40.468000000000004</v>
      </c>
    </row>
    <row r="52" spans="1:12" x14ac:dyDescent="0.3">
      <c r="A52" t="s">
        <v>58</v>
      </c>
      <c r="B52">
        <v>32.027000000000001</v>
      </c>
      <c r="C52">
        <v>41.371000000000002</v>
      </c>
      <c r="D52">
        <v>40.259</v>
      </c>
      <c r="E52">
        <v>41.658999999999999</v>
      </c>
      <c r="F52">
        <v>41.606999999999999</v>
      </c>
      <c r="G52">
        <v>40.524999999999999</v>
      </c>
      <c r="H52">
        <v>40.883000000000003</v>
      </c>
      <c r="I52">
        <v>41.4</v>
      </c>
      <c r="K52">
        <f t="shared" si="2"/>
        <v>4</v>
      </c>
      <c r="L52">
        <f t="shared" si="3"/>
        <v>41.658999999999999</v>
      </c>
    </row>
    <row r="53" spans="1:12" x14ac:dyDescent="0.3">
      <c r="A53" t="s">
        <v>59</v>
      </c>
      <c r="B53">
        <v>32.627000000000002</v>
      </c>
      <c r="C53">
        <v>41.786999999999999</v>
      </c>
      <c r="D53">
        <v>40.546999999999997</v>
      </c>
      <c r="E53">
        <v>42.155000000000001</v>
      </c>
      <c r="F53">
        <v>42.134999999999998</v>
      </c>
      <c r="G53">
        <v>40.914000000000001</v>
      </c>
      <c r="H53">
        <v>41.295999999999999</v>
      </c>
      <c r="I53">
        <v>41.832999999999998</v>
      </c>
      <c r="K53">
        <f t="shared" si="2"/>
        <v>4</v>
      </c>
      <c r="L53">
        <f t="shared" si="3"/>
        <v>42.155000000000001</v>
      </c>
    </row>
    <row r="54" spans="1:12" x14ac:dyDescent="0.3">
      <c r="A54" t="s">
        <v>60</v>
      </c>
      <c r="B54">
        <v>36.393000000000001</v>
      </c>
      <c r="C54">
        <v>45.924999999999997</v>
      </c>
      <c r="D54">
        <v>44.832999999999998</v>
      </c>
      <c r="E54">
        <v>46.244999999999997</v>
      </c>
      <c r="F54">
        <v>46.311999999999998</v>
      </c>
      <c r="G54">
        <v>45.171999999999997</v>
      </c>
      <c r="H54">
        <v>45.545000000000002</v>
      </c>
      <c r="I54">
        <v>45.953000000000003</v>
      </c>
      <c r="K54">
        <f t="shared" si="2"/>
        <v>5</v>
      </c>
      <c r="L54">
        <f t="shared" si="3"/>
        <v>46.311999999999998</v>
      </c>
    </row>
    <row r="56" spans="1:12" x14ac:dyDescent="0.3">
      <c r="A56" t="s">
        <v>275</v>
      </c>
    </row>
    <row r="57" spans="1:12" x14ac:dyDescent="0.3">
      <c r="A57" t="s">
        <v>276</v>
      </c>
    </row>
    <row r="58" spans="1:12" x14ac:dyDescent="0.3">
      <c r="A58" t="s">
        <v>277</v>
      </c>
    </row>
    <row r="59" spans="1:12" x14ac:dyDescent="0.3">
      <c r="A59" t="s">
        <v>278</v>
      </c>
    </row>
    <row r="60" spans="1:12" x14ac:dyDescent="0.3">
      <c r="A60" t="s">
        <v>279</v>
      </c>
    </row>
    <row r="61" spans="1:12" x14ac:dyDescent="0.3">
      <c r="A61" t="s">
        <v>280</v>
      </c>
    </row>
    <row r="62" spans="1:12" x14ac:dyDescent="0.3">
      <c r="A62" t="s">
        <v>281</v>
      </c>
    </row>
    <row r="63" spans="1:12" x14ac:dyDescent="0.3">
      <c r="A63" t="s">
        <v>282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zoomScale="85" zoomScaleNormal="85" workbookViewId="0">
      <selection activeCell="O15" sqref="O15"/>
    </sheetView>
  </sheetViews>
  <sheetFormatPr defaultRowHeight="16.5" x14ac:dyDescent="0.3"/>
  <cols>
    <col min="14" max="14" width="10.375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N2" t="s">
        <v>66</v>
      </c>
    </row>
    <row r="3" spans="1:15" x14ac:dyDescent="0.3">
      <c r="A3" t="s">
        <v>67</v>
      </c>
      <c r="B3">
        <v>22.777000000000001</v>
      </c>
      <c r="C3">
        <v>35.267000000000003</v>
      </c>
      <c r="D3">
        <v>32.924999999999997</v>
      </c>
      <c r="E3">
        <v>35.616</v>
      </c>
      <c r="F3">
        <v>35.688000000000002</v>
      </c>
      <c r="G3">
        <v>33.131</v>
      </c>
      <c r="H3">
        <v>33.438000000000002</v>
      </c>
      <c r="I3">
        <v>35.131999999999998</v>
      </c>
      <c r="K3">
        <f>MATCH(MAX(B3:I3), B3:I3, 0)</f>
        <v>5</v>
      </c>
      <c r="L3">
        <f>MAX(B3:I3)</f>
        <v>35.688000000000002</v>
      </c>
      <c r="N3" t="s">
        <v>61</v>
      </c>
      <c r="O3">
        <f>COUNTIF(K$3:K$54,"=1")</f>
        <v>0</v>
      </c>
    </row>
    <row r="4" spans="1:15" x14ac:dyDescent="0.3">
      <c r="A4" t="s">
        <v>68</v>
      </c>
      <c r="B4">
        <v>22.411000000000001</v>
      </c>
      <c r="C4">
        <v>33.219000000000001</v>
      </c>
      <c r="D4">
        <v>31.387</v>
      </c>
      <c r="E4">
        <v>33.597999999999999</v>
      </c>
      <c r="F4">
        <v>33.822000000000003</v>
      </c>
      <c r="G4">
        <v>31.614000000000001</v>
      </c>
      <c r="H4">
        <v>31.984999999999999</v>
      </c>
      <c r="I4">
        <v>33.33</v>
      </c>
      <c r="K4">
        <f t="shared" ref="K4:K54" si="0">MATCH(MAX(B4:I4), B4:I4, 0)</f>
        <v>5</v>
      </c>
      <c r="L4">
        <f t="shared" ref="L4:L54" si="1">MAX(B4:I4)</f>
        <v>33.822000000000003</v>
      </c>
      <c r="N4" t="s">
        <v>2</v>
      </c>
      <c r="O4">
        <f>COUNTIF(K$3:K$54,"=2")</f>
        <v>0</v>
      </c>
    </row>
    <row r="5" spans="1:15" x14ac:dyDescent="0.3">
      <c r="A5" t="s">
        <v>69</v>
      </c>
      <c r="B5">
        <v>22.824999999999999</v>
      </c>
      <c r="C5">
        <v>33.005000000000003</v>
      </c>
      <c r="D5">
        <v>31.119</v>
      </c>
      <c r="E5">
        <v>33.347000000000001</v>
      </c>
      <c r="F5">
        <v>33.506999999999998</v>
      </c>
      <c r="G5">
        <v>31.3</v>
      </c>
      <c r="H5">
        <v>31.678999999999998</v>
      </c>
      <c r="I5">
        <v>33.066000000000003</v>
      </c>
      <c r="K5">
        <f t="shared" si="0"/>
        <v>5</v>
      </c>
      <c r="L5">
        <f t="shared" si="1"/>
        <v>33.506999999999998</v>
      </c>
      <c r="N5" t="s">
        <v>63</v>
      </c>
      <c r="O5">
        <f>COUNTIF(K$3:K$54,"=3")</f>
        <v>0</v>
      </c>
    </row>
    <row r="6" spans="1:15" x14ac:dyDescent="0.3">
      <c r="A6" t="s">
        <v>70</v>
      </c>
      <c r="B6">
        <v>23.702999999999999</v>
      </c>
      <c r="C6">
        <v>33.911999999999999</v>
      </c>
      <c r="D6">
        <v>32.045000000000002</v>
      </c>
      <c r="E6">
        <v>34.412999999999997</v>
      </c>
      <c r="F6">
        <v>34.594000000000001</v>
      </c>
      <c r="G6">
        <v>32.387999999999998</v>
      </c>
      <c r="H6">
        <v>32.656999999999996</v>
      </c>
      <c r="I6">
        <v>34.423000000000002</v>
      </c>
      <c r="K6">
        <f t="shared" si="0"/>
        <v>5</v>
      </c>
      <c r="L6">
        <f t="shared" si="1"/>
        <v>34.594000000000001</v>
      </c>
      <c r="N6" t="s">
        <v>64</v>
      </c>
      <c r="O6">
        <f>COUNTIF(K$3:K$54,"=4")</f>
        <v>13</v>
      </c>
    </row>
    <row r="7" spans="1:15" x14ac:dyDescent="0.3">
      <c r="A7" t="s">
        <v>71</v>
      </c>
      <c r="B7">
        <v>22.498999999999999</v>
      </c>
      <c r="C7">
        <v>31.567</v>
      </c>
      <c r="D7">
        <v>30.193999999999999</v>
      </c>
      <c r="E7">
        <v>31.969000000000001</v>
      </c>
      <c r="F7">
        <v>31.981000000000002</v>
      </c>
      <c r="G7">
        <v>30.29</v>
      </c>
      <c r="H7">
        <v>30.606000000000002</v>
      </c>
      <c r="I7">
        <v>31.556000000000001</v>
      </c>
      <c r="K7">
        <f t="shared" si="0"/>
        <v>5</v>
      </c>
      <c r="L7">
        <f t="shared" si="1"/>
        <v>31.981000000000002</v>
      </c>
      <c r="N7" t="s">
        <v>65</v>
      </c>
      <c r="O7">
        <f>COUNTIF(K$3:K$54,"=5")</f>
        <v>37</v>
      </c>
    </row>
    <row r="8" spans="1:15" x14ac:dyDescent="0.3">
      <c r="A8" t="s">
        <v>72</v>
      </c>
      <c r="B8">
        <v>21.465</v>
      </c>
      <c r="C8">
        <v>27.664999999999999</v>
      </c>
      <c r="D8">
        <v>26.384</v>
      </c>
      <c r="E8">
        <v>27.940999999999999</v>
      </c>
      <c r="F8">
        <v>27.975999999999999</v>
      </c>
      <c r="G8">
        <v>26.436</v>
      </c>
      <c r="H8">
        <v>26.734999999999999</v>
      </c>
      <c r="I8">
        <v>27.760999999999999</v>
      </c>
      <c r="K8">
        <f t="shared" si="0"/>
        <v>5</v>
      </c>
      <c r="L8">
        <f t="shared" si="1"/>
        <v>27.975999999999999</v>
      </c>
      <c r="N8" t="s">
        <v>6</v>
      </c>
      <c r="O8">
        <f>COUNTIF(K$3:K$54,"=6")</f>
        <v>0</v>
      </c>
    </row>
    <row r="9" spans="1:15" x14ac:dyDescent="0.3">
      <c r="A9" t="s">
        <v>73</v>
      </c>
      <c r="B9">
        <v>22.155000000000001</v>
      </c>
      <c r="C9">
        <v>32.517000000000003</v>
      </c>
      <c r="D9">
        <v>30.582999999999998</v>
      </c>
      <c r="E9">
        <v>32.753999999999998</v>
      </c>
      <c r="F9">
        <v>32.862000000000002</v>
      </c>
      <c r="G9">
        <v>30.754000000000001</v>
      </c>
      <c r="H9">
        <v>31.08</v>
      </c>
      <c r="I9">
        <v>32.546999999999997</v>
      </c>
      <c r="K9">
        <f t="shared" si="0"/>
        <v>5</v>
      </c>
      <c r="L9">
        <f t="shared" si="1"/>
        <v>32.862000000000002</v>
      </c>
      <c r="N9" t="s">
        <v>7</v>
      </c>
      <c r="O9">
        <f>COUNTIF(K$3:K$54,"=7")</f>
        <v>0</v>
      </c>
    </row>
    <row r="10" spans="1:15" x14ac:dyDescent="0.3">
      <c r="A10" t="s">
        <v>74</v>
      </c>
      <c r="B10">
        <v>22.637</v>
      </c>
      <c r="C10">
        <v>35.862000000000002</v>
      </c>
      <c r="D10">
        <v>33.816000000000003</v>
      </c>
      <c r="E10">
        <v>36.244</v>
      </c>
      <c r="F10">
        <v>36.305</v>
      </c>
      <c r="G10">
        <v>34.030999999999999</v>
      </c>
      <c r="H10">
        <v>34.380000000000003</v>
      </c>
      <c r="I10">
        <v>35.920999999999999</v>
      </c>
      <c r="K10">
        <f t="shared" si="0"/>
        <v>5</v>
      </c>
      <c r="L10">
        <f t="shared" si="1"/>
        <v>36.305</v>
      </c>
      <c r="N10" t="s">
        <v>8</v>
      </c>
      <c r="O10">
        <f>COUNTIF(K$3:K$54,"=8")</f>
        <v>2</v>
      </c>
    </row>
    <row r="11" spans="1:15" x14ac:dyDescent="0.3">
      <c r="A11" t="s">
        <v>75</v>
      </c>
      <c r="B11">
        <v>21.373000000000001</v>
      </c>
      <c r="C11">
        <v>27.567</v>
      </c>
      <c r="D11">
        <v>26.524000000000001</v>
      </c>
      <c r="E11">
        <v>27.841999999999999</v>
      </c>
      <c r="F11">
        <v>27.852</v>
      </c>
      <c r="G11">
        <v>26.585999999999999</v>
      </c>
      <c r="H11">
        <v>26.902999999999999</v>
      </c>
      <c r="I11">
        <v>27.975999999999999</v>
      </c>
      <c r="K11">
        <f t="shared" si="0"/>
        <v>8</v>
      </c>
      <c r="L11">
        <f t="shared" si="1"/>
        <v>27.975999999999999</v>
      </c>
    </row>
    <row r="12" spans="1:15" x14ac:dyDescent="0.3">
      <c r="A12" t="s">
        <v>76</v>
      </c>
      <c r="B12">
        <v>19.462</v>
      </c>
      <c r="C12">
        <v>26.158999999999999</v>
      </c>
      <c r="D12">
        <v>24.515000000000001</v>
      </c>
      <c r="E12">
        <v>26.460999999999999</v>
      </c>
      <c r="F12">
        <v>26.523</v>
      </c>
      <c r="G12">
        <v>24.56</v>
      </c>
      <c r="H12">
        <v>25.027999999999999</v>
      </c>
      <c r="I12">
        <v>26.103000000000002</v>
      </c>
      <c r="K12">
        <f t="shared" si="0"/>
        <v>5</v>
      </c>
      <c r="L12">
        <f t="shared" si="1"/>
        <v>26.523</v>
      </c>
    </row>
    <row r="13" spans="1:15" x14ac:dyDescent="0.3">
      <c r="A13" t="s">
        <v>77</v>
      </c>
      <c r="B13">
        <v>24.157</v>
      </c>
      <c r="C13">
        <v>36.183</v>
      </c>
      <c r="D13">
        <v>34.070999999999998</v>
      </c>
      <c r="E13">
        <v>36.566000000000003</v>
      </c>
      <c r="F13">
        <v>36.682000000000002</v>
      </c>
      <c r="G13">
        <v>34.366999999999997</v>
      </c>
      <c r="H13">
        <v>34.613999999999997</v>
      </c>
      <c r="I13">
        <v>36.143999999999998</v>
      </c>
      <c r="K13">
        <f t="shared" si="0"/>
        <v>5</v>
      </c>
      <c r="L13">
        <f t="shared" si="1"/>
        <v>36.682000000000002</v>
      </c>
    </row>
    <row r="14" spans="1:15" x14ac:dyDescent="0.3">
      <c r="A14" t="s">
        <v>78</v>
      </c>
      <c r="B14">
        <v>20.581</v>
      </c>
      <c r="C14">
        <v>28.488</v>
      </c>
      <c r="D14">
        <v>26.288</v>
      </c>
      <c r="E14">
        <v>28.873000000000001</v>
      </c>
      <c r="F14">
        <v>28.946000000000002</v>
      </c>
      <c r="G14">
        <v>26.356000000000002</v>
      </c>
      <c r="H14">
        <v>26.74</v>
      </c>
      <c r="I14">
        <v>28.382999999999999</v>
      </c>
      <c r="K14">
        <f t="shared" si="0"/>
        <v>5</v>
      </c>
      <c r="L14">
        <f t="shared" si="1"/>
        <v>28.946000000000002</v>
      </c>
    </row>
    <row r="15" spans="1:15" x14ac:dyDescent="0.3">
      <c r="A15" t="s">
        <v>79</v>
      </c>
      <c r="B15">
        <v>22.681000000000001</v>
      </c>
      <c r="C15">
        <v>32.996000000000002</v>
      </c>
      <c r="D15">
        <v>31.481000000000002</v>
      </c>
      <c r="E15">
        <v>33.393999999999998</v>
      </c>
      <c r="F15">
        <v>33.466999999999999</v>
      </c>
      <c r="G15">
        <v>31.704000000000001</v>
      </c>
      <c r="H15">
        <v>32.033999999999999</v>
      </c>
      <c r="I15">
        <v>33.023000000000003</v>
      </c>
      <c r="K15">
        <f t="shared" si="0"/>
        <v>5</v>
      </c>
      <c r="L15">
        <f t="shared" si="1"/>
        <v>33.466999999999999</v>
      </c>
    </row>
    <row r="16" spans="1:15" x14ac:dyDescent="0.3">
      <c r="A16" t="s">
        <v>80</v>
      </c>
      <c r="B16">
        <v>22.428999999999998</v>
      </c>
      <c r="C16">
        <v>33.225999999999999</v>
      </c>
      <c r="D16">
        <v>31.047000000000001</v>
      </c>
      <c r="E16">
        <v>33.511000000000003</v>
      </c>
      <c r="F16">
        <v>33.417000000000002</v>
      </c>
      <c r="G16">
        <v>31.114999999999998</v>
      </c>
      <c r="H16">
        <v>31.524000000000001</v>
      </c>
      <c r="I16">
        <v>33.164000000000001</v>
      </c>
      <c r="K16">
        <f t="shared" si="0"/>
        <v>4</v>
      </c>
      <c r="L16">
        <f t="shared" si="1"/>
        <v>33.511000000000003</v>
      </c>
    </row>
    <row r="17" spans="1:12" x14ac:dyDescent="0.3">
      <c r="A17" t="s">
        <v>81</v>
      </c>
      <c r="B17">
        <v>19.872</v>
      </c>
      <c r="C17">
        <v>26.943000000000001</v>
      </c>
      <c r="D17">
        <v>25.114999999999998</v>
      </c>
      <c r="E17">
        <v>27.256</v>
      </c>
      <c r="F17">
        <v>27.234999999999999</v>
      </c>
      <c r="G17">
        <v>25.158999999999999</v>
      </c>
      <c r="H17">
        <v>25.719000000000001</v>
      </c>
      <c r="I17">
        <v>26.882999999999999</v>
      </c>
      <c r="K17">
        <f t="shared" si="0"/>
        <v>4</v>
      </c>
      <c r="L17">
        <f t="shared" si="1"/>
        <v>27.256</v>
      </c>
    </row>
    <row r="18" spans="1:12" x14ac:dyDescent="0.3">
      <c r="A18" t="s">
        <v>82</v>
      </c>
      <c r="B18">
        <v>23.096</v>
      </c>
      <c r="C18">
        <v>29.838999999999999</v>
      </c>
      <c r="D18">
        <v>28.218</v>
      </c>
      <c r="E18">
        <v>30.170999999999999</v>
      </c>
      <c r="F18">
        <v>30.146000000000001</v>
      </c>
      <c r="G18">
        <v>28.3</v>
      </c>
      <c r="H18">
        <v>28.536000000000001</v>
      </c>
      <c r="I18">
        <v>29.645</v>
      </c>
      <c r="K18">
        <f t="shared" si="0"/>
        <v>4</v>
      </c>
      <c r="L18">
        <f t="shared" si="1"/>
        <v>30.170999999999999</v>
      </c>
    </row>
    <row r="19" spans="1:12" x14ac:dyDescent="0.3">
      <c r="A19" t="s">
        <v>83</v>
      </c>
      <c r="B19">
        <v>23.027000000000001</v>
      </c>
      <c r="C19">
        <v>33.223999999999997</v>
      </c>
      <c r="D19">
        <v>30.605</v>
      </c>
      <c r="E19">
        <v>33.664999999999999</v>
      </c>
      <c r="F19">
        <v>33.909999999999997</v>
      </c>
      <c r="G19">
        <v>30.827000000000002</v>
      </c>
      <c r="H19">
        <v>31.312000000000001</v>
      </c>
      <c r="I19">
        <v>33.231999999999999</v>
      </c>
      <c r="K19">
        <f t="shared" si="0"/>
        <v>5</v>
      </c>
      <c r="L19">
        <f t="shared" si="1"/>
        <v>33.909999999999997</v>
      </c>
    </row>
    <row r="20" spans="1:12" x14ac:dyDescent="0.3">
      <c r="A20" t="s">
        <v>84</v>
      </c>
      <c r="B20">
        <v>23.84</v>
      </c>
      <c r="C20">
        <v>37.527999999999999</v>
      </c>
      <c r="D20">
        <v>34.956000000000003</v>
      </c>
      <c r="E20">
        <v>37.918999999999997</v>
      </c>
      <c r="F20">
        <v>38.046999999999997</v>
      </c>
      <c r="G20">
        <v>35.170999999999999</v>
      </c>
      <c r="H20">
        <v>35.49</v>
      </c>
      <c r="I20">
        <v>37.398000000000003</v>
      </c>
      <c r="K20">
        <f t="shared" si="0"/>
        <v>5</v>
      </c>
      <c r="L20">
        <f t="shared" si="1"/>
        <v>38.046999999999997</v>
      </c>
    </row>
    <row r="21" spans="1:12" x14ac:dyDescent="0.3">
      <c r="A21" t="s">
        <v>85</v>
      </c>
      <c r="B21">
        <v>21.175999999999998</v>
      </c>
      <c r="C21">
        <v>29.378</v>
      </c>
      <c r="D21">
        <v>27.055</v>
      </c>
      <c r="E21">
        <v>29.805</v>
      </c>
      <c r="F21">
        <v>29.803000000000001</v>
      </c>
      <c r="G21">
        <v>27.146000000000001</v>
      </c>
      <c r="H21">
        <v>27.699000000000002</v>
      </c>
      <c r="I21">
        <v>29.436</v>
      </c>
      <c r="K21">
        <f t="shared" si="0"/>
        <v>4</v>
      </c>
      <c r="L21">
        <f t="shared" si="1"/>
        <v>29.805</v>
      </c>
    </row>
    <row r="22" spans="1:12" x14ac:dyDescent="0.3">
      <c r="A22" t="s">
        <v>86</v>
      </c>
      <c r="B22">
        <v>22.666</v>
      </c>
      <c r="C22">
        <v>32.369999999999997</v>
      </c>
      <c r="D22">
        <v>29.506</v>
      </c>
      <c r="E22">
        <v>32.738</v>
      </c>
      <c r="F22">
        <v>32.863</v>
      </c>
      <c r="G22">
        <v>29.645</v>
      </c>
      <c r="H22">
        <v>30.204999999999998</v>
      </c>
      <c r="I22">
        <v>32.25</v>
      </c>
      <c r="K22">
        <f t="shared" si="0"/>
        <v>5</v>
      </c>
      <c r="L22">
        <f t="shared" si="1"/>
        <v>32.863</v>
      </c>
    </row>
    <row r="23" spans="1:12" x14ac:dyDescent="0.3">
      <c r="A23" t="s">
        <v>87</v>
      </c>
      <c r="B23">
        <v>22.596</v>
      </c>
      <c r="C23">
        <v>32.279000000000003</v>
      </c>
      <c r="D23">
        <v>30.170999999999999</v>
      </c>
      <c r="E23">
        <v>32.712000000000003</v>
      </c>
      <c r="F23">
        <v>32.595999999999997</v>
      </c>
      <c r="G23">
        <v>30.32</v>
      </c>
      <c r="H23">
        <v>30.766999999999999</v>
      </c>
      <c r="I23">
        <v>32.131</v>
      </c>
      <c r="K23">
        <f t="shared" si="0"/>
        <v>4</v>
      </c>
      <c r="L23">
        <f t="shared" si="1"/>
        <v>32.712000000000003</v>
      </c>
    </row>
    <row r="24" spans="1:12" x14ac:dyDescent="0.3">
      <c r="A24" t="s">
        <v>88</v>
      </c>
      <c r="B24">
        <v>21.850999999999999</v>
      </c>
      <c r="C24">
        <v>28.689</v>
      </c>
      <c r="D24">
        <v>26.677</v>
      </c>
      <c r="E24">
        <v>29.059000000000001</v>
      </c>
      <c r="F24">
        <v>29.055</v>
      </c>
      <c r="G24">
        <v>26.753</v>
      </c>
      <c r="H24">
        <v>27.19</v>
      </c>
      <c r="I24">
        <v>28.771000000000001</v>
      </c>
      <c r="K24">
        <f t="shared" si="0"/>
        <v>4</v>
      </c>
      <c r="L24">
        <f t="shared" si="1"/>
        <v>29.059000000000001</v>
      </c>
    </row>
    <row r="25" spans="1:12" x14ac:dyDescent="0.3">
      <c r="A25" t="s">
        <v>89</v>
      </c>
      <c r="B25">
        <v>23.053000000000001</v>
      </c>
      <c r="C25">
        <v>34.826999999999998</v>
      </c>
      <c r="D25">
        <v>33.392000000000003</v>
      </c>
      <c r="E25">
        <v>35.11</v>
      </c>
      <c r="F25">
        <v>35.250999999999998</v>
      </c>
      <c r="G25">
        <v>33.700000000000003</v>
      </c>
      <c r="H25">
        <v>33.956000000000003</v>
      </c>
      <c r="I25">
        <v>34.957000000000001</v>
      </c>
      <c r="K25">
        <f t="shared" si="0"/>
        <v>5</v>
      </c>
      <c r="L25">
        <f t="shared" si="1"/>
        <v>35.250999999999998</v>
      </c>
    </row>
    <row r="26" spans="1:12" x14ac:dyDescent="0.3">
      <c r="A26" t="s">
        <v>90</v>
      </c>
      <c r="B26">
        <v>22.004999999999999</v>
      </c>
      <c r="C26">
        <v>29.952000000000002</v>
      </c>
      <c r="D26">
        <v>28.343</v>
      </c>
      <c r="E26">
        <v>30.346</v>
      </c>
      <c r="F26">
        <v>30.399000000000001</v>
      </c>
      <c r="G26">
        <v>28.443000000000001</v>
      </c>
      <c r="H26">
        <v>28.83</v>
      </c>
      <c r="I26">
        <v>30.286999999999999</v>
      </c>
      <c r="K26">
        <f t="shared" si="0"/>
        <v>5</v>
      </c>
      <c r="L26">
        <f t="shared" si="1"/>
        <v>30.399000000000001</v>
      </c>
    </row>
    <row r="27" spans="1:12" x14ac:dyDescent="0.3">
      <c r="A27" t="s">
        <v>91</v>
      </c>
      <c r="B27">
        <v>23.053999999999998</v>
      </c>
      <c r="C27">
        <v>36.612000000000002</v>
      </c>
      <c r="D27">
        <v>35.61</v>
      </c>
      <c r="E27">
        <v>36.957000000000001</v>
      </c>
      <c r="F27">
        <v>36.991999999999997</v>
      </c>
      <c r="G27">
        <v>35.640999999999998</v>
      </c>
      <c r="H27">
        <v>35.808999999999997</v>
      </c>
      <c r="I27">
        <v>36.700000000000003</v>
      </c>
      <c r="K27">
        <f t="shared" si="0"/>
        <v>5</v>
      </c>
      <c r="L27">
        <f t="shared" si="1"/>
        <v>36.991999999999997</v>
      </c>
    </row>
    <row r="28" spans="1:12" x14ac:dyDescent="0.3">
      <c r="A28" t="s">
        <v>92</v>
      </c>
      <c r="B28">
        <v>18.948</v>
      </c>
      <c r="C28">
        <v>25.7</v>
      </c>
      <c r="D28">
        <v>23.553000000000001</v>
      </c>
      <c r="E28">
        <v>26.042999999999999</v>
      </c>
      <c r="F28">
        <v>26.065000000000001</v>
      </c>
      <c r="G28">
        <v>23.626999999999999</v>
      </c>
      <c r="H28">
        <v>24.117000000000001</v>
      </c>
      <c r="I28">
        <v>25.536000000000001</v>
      </c>
      <c r="K28">
        <f t="shared" si="0"/>
        <v>5</v>
      </c>
      <c r="L28">
        <f t="shared" si="1"/>
        <v>26.065000000000001</v>
      </c>
    </row>
    <row r="29" spans="1:12" x14ac:dyDescent="0.3">
      <c r="A29" t="s">
        <v>93</v>
      </c>
      <c r="B29">
        <v>22.356999999999999</v>
      </c>
      <c r="C29">
        <v>31.899000000000001</v>
      </c>
      <c r="D29">
        <v>28.899000000000001</v>
      </c>
      <c r="E29">
        <v>32.357999999999997</v>
      </c>
      <c r="F29">
        <v>32.475000000000001</v>
      </c>
      <c r="G29">
        <v>29.004999999999999</v>
      </c>
      <c r="H29">
        <v>29.530999999999999</v>
      </c>
      <c r="I29">
        <v>31.791</v>
      </c>
      <c r="K29">
        <f t="shared" si="0"/>
        <v>5</v>
      </c>
      <c r="L29">
        <f t="shared" si="1"/>
        <v>32.475000000000001</v>
      </c>
    </row>
    <row r="30" spans="1:12" x14ac:dyDescent="0.3">
      <c r="A30" t="s">
        <v>94</v>
      </c>
      <c r="B30">
        <v>19.72</v>
      </c>
      <c r="C30">
        <v>27.01</v>
      </c>
      <c r="D30">
        <v>25.998000000000001</v>
      </c>
      <c r="E30">
        <v>27.475999999999999</v>
      </c>
      <c r="F30">
        <v>27.571999999999999</v>
      </c>
      <c r="G30">
        <v>26.102</v>
      </c>
      <c r="H30">
        <v>26.434999999999999</v>
      </c>
      <c r="I30">
        <v>27.1</v>
      </c>
      <c r="K30">
        <f t="shared" si="0"/>
        <v>5</v>
      </c>
      <c r="L30">
        <f t="shared" si="1"/>
        <v>27.571999999999999</v>
      </c>
    </row>
    <row r="31" spans="1:12" x14ac:dyDescent="0.3">
      <c r="A31" t="s">
        <v>95</v>
      </c>
      <c r="B31">
        <v>23.007000000000001</v>
      </c>
      <c r="C31">
        <v>34.331000000000003</v>
      </c>
      <c r="D31">
        <v>32.680999999999997</v>
      </c>
      <c r="E31">
        <v>34.595999999999997</v>
      </c>
      <c r="F31">
        <v>34.561</v>
      </c>
      <c r="G31">
        <v>32.807000000000002</v>
      </c>
      <c r="H31">
        <v>33.088999999999999</v>
      </c>
      <c r="I31">
        <v>34.332000000000001</v>
      </c>
      <c r="K31">
        <f t="shared" si="0"/>
        <v>4</v>
      </c>
      <c r="L31">
        <f t="shared" si="1"/>
        <v>34.595999999999997</v>
      </c>
    </row>
    <row r="32" spans="1:12" x14ac:dyDescent="0.3">
      <c r="A32" t="s">
        <v>96</v>
      </c>
      <c r="B32">
        <v>21.364999999999998</v>
      </c>
      <c r="C32">
        <v>29.094000000000001</v>
      </c>
      <c r="D32">
        <v>26.154</v>
      </c>
      <c r="E32">
        <v>29.495999999999999</v>
      </c>
      <c r="F32">
        <v>29.509</v>
      </c>
      <c r="G32">
        <v>26.234000000000002</v>
      </c>
      <c r="H32">
        <v>26.978000000000002</v>
      </c>
      <c r="I32">
        <v>28.88</v>
      </c>
      <c r="K32">
        <f t="shared" si="0"/>
        <v>5</v>
      </c>
      <c r="L32">
        <f t="shared" si="1"/>
        <v>29.509</v>
      </c>
    </row>
    <row r="33" spans="1:12" x14ac:dyDescent="0.3">
      <c r="A33" t="s">
        <v>97</v>
      </c>
      <c r="B33">
        <v>23.164999999999999</v>
      </c>
      <c r="C33">
        <v>31.074999999999999</v>
      </c>
      <c r="D33">
        <v>28.959</v>
      </c>
      <c r="E33">
        <v>31.452000000000002</v>
      </c>
      <c r="F33">
        <v>31.32</v>
      </c>
      <c r="G33">
        <v>29.08</v>
      </c>
      <c r="H33">
        <v>29.433</v>
      </c>
      <c r="I33">
        <v>31.231999999999999</v>
      </c>
      <c r="K33">
        <f t="shared" si="0"/>
        <v>4</v>
      </c>
      <c r="L33">
        <f t="shared" si="1"/>
        <v>31.452000000000002</v>
      </c>
    </row>
    <row r="34" spans="1:12" x14ac:dyDescent="0.3">
      <c r="A34" t="s">
        <v>98</v>
      </c>
      <c r="B34">
        <v>21.305</v>
      </c>
      <c r="C34">
        <v>30.262</v>
      </c>
      <c r="D34">
        <v>28.472999999999999</v>
      </c>
      <c r="E34">
        <v>30.66</v>
      </c>
      <c r="F34">
        <v>30.667000000000002</v>
      </c>
      <c r="G34">
        <v>28.576000000000001</v>
      </c>
      <c r="H34">
        <v>29.065000000000001</v>
      </c>
      <c r="I34">
        <v>30.212</v>
      </c>
      <c r="K34">
        <f t="shared" si="0"/>
        <v>5</v>
      </c>
      <c r="L34">
        <f t="shared" si="1"/>
        <v>30.667000000000002</v>
      </c>
    </row>
    <row r="35" spans="1:12" x14ac:dyDescent="0.3">
      <c r="A35" t="s">
        <v>99</v>
      </c>
      <c r="B35">
        <v>22.55</v>
      </c>
      <c r="C35">
        <v>34.500999999999998</v>
      </c>
      <c r="D35">
        <v>32.869</v>
      </c>
      <c r="E35">
        <v>34.981000000000002</v>
      </c>
      <c r="F35">
        <v>35.116999999999997</v>
      </c>
      <c r="G35">
        <v>33.161999999999999</v>
      </c>
      <c r="H35">
        <v>33.344000000000001</v>
      </c>
      <c r="I35">
        <v>34.805999999999997</v>
      </c>
      <c r="K35">
        <f t="shared" si="0"/>
        <v>5</v>
      </c>
      <c r="L35">
        <f t="shared" si="1"/>
        <v>35.116999999999997</v>
      </c>
    </row>
    <row r="36" spans="1:12" x14ac:dyDescent="0.3">
      <c r="A36" t="s">
        <v>100</v>
      </c>
      <c r="B36">
        <v>21.309000000000001</v>
      </c>
      <c r="C36">
        <v>29.744</v>
      </c>
      <c r="D36">
        <v>28.184999999999999</v>
      </c>
      <c r="E36">
        <v>30.074999999999999</v>
      </c>
      <c r="F36">
        <v>30.094000000000001</v>
      </c>
      <c r="G36">
        <v>28.245000000000001</v>
      </c>
      <c r="H36">
        <v>28.643000000000001</v>
      </c>
      <c r="I36">
        <v>29.802</v>
      </c>
      <c r="K36">
        <f t="shared" si="0"/>
        <v>5</v>
      </c>
      <c r="L36">
        <f t="shared" si="1"/>
        <v>30.094000000000001</v>
      </c>
    </row>
    <row r="37" spans="1:12" x14ac:dyDescent="0.3">
      <c r="A37" t="s">
        <v>101</v>
      </c>
      <c r="B37">
        <v>22.446999999999999</v>
      </c>
      <c r="C37">
        <v>36.637</v>
      </c>
      <c r="D37">
        <v>34.146999999999998</v>
      </c>
      <c r="E37">
        <v>36.923999999999999</v>
      </c>
      <c r="F37">
        <v>36.994999999999997</v>
      </c>
      <c r="G37">
        <v>34.372</v>
      </c>
      <c r="H37">
        <v>34.832000000000001</v>
      </c>
      <c r="I37">
        <v>36.893000000000001</v>
      </c>
      <c r="K37">
        <f t="shared" si="0"/>
        <v>5</v>
      </c>
      <c r="L37">
        <f t="shared" si="1"/>
        <v>36.994999999999997</v>
      </c>
    </row>
    <row r="38" spans="1:12" x14ac:dyDescent="0.3">
      <c r="A38" t="s">
        <v>102</v>
      </c>
      <c r="B38">
        <v>23.02</v>
      </c>
      <c r="C38">
        <v>34.235999999999997</v>
      </c>
      <c r="D38">
        <v>32.619</v>
      </c>
      <c r="E38">
        <v>34.624000000000002</v>
      </c>
      <c r="F38">
        <v>34.756999999999998</v>
      </c>
      <c r="G38">
        <v>32.823</v>
      </c>
      <c r="H38">
        <v>33.131</v>
      </c>
      <c r="I38">
        <v>34.362000000000002</v>
      </c>
      <c r="K38">
        <f t="shared" si="0"/>
        <v>5</v>
      </c>
      <c r="L38">
        <f t="shared" si="1"/>
        <v>34.756999999999998</v>
      </c>
    </row>
    <row r="39" spans="1:12" x14ac:dyDescent="0.3">
      <c r="A39" t="s">
        <v>103</v>
      </c>
      <c r="B39">
        <v>23.762</v>
      </c>
      <c r="C39">
        <v>35.164000000000001</v>
      </c>
      <c r="D39">
        <v>33.326000000000001</v>
      </c>
      <c r="E39">
        <v>35.478999999999999</v>
      </c>
      <c r="F39">
        <v>35.54</v>
      </c>
      <c r="G39">
        <v>33.581000000000003</v>
      </c>
      <c r="H39">
        <v>33.954000000000001</v>
      </c>
      <c r="I39">
        <v>35.194000000000003</v>
      </c>
      <c r="K39">
        <f t="shared" si="0"/>
        <v>5</v>
      </c>
      <c r="L39">
        <f t="shared" si="1"/>
        <v>35.54</v>
      </c>
    </row>
    <row r="40" spans="1:12" x14ac:dyDescent="0.3">
      <c r="A40" t="s">
        <v>104</v>
      </c>
      <c r="B40">
        <v>24.498000000000001</v>
      </c>
      <c r="C40">
        <v>41.332000000000001</v>
      </c>
      <c r="D40">
        <v>37.659999999999997</v>
      </c>
      <c r="E40">
        <v>41.74</v>
      </c>
      <c r="F40">
        <v>41.811999999999998</v>
      </c>
      <c r="G40">
        <v>38.200000000000003</v>
      </c>
      <c r="H40">
        <v>38.643999999999998</v>
      </c>
      <c r="I40">
        <v>41.707999999999998</v>
      </c>
      <c r="K40">
        <f t="shared" si="0"/>
        <v>5</v>
      </c>
      <c r="L40">
        <f t="shared" si="1"/>
        <v>41.811999999999998</v>
      </c>
    </row>
    <row r="41" spans="1:12" x14ac:dyDescent="0.3">
      <c r="A41" t="s">
        <v>105</v>
      </c>
      <c r="B41">
        <v>21.553999999999998</v>
      </c>
      <c r="C41">
        <v>29.306999999999999</v>
      </c>
      <c r="D41">
        <v>27.742000000000001</v>
      </c>
      <c r="E41">
        <v>29.54</v>
      </c>
      <c r="F41">
        <v>29.533999999999999</v>
      </c>
      <c r="G41">
        <v>27.826000000000001</v>
      </c>
      <c r="H41">
        <v>28.212</v>
      </c>
      <c r="I41">
        <v>29.257999999999999</v>
      </c>
      <c r="K41">
        <f t="shared" si="0"/>
        <v>4</v>
      </c>
      <c r="L41">
        <f t="shared" si="1"/>
        <v>29.54</v>
      </c>
    </row>
    <row r="42" spans="1:12" x14ac:dyDescent="0.3">
      <c r="A42" t="s">
        <v>106</v>
      </c>
      <c r="B42">
        <v>21.295000000000002</v>
      </c>
      <c r="C42">
        <v>27.594000000000001</v>
      </c>
      <c r="D42">
        <v>26.273</v>
      </c>
      <c r="E42">
        <v>27.992000000000001</v>
      </c>
      <c r="F42">
        <v>27.995000000000001</v>
      </c>
      <c r="G42">
        <v>26.471</v>
      </c>
      <c r="H42">
        <v>26.887</v>
      </c>
      <c r="I42">
        <v>28.018000000000001</v>
      </c>
      <c r="K42">
        <f t="shared" si="0"/>
        <v>8</v>
      </c>
      <c r="L42">
        <f t="shared" si="1"/>
        <v>28.018000000000001</v>
      </c>
    </row>
    <row r="43" spans="1:12" x14ac:dyDescent="0.3">
      <c r="A43" t="s">
        <v>107</v>
      </c>
      <c r="B43">
        <v>23.178000000000001</v>
      </c>
      <c r="C43">
        <v>34.43</v>
      </c>
      <c r="D43">
        <v>32.387999999999998</v>
      </c>
      <c r="E43">
        <v>34.744999999999997</v>
      </c>
      <c r="F43">
        <v>34.744999999999997</v>
      </c>
      <c r="G43">
        <v>32.51</v>
      </c>
      <c r="H43">
        <v>32.917999999999999</v>
      </c>
      <c r="I43">
        <v>34.488</v>
      </c>
      <c r="K43">
        <f t="shared" si="0"/>
        <v>4</v>
      </c>
      <c r="L43">
        <f t="shared" si="1"/>
        <v>34.744999999999997</v>
      </c>
    </row>
    <row r="44" spans="1:12" x14ac:dyDescent="0.3">
      <c r="A44" t="s">
        <v>108</v>
      </c>
      <c r="B44">
        <v>20.931999999999999</v>
      </c>
      <c r="C44">
        <v>29.074000000000002</v>
      </c>
      <c r="D44">
        <v>28.553999999999998</v>
      </c>
      <c r="E44">
        <v>29.347000000000001</v>
      </c>
      <c r="F44">
        <v>29.289000000000001</v>
      </c>
      <c r="G44">
        <v>28.596</v>
      </c>
      <c r="H44">
        <v>28.798999999999999</v>
      </c>
      <c r="I44">
        <v>29.074999999999999</v>
      </c>
      <c r="K44">
        <f t="shared" si="0"/>
        <v>4</v>
      </c>
      <c r="L44">
        <f t="shared" si="1"/>
        <v>29.347000000000001</v>
      </c>
    </row>
    <row r="45" spans="1:12" x14ac:dyDescent="0.3">
      <c r="A45" t="s">
        <v>109</v>
      </c>
      <c r="B45">
        <v>21.484999999999999</v>
      </c>
      <c r="C45">
        <v>29.228000000000002</v>
      </c>
      <c r="D45">
        <v>28.053000000000001</v>
      </c>
      <c r="E45">
        <v>29.472999999999999</v>
      </c>
      <c r="F45">
        <v>29.474</v>
      </c>
      <c r="G45">
        <v>28.135000000000002</v>
      </c>
      <c r="H45">
        <v>28.47</v>
      </c>
      <c r="I45">
        <v>29.306000000000001</v>
      </c>
      <c r="K45">
        <f t="shared" si="0"/>
        <v>5</v>
      </c>
      <c r="L45">
        <f t="shared" si="1"/>
        <v>29.474</v>
      </c>
    </row>
    <row r="46" spans="1:12" x14ac:dyDescent="0.3">
      <c r="A46" t="s">
        <v>110</v>
      </c>
      <c r="B46">
        <v>22.699000000000002</v>
      </c>
      <c r="C46">
        <v>35.701999999999998</v>
      </c>
      <c r="D46">
        <v>33.296999999999997</v>
      </c>
      <c r="E46">
        <v>36.072000000000003</v>
      </c>
      <c r="F46">
        <v>36.265999999999998</v>
      </c>
      <c r="G46">
        <v>33.567999999999998</v>
      </c>
      <c r="H46">
        <v>34.094999999999999</v>
      </c>
      <c r="I46">
        <v>35.71</v>
      </c>
      <c r="K46">
        <f t="shared" si="0"/>
        <v>5</v>
      </c>
      <c r="L46">
        <f t="shared" si="1"/>
        <v>36.265999999999998</v>
      </c>
    </row>
    <row r="47" spans="1:12" x14ac:dyDescent="0.3">
      <c r="A47" t="s">
        <v>111</v>
      </c>
      <c r="B47">
        <v>22.88</v>
      </c>
      <c r="C47">
        <v>32.993000000000002</v>
      </c>
      <c r="D47">
        <v>31.189</v>
      </c>
      <c r="E47">
        <v>33.42</v>
      </c>
      <c r="F47">
        <v>33.548999999999999</v>
      </c>
      <c r="G47">
        <v>31.393000000000001</v>
      </c>
      <c r="H47">
        <v>31.873999999999999</v>
      </c>
      <c r="I47">
        <v>33.017000000000003</v>
      </c>
      <c r="K47">
        <f t="shared" si="0"/>
        <v>5</v>
      </c>
      <c r="L47">
        <f t="shared" si="1"/>
        <v>33.548999999999999</v>
      </c>
    </row>
    <row r="48" spans="1:12" x14ac:dyDescent="0.3">
      <c r="A48" t="s">
        <v>112</v>
      </c>
      <c r="B48">
        <v>17.317</v>
      </c>
      <c r="C48">
        <v>23.821999999999999</v>
      </c>
      <c r="D48">
        <v>23.366</v>
      </c>
      <c r="E48">
        <v>24.030999999999999</v>
      </c>
      <c r="F48">
        <v>24.087</v>
      </c>
      <c r="G48">
        <v>23.379000000000001</v>
      </c>
      <c r="H48">
        <v>23.623999999999999</v>
      </c>
      <c r="I48">
        <v>23.994</v>
      </c>
      <c r="K48">
        <f t="shared" si="0"/>
        <v>5</v>
      </c>
      <c r="L48">
        <f t="shared" si="1"/>
        <v>24.087</v>
      </c>
    </row>
    <row r="49" spans="1:12" x14ac:dyDescent="0.3">
      <c r="A49" t="s">
        <v>113</v>
      </c>
      <c r="B49">
        <v>19.818999999999999</v>
      </c>
      <c r="C49">
        <v>25.645</v>
      </c>
      <c r="D49">
        <v>24.195</v>
      </c>
      <c r="E49">
        <v>25.986999999999998</v>
      </c>
      <c r="F49">
        <v>26.018000000000001</v>
      </c>
      <c r="G49">
        <v>24.248999999999999</v>
      </c>
      <c r="H49">
        <v>24.728999999999999</v>
      </c>
      <c r="I49">
        <v>25.794</v>
      </c>
      <c r="K49">
        <f t="shared" si="0"/>
        <v>5</v>
      </c>
      <c r="L49">
        <f t="shared" si="1"/>
        <v>26.018000000000001</v>
      </c>
    </row>
    <row r="50" spans="1:12" x14ac:dyDescent="0.3">
      <c r="A50" t="s">
        <v>114</v>
      </c>
      <c r="B50">
        <v>21.141999999999999</v>
      </c>
      <c r="C50">
        <v>29.606000000000002</v>
      </c>
      <c r="D50">
        <v>28.093</v>
      </c>
      <c r="E50">
        <v>30.074999999999999</v>
      </c>
      <c r="F50">
        <v>30.126000000000001</v>
      </c>
      <c r="G50">
        <v>28.158999999999999</v>
      </c>
      <c r="H50">
        <v>28.67</v>
      </c>
      <c r="I50">
        <v>29.567</v>
      </c>
      <c r="K50">
        <f t="shared" si="0"/>
        <v>5</v>
      </c>
      <c r="L50">
        <f t="shared" si="1"/>
        <v>30.126000000000001</v>
      </c>
    </row>
    <row r="51" spans="1:12" x14ac:dyDescent="0.3">
      <c r="A51" t="s">
        <v>115</v>
      </c>
      <c r="B51">
        <v>23.451000000000001</v>
      </c>
      <c r="C51">
        <v>35.170999999999999</v>
      </c>
      <c r="D51">
        <v>33.771000000000001</v>
      </c>
      <c r="E51">
        <v>35.353000000000002</v>
      </c>
      <c r="F51">
        <v>35.44</v>
      </c>
      <c r="G51">
        <v>33.918999999999997</v>
      </c>
      <c r="H51">
        <v>34.186</v>
      </c>
      <c r="I51">
        <v>35.314999999999998</v>
      </c>
      <c r="K51">
        <f t="shared" si="0"/>
        <v>5</v>
      </c>
      <c r="L51">
        <f t="shared" si="1"/>
        <v>35.44</v>
      </c>
    </row>
    <row r="52" spans="1:12" x14ac:dyDescent="0.3">
      <c r="A52" t="s">
        <v>116</v>
      </c>
      <c r="B52">
        <v>24.064</v>
      </c>
      <c r="C52">
        <v>36.290999999999997</v>
      </c>
      <c r="D52">
        <v>35.177999999999997</v>
      </c>
      <c r="E52">
        <v>36.542999999999999</v>
      </c>
      <c r="F52">
        <v>36.494999999999997</v>
      </c>
      <c r="G52">
        <v>35.363</v>
      </c>
      <c r="H52">
        <v>35.572000000000003</v>
      </c>
      <c r="I52">
        <v>36.348999999999997</v>
      </c>
      <c r="K52">
        <f t="shared" si="0"/>
        <v>4</v>
      </c>
      <c r="L52">
        <f t="shared" si="1"/>
        <v>36.542999999999999</v>
      </c>
    </row>
    <row r="53" spans="1:12" x14ac:dyDescent="0.3">
      <c r="A53" t="s">
        <v>117</v>
      </c>
      <c r="B53">
        <v>24.199000000000002</v>
      </c>
      <c r="C53">
        <v>36.615000000000002</v>
      </c>
      <c r="D53">
        <v>35.209000000000003</v>
      </c>
      <c r="E53">
        <v>36.933999999999997</v>
      </c>
      <c r="F53">
        <v>36.868000000000002</v>
      </c>
      <c r="G53">
        <v>35.457000000000001</v>
      </c>
      <c r="H53">
        <v>35.701000000000001</v>
      </c>
      <c r="I53">
        <v>36.676000000000002</v>
      </c>
      <c r="K53">
        <f t="shared" si="0"/>
        <v>4</v>
      </c>
      <c r="L53">
        <f t="shared" si="1"/>
        <v>36.933999999999997</v>
      </c>
    </row>
    <row r="54" spans="1:12" x14ac:dyDescent="0.3">
      <c r="A54" t="s">
        <v>118</v>
      </c>
      <c r="B54">
        <v>24.446000000000002</v>
      </c>
      <c r="C54">
        <v>40.497</v>
      </c>
      <c r="D54">
        <v>39.027000000000001</v>
      </c>
      <c r="E54">
        <v>40.767000000000003</v>
      </c>
      <c r="F54">
        <v>40.784999999999997</v>
      </c>
      <c r="G54">
        <v>39.273000000000003</v>
      </c>
      <c r="H54">
        <v>39.570999999999998</v>
      </c>
      <c r="I54">
        <v>40.630000000000003</v>
      </c>
      <c r="K54">
        <f t="shared" si="0"/>
        <v>5</v>
      </c>
      <c r="L54">
        <f t="shared" si="1"/>
        <v>40.784999999999997</v>
      </c>
    </row>
    <row r="56" spans="1:12" x14ac:dyDescent="0.3">
      <c r="A56" t="s">
        <v>275</v>
      </c>
    </row>
    <row r="57" spans="1:12" x14ac:dyDescent="0.3">
      <c r="A57" t="s">
        <v>276</v>
      </c>
    </row>
    <row r="58" spans="1:12" x14ac:dyDescent="0.3">
      <c r="A58" t="s">
        <v>277</v>
      </c>
    </row>
    <row r="59" spans="1:12" x14ac:dyDescent="0.3">
      <c r="A59" t="s">
        <v>278</v>
      </c>
    </row>
    <row r="60" spans="1:12" x14ac:dyDescent="0.3">
      <c r="A60" t="s">
        <v>279</v>
      </c>
    </row>
    <row r="61" spans="1:12" x14ac:dyDescent="0.3">
      <c r="A61" t="s">
        <v>280</v>
      </c>
    </row>
    <row r="62" spans="1:12" x14ac:dyDescent="0.3">
      <c r="A62" t="s">
        <v>281</v>
      </c>
    </row>
    <row r="63" spans="1:12" x14ac:dyDescent="0.3">
      <c r="A63" t="s">
        <v>282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zoomScale="85" zoomScaleNormal="85" workbookViewId="0">
      <selection activeCell="O3" sqref="O3:O10"/>
    </sheetView>
  </sheetViews>
  <sheetFormatPr defaultRowHeight="16.5" x14ac:dyDescent="0.3"/>
  <cols>
    <col min="14" max="14" width="10.375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N2" t="s">
        <v>66</v>
      </c>
    </row>
    <row r="3" spans="1:15" x14ac:dyDescent="0.3">
      <c r="A3" t="s">
        <v>119</v>
      </c>
      <c r="B3">
        <v>15.183</v>
      </c>
      <c r="C3">
        <v>32.527999999999999</v>
      </c>
      <c r="D3">
        <v>30.54</v>
      </c>
      <c r="E3">
        <v>32.81</v>
      </c>
      <c r="F3">
        <v>32.856999999999999</v>
      </c>
      <c r="G3">
        <v>30.63</v>
      </c>
      <c r="H3">
        <v>30.873999999999999</v>
      </c>
      <c r="I3">
        <v>32.542000000000002</v>
      </c>
      <c r="K3">
        <f>MATCH(MAX(B3:I3), B3:I3, 0)</f>
        <v>5</v>
      </c>
      <c r="L3">
        <f>MAX(B3:I3)</f>
        <v>32.856999999999999</v>
      </c>
      <c r="N3" t="s">
        <v>61</v>
      </c>
      <c r="O3">
        <f>COUNTIF(K$3:K$54,"=1")</f>
        <v>0</v>
      </c>
    </row>
    <row r="4" spans="1:15" x14ac:dyDescent="0.3">
      <c r="A4" t="s">
        <v>120</v>
      </c>
      <c r="B4">
        <v>14.840999999999999</v>
      </c>
      <c r="C4">
        <v>29.414999999999999</v>
      </c>
      <c r="D4">
        <v>28.177</v>
      </c>
      <c r="E4">
        <v>29.666</v>
      </c>
      <c r="F4">
        <v>29.734999999999999</v>
      </c>
      <c r="G4">
        <v>28.277000000000001</v>
      </c>
      <c r="H4">
        <v>28.521999999999998</v>
      </c>
      <c r="I4">
        <v>29.783000000000001</v>
      </c>
      <c r="K4">
        <f t="shared" ref="K4:K54" si="0">MATCH(MAX(B4:I4), B4:I4, 0)</f>
        <v>8</v>
      </c>
      <c r="L4">
        <f t="shared" ref="L4:L54" si="1">MAX(B4:I4)</f>
        <v>29.783000000000001</v>
      </c>
      <c r="N4" t="s">
        <v>2</v>
      </c>
      <c r="O4">
        <f>COUNTIF(K$3:K$54,"=2")</f>
        <v>0</v>
      </c>
    </row>
    <row r="5" spans="1:15" x14ac:dyDescent="0.3">
      <c r="A5" t="s">
        <v>121</v>
      </c>
      <c r="B5">
        <v>14.906000000000001</v>
      </c>
      <c r="C5">
        <v>29.995000000000001</v>
      </c>
      <c r="D5">
        <v>28.620999999999999</v>
      </c>
      <c r="E5">
        <v>30.26</v>
      </c>
      <c r="F5">
        <v>30.347999999999999</v>
      </c>
      <c r="G5">
        <v>28.722999999999999</v>
      </c>
      <c r="H5">
        <v>29.010999999999999</v>
      </c>
      <c r="I5">
        <v>30.52</v>
      </c>
      <c r="K5">
        <f t="shared" si="0"/>
        <v>8</v>
      </c>
      <c r="L5">
        <f t="shared" si="1"/>
        <v>30.52</v>
      </c>
      <c r="N5" t="s">
        <v>63</v>
      </c>
      <c r="O5">
        <f>COUNTIF(K$3:K$54,"=3")</f>
        <v>0</v>
      </c>
    </row>
    <row r="6" spans="1:15" x14ac:dyDescent="0.3">
      <c r="A6" t="s">
        <v>122</v>
      </c>
      <c r="B6">
        <v>15.061</v>
      </c>
      <c r="C6">
        <v>30.789000000000001</v>
      </c>
      <c r="D6">
        <v>29.58</v>
      </c>
      <c r="E6">
        <v>31.213999999999999</v>
      </c>
      <c r="F6">
        <v>31.302</v>
      </c>
      <c r="G6">
        <v>29.838999999999999</v>
      </c>
      <c r="H6">
        <v>30.067</v>
      </c>
      <c r="I6">
        <v>31.614000000000001</v>
      </c>
      <c r="K6">
        <f t="shared" si="0"/>
        <v>8</v>
      </c>
      <c r="L6">
        <f t="shared" si="1"/>
        <v>31.614000000000001</v>
      </c>
      <c r="N6" t="s">
        <v>64</v>
      </c>
      <c r="O6">
        <f>COUNTIF(K$3:K$54,"=4")</f>
        <v>8</v>
      </c>
    </row>
    <row r="7" spans="1:15" x14ac:dyDescent="0.3">
      <c r="A7" t="s">
        <v>123</v>
      </c>
      <c r="B7">
        <v>15.132999999999999</v>
      </c>
      <c r="C7">
        <v>28.805</v>
      </c>
      <c r="D7">
        <v>27.728000000000002</v>
      </c>
      <c r="E7">
        <v>29.096</v>
      </c>
      <c r="F7">
        <v>29.132999999999999</v>
      </c>
      <c r="G7">
        <v>27.777999999999999</v>
      </c>
      <c r="H7">
        <v>27.972999999999999</v>
      </c>
      <c r="I7">
        <v>28.984999999999999</v>
      </c>
      <c r="K7">
        <f t="shared" si="0"/>
        <v>5</v>
      </c>
      <c r="L7">
        <f t="shared" si="1"/>
        <v>29.132999999999999</v>
      </c>
      <c r="N7" t="s">
        <v>65</v>
      </c>
      <c r="O7">
        <f>COUNTIF(K$3:K$54,"=5")</f>
        <v>21</v>
      </c>
    </row>
    <row r="8" spans="1:15" x14ac:dyDescent="0.3">
      <c r="A8" t="s">
        <v>124</v>
      </c>
      <c r="B8">
        <v>14.759</v>
      </c>
      <c r="C8">
        <v>25.422000000000001</v>
      </c>
      <c r="D8">
        <v>24.56</v>
      </c>
      <c r="E8">
        <v>25.678000000000001</v>
      </c>
      <c r="F8">
        <v>25.715</v>
      </c>
      <c r="G8">
        <v>24.585000000000001</v>
      </c>
      <c r="H8">
        <v>24.771999999999998</v>
      </c>
      <c r="I8">
        <v>25.713000000000001</v>
      </c>
      <c r="K8">
        <f t="shared" si="0"/>
        <v>5</v>
      </c>
      <c r="L8">
        <f t="shared" si="1"/>
        <v>25.715</v>
      </c>
      <c r="N8" t="s">
        <v>6</v>
      </c>
      <c r="O8">
        <f>COUNTIF(K$3:K$54,"=6")</f>
        <v>0</v>
      </c>
    </row>
    <row r="9" spans="1:15" x14ac:dyDescent="0.3">
      <c r="A9" t="s">
        <v>125</v>
      </c>
      <c r="B9">
        <v>14.352</v>
      </c>
      <c r="C9">
        <v>29.673999999999999</v>
      </c>
      <c r="D9">
        <v>28.170999999999999</v>
      </c>
      <c r="E9">
        <v>29.847999999999999</v>
      </c>
      <c r="F9">
        <v>29.895</v>
      </c>
      <c r="G9">
        <v>28.283999999999999</v>
      </c>
      <c r="H9">
        <v>28.545000000000002</v>
      </c>
      <c r="I9">
        <v>30.001999999999999</v>
      </c>
      <c r="K9">
        <f t="shared" si="0"/>
        <v>8</v>
      </c>
      <c r="L9">
        <f t="shared" si="1"/>
        <v>30.001999999999999</v>
      </c>
      <c r="N9" t="s">
        <v>7</v>
      </c>
      <c r="O9">
        <f>COUNTIF(K$3:K$54,"=7")</f>
        <v>0</v>
      </c>
    </row>
    <row r="10" spans="1:15" x14ac:dyDescent="0.3">
      <c r="A10" t="s">
        <v>126</v>
      </c>
      <c r="B10">
        <v>14.749000000000001</v>
      </c>
      <c r="C10">
        <v>32.65</v>
      </c>
      <c r="D10">
        <v>31.143999999999998</v>
      </c>
      <c r="E10">
        <v>32.884999999999998</v>
      </c>
      <c r="F10">
        <v>32.917000000000002</v>
      </c>
      <c r="G10">
        <v>31.231000000000002</v>
      </c>
      <c r="H10">
        <v>31.46</v>
      </c>
      <c r="I10">
        <v>32.871000000000002</v>
      </c>
      <c r="K10">
        <f t="shared" si="0"/>
        <v>5</v>
      </c>
      <c r="L10">
        <f t="shared" si="1"/>
        <v>32.917000000000002</v>
      </c>
      <c r="N10" t="s">
        <v>8</v>
      </c>
      <c r="O10">
        <f>COUNTIF(K$3:K$54,"=8")</f>
        <v>23</v>
      </c>
    </row>
    <row r="11" spans="1:15" x14ac:dyDescent="0.3">
      <c r="A11" t="s">
        <v>127</v>
      </c>
      <c r="B11">
        <v>14.667999999999999</v>
      </c>
      <c r="C11">
        <v>25.388000000000002</v>
      </c>
      <c r="D11">
        <v>24.707000000000001</v>
      </c>
      <c r="E11">
        <v>25.613</v>
      </c>
      <c r="F11">
        <v>25.625</v>
      </c>
      <c r="G11">
        <v>24.722999999999999</v>
      </c>
      <c r="H11">
        <v>24.933</v>
      </c>
      <c r="I11">
        <v>25.917000000000002</v>
      </c>
      <c r="K11">
        <f t="shared" si="0"/>
        <v>8</v>
      </c>
      <c r="L11">
        <f t="shared" si="1"/>
        <v>25.917000000000002</v>
      </c>
    </row>
    <row r="12" spans="1:15" x14ac:dyDescent="0.3">
      <c r="A12" t="s">
        <v>128</v>
      </c>
      <c r="B12">
        <v>13.882999999999999</v>
      </c>
      <c r="C12">
        <v>23.259</v>
      </c>
      <c r="D12">
        <v>22.172000000000001</v>
      </c>
      <c r="E12">
        <v>23.483000000000001</v>
      </c>
      <c r="F12">
        <v>23.527999999999999</v>
      </c>
      <c r="G12">
        <v>22.213000000000001</v>
      </c>
      <c r="H12">
        <v>22.468</v>
      </c>
      <c r="I12">
        <v>23.417999999999999</v>
      </c>
      <c r="K12">
        <f t="shared" si="0"/>
        <v>5</v>
      </c>
      <c r="L12">
        <f t="shared" si="1"/>
        <v>23.527999999999999</v>
      </c>
    </row>
    <row r="13" spans="1:15" x14ac:dyDescent="0.3">
      <c r="A13" t="s">
        <v>129</v>
      </c>
      <c r="B13">
        <v>15.494</v>
      </c>
      <c r="C13">
        <v>32.859000000000002</v>
      </c>
      <c r="D13">
        <v>31.506</v>
      </c>
      <c r="E13">
        <v>33.156999999999996</v>
      </c>
      <c r="F13">
        <v>33.231000000000002</v>
      </c>
      <c r="G13">
        <v>31.706</v>
      </c>
      <c r="H13">
        <v>31.890999999999998</v>
      </c>
      <c r="I13">
        <v>33.218000000000004</v>
      </c>
      <c r="K13">
        <f t="shared" si="0"/>
        <v>5</v>
      </c>
      <c r="L13">
        <f t="shared" si="1"/>
        <v>33.231000000000002</v>
      </c>
    </row>
    <row r="14" spans="1:15" x14ac:dyDescent="0.3">
      <c r="A14" t="s">
        <v>130</v>
      </c>
      <c r="B14">
        <v>14.131</v>
      </c>
      <c r="C14">
        <v>25.99</v>
      </c>
      <c r="D14">
        <v>24.062000000000001</v>
      </c>
      <c r="E14">
        <v>26.271999999999998</v>
      </c>
      <c r="F14">
        <v>26.315999999999999</v>
      </c>
      <c r="G14">
        <v>24.103999999999999</v>
      </c>
      <c r="H14">
        <v>24.373000000000001</v>
      </c>
      <c r="I14">
        <v>25.867999999999999</v>
      </c>
      <c r="K14">
        <f t="shared" si="0"/>
        <v>5</v>
      </c>
      <c r="L14">
        <f t="shared" si="1"/>
        <v>26.315999999999999</v>
      </c>
    </row>
    <row r="15" spans="1:15" x14ac:dyDescent="0.3">
      <c r="A15" t="s">
        <v>131</v>
      </c>
      <c r="B15">
        <v>15.081</v>
      </c>
      <c r="C15">
        <v>30.119</v>
      </c>
      <c r="D15">
        <v>28.968</v>
      </c>
      <c r="E15">
        <v>30.457999999999998</v>
      </c>
      <c r="F15">
        <v>30.544</v>
      </c>
      <c r="G15">
        <v>29.11</v>
      </c>
      <c r="H15">
        <v>29.332999999999998</v>
      </c>
      <c r="I15">
        <v>30.387</v>
      </c>
      <c r="K15">
        <f t="shared" si="0"/>
        <v>5</v>
      </c>
      <c r="L15">
        <f t="shared" si="1"/>
        <v>30.544</v>
      </c>
    </row>
    <row r="16" spans="1:15" x14ac:dyDescent="0.3">
      <c r="A16" t="s">
        <v>132</v>
      </c>
      <c r="B16">
        <v>15.101000000000001</v>
      </c>
      <c r="C16">
        <v>30.82</v>
      </c>
      <c r="D16">
        <v>28.972000000000001</v>
      </c>
      <c r="E16">
        <v>31.077000000000002</v>
      </c>
      <c r="F16">
        <v>31.039000000000001</v>
      </c>
      <c r="G16">
        <v>29.016999999999999</v>
      </c>
      <c r="H16">
        <v>29.306999999999999</v>
      </c>
      <c r="I16">
        <v>31.03</v>
      </c>
      <c r="K16">
        <f t="shared" si="0"/>
        <v>4</v>
      </c>
      <c r="L16">
        <f t="shared" si="1"/>
        <v>31.077000000000002</v>
      </c>
    </row>
    <row r="17" spans="1:12" x14ac:dyDescent="0.3">
      <c r="A17" t="s">
        <v>133</v>
      </c>
      <c r="B17">
        <v>14.361000000000001</v>
      </c>
      <c r="C17">
        <v>24.425999999999998</v>
      </c>
      <c r="D17">
        <v>23.032</v>
      </c>
      <c r="E17">
        <v>24.696999999999999</v>
      </c>
      <c r="F17">
        <v>24.699000000000002</v>
      </c>
      <c r="G17">
        <v>23.053999999999998</v>
      </c>
      <c r="H17">
        <v>23.367000000000001</v>
      </c>
      <c r="I17">
        <v>24.533999999999999</v>
      </c>
      <c r="K17">
        <f t="shared" si="0"/>
        <v>5</v>
      </c>
      <c r="L17">
        <f t="shared" si="1"/>
        <v>24.699000000000002</v>
      </c>
    </row>
    <row r="18" spans="1:12" x14ac:dyDescent="0.3">
      <c r="A18" t="s">
        <v>134</v>
      </c>
      <c r="B18">
        <v>15.587999999999999</v>
      </c>
      <c r="C18">
        <v>27.844000000000001</v>
      </c>
      <c r="D18">
        <v>26.673999999999999</v>
      </c>
      <c r="E18">
        <v>28.087</v>
      </c>
      <c r="F18">
        <v>28.088000000000001</v>
      </c>
      <c r="G18">
        <v>26.754999999999999</v>
      </c>
      <c r="H18">
        <v>26.885999999999999</v>
      </c>
      <c r="I18">
        <v>27.82</v>
      </c>
      <c r="K18">
        <f t="shared" si="0"/>
        <v>5</v>
      </c>
      <c r="L18">
        <f t="shared" si="1"/>
        <v>28.088000000000001</v>
      </c>
    </row>
    <row r="19" spans="1:12" x14ac:dyDescent="0.3">
      <c r="A19" t="s">
        <v>135</v>
      </c>
      <c r="B19">
        <v>15.227</v>
      </c>
      <c r="C19">
        <v>30.190999999999999</v>
      </c>
      <c r="D19">
        <v>28.327000000000002</v>
      </c>
      <c r="E19">
        <v>30.49</v>
      </c>
      <c r="F19">
        <v>30.587</v>
      </c>
      <c r="G19">
        <v>28.492000000000001</v>
      </c>
      <c r="H19">
        <v>28.83</v>
      </c>
      <c r="I19">
        <v>30.568000000000001</v>
      </c>
      <c r="K19">
        <f t="shared" si="0"/>
        <v>5</v>
      </c>
      <c r="L19">
        <f t="shared" si="1"/>
        <v>30.587</v>
      </c>
    </row>
    <row r="20" spans="1:12" x14ac:dyDescent="0.3">
      <c r="A20" t="s">
        <v>136</v>
      </c>
      <c r="B20">
        <v>14.962</v>
      </c>
      <c r="C20">
        <v>34.206000000000003</v>
      </c>
      <c r="D20">
        <v>32.454000000000001</v>
      </c>
      <c r="E20">
        <v>34.494999999999997</v>
      </c>
      <c r="F20">
        <v>34.555</v>
      </c>
      <c r="G20">
        <v>32.570999999999998</v>
      </c>
      <c r="H20">
        <v>32.802</v>
      </c>
      <c r="I20">
        <v>34.404000000000003</v>
      </c>
      <c r="K20">
        <f t="shared" si="0"/>
        <v>5</v>
      </c>
      <c r="L20">
        <f t="shared" si="1"/>
        <v>34.555</v>
      </c>
    </row>
    <row r="21" spans="1:12" x14ac:dyDescent="0.3">
      <c r="A21" t="s">
        <v>137</v>
      </c>
      <c r="B21">
        <v>14.146000000000001</v>
      </c>
      <c r="C21">
        <v>26.532</v>
      </c>
      <c r="D21">
        <v>24.77</v>
      </c>
      <c r="E21">
        <v>26.878</v>
      </c>
      <c r="F21">
        <v>26.872</v>
      </c>
      <c r="G21">
        <v>24.827000000000002</v>
      </c>
      <c r="H21">
        <v>25.138999999999999</v>
      </c>
      <c r="I21">
        <v>26.692</v>
      </c>
      <c r="K21">
        <f t="shared" si="0"/>
        <v>4</v>
      </c>
      <c r="L21">
        <f t="shared" si="1"/>
        <v>26.878</v>
      </c>
    </row>
    <row r="22" spans="1:12" x14ac:dyDescent="0.3">
      <c r="A22" t="s">
        <v>138</v>
      </c>
      <c r="B22">
        <v>15.215</v>
      </c>
      <c r="C22">
        <v>29.6</v>
      </c>
      <c r="D22">
        <v>27.335999999999999</v>
      </c>
      <c r="E22">
        <v>29.87</v>
      </c>
      <c r="F22">
        <v>29.914000000000001</v>
      </c>
      <c r="G22">
        <v>27.445</v>
      </c>
      <c r="H22">
        <v>27.792000000000002</v>
      </c>
      <c r="I22">
        <v>29.664999999999999</v>
      </c>
      <c r="K22">
        <f t="shared" si="0"/>
        <v>5</v>
      </c>
      <c r="L22">
        <f t="shared" si="1"/>
        <v>29.914000000000001</v>
      </c>
    </row>
    <row r="23" spans="1:12" x14ac:dyDescent="0.3">
      <c r="A23" t="s">
        <v>139</v>
      </c>
      <c r="B23">
        <v>15.186999999999999</v>
      </c>
      <c r="C23">
        <v>29.407</v>
      </c>
      <c r="D23">
        <v>27.657</v>
      </c>
      <c r="E23">
        <v>29.762</v>
      </c>
      <c r="F23">
        <v>29.684000000000001</v>
      </c>
      <c r="G23">
        <v>27.771999999999998</v>
      </c>
      <c r="H23">
        <v>28.013999999999999</v>
      </c>
      <c r="I23">
        <v>29.35</v>
      </c>
      <c r="K23">
        <f t="shared" si="0"/>
        <v>4</v>
      </c>
      <c r="L23">
        <f t="shared" si="1"/>
        <v>29.762</v>
      </c>
    </row>
    <row r="24" spans="1:12" x14ac:dyDescent="0.3">
      <c r="A24" t="s">
        <v>140</v>
      </c>
      <c r="B24">
        <v>14.817</v>
      </c>
      <c r="C24">
        <v>26.416</v>
      </c>
      <c r="D24">
        <v>24.902999999999999</v>
      </c>
      <c r="E24">
        <v>26.716000000000001</v>
      </c>
      <c r="F24">
        <v>26.707999999999998</v>
      </c>
      <c r="G24">
        <v>24.956</v>
      </c>
      <c r="H24">
        <v>25.219000000000001</v>
      </c>
      <c r="I24">
        <v>26.602</v>
      </c>
      <c r="K24">
        <f t="shared" si="0"/>
        <v>4</v>
      </c>
      <c r="L24">
        <f t="shared" si="1"/>
        <v>26.716000000000001</v>
      </c>
    </row>
    <row r="25" spans="1:12" x14ac:dyDescent="0.3">
      <c r="A25" t="s">
        <v>141</v>
      </c>
      <c r="B25">
        <v>14.962999999999999</v>
      </c>
      <c r="C25">
        <v>31.474</v>
      </c>
      <c r="D25">
        <v>30.616</v>
      </c>
      <c r="E25">
        <v>31.661999999999999</v>
      </c>
      <c r="F25">
        <v>31.741</v>
      </c>
      <c r="G25">
        <v>30.8</v>
      </c>
      <c r="H25">
        <v>30.992000000000001</v>
      </c>
      <c r="I25">
        <v>31.984000000000002</v>
      </c>
      <c r="K25">
        <f t="shared" si="0"/>
        <v>8</v>
      </c>
      <c r="L25">
        <f t="shared" si="1"/>
        <v>31.984000000000002</v>
      </c>
    </row>
    <row r="26" spans="1:12" x14ac:dyDescent="0.3">
      <c r="A26" t="s">
        <v>142</v>
      </c>
      <c r="B26">
        <v>14.848000000000001</v>
      </c>
      <c r="C26">
        <v>27.742000000000001</v>
      </c>
      <c r="D26">
        <v>26.361000000000001</v>
      </c>
      <c r="E26">
        <v>28.053999999999998</v>
      </c>
      <c r="F26">
        <v>28.084</v>
      </c>
      <c r="G26">
        <v>26.417999999999999</v>
      </c>
      <c r="H26">
        <v>26.683</v>
      </c>
      <c r="I26">
        <v>28.117999999999999</v>
      </c>
      <c r="K26">
        <f t="shared" si="0"/>
        <v>8</v>
      </c>
      <c r="L26">
        <f t="shared" si="1"/>
        <v>28.117999999999999</v>
      </c>
    </row>
    <row r="27" spans="1:12" x14ac:dyDescent="0.3">
      <c r="A27" t="s">
        <v>143</v>
      </c>
      <c r="B27">
        <v>14.534000000000001</v>
      </c>
      <c r="C27">
        <v>33.530999999999999</v>
      </c>
      <c r="D27">
        <v>32.808</v>
      </c>
      <c r="E27">
        <v>33.781999999999996</v>
      </c>
      <c r="F27">
        <v>33.850999999999999</v>
      </c>
      <c r="G27">
        <v>32.843000000000004</v>
      </c>
      <c r="H27">
        <v>32.963000000000001</v>
      </c>
      <c r="I27">
        <v>33.804000000000002</v>
      </c>
      <c r="K27">
        <f t="shared" si="0"/>
        <v>5</v>
      </c>
      <c r="L27">
        <f t="shared" si="1"/>
        <v>33.850999999999999</v>
      </c>
    </row>
    <row r="28" spans="1:12" x14ac:dyDescent="0.3">
      <c r="A28" t="s">
        <v>144</v>
      </c>
      <c r="B28">
        <v>13.678000000000001</v>
      </c>
      <c r="C28">
        <v>22.966000000000001</v>
      </c>
      <c r="D28">
        <v>21.390999999999998</v>
      </c>
      <c r="E28">
        <v>23.224</v>
      </c>
      <c r="F28">
        <v>23.242999999999999</v>
      </c>
      <c r="G28">
        <v>21.437999999999999</v>
      </c>
      <c r="H28">
        <v>21.716999999999999</v>
      </c>
      <c r="I28">
        <v>22.913</v>
      </c>
      <c r="K28">
        <f t="shared" si="0"/>
        <v>5</v>
      </c>
      <c r="L28">
        <f t="shared" si="1"/>
        <v>23.242999999999999</v>
      </c>
    </row>
    <row r="29" spans="1:12" x14ac:dyDescent="0.3">
      <c r="A29" t="s">
        <v>145</v>
      </c>
      <c r="B29">
        <v>14.507999999999999</v>
      </c>
      <c r="C29">
        <v>28.795000000000002</v>
      </c>
      <c r="D29">
        <v>26.634</v>
      </c>
      <c r="E29">
        <v>29.099</v>
      </c>
      <c r="F29">
        <v>29.141999999999999</v>
      </c>
      <c r="G29">
        <v>26.713999999999999</v>
      </c>
      <c r="H29">
        <v>27.033999999999999</v>
      </c>
      <c r="I29">
        <v>28.968</v>
      </c>
      <c r="K29">
        <f t="shared" si="0"/>
        <v>5</v>
      </c>
      <c r="L29">
        <f t="shared" si="1"/>
        <v>29.141999999999999</v>
      </c>
    </row>
    <row r="30" spans="1:12" x14ac:dyDescent="0.3">
      <c r="A30" t="s">
        <v>146</v>
      </c>
      <c r="B30">
        <v>14.083</v>
      </c>
      <c r="C30">
        <v>24.166</v>
      </c>
      <c r="D30">
        <v>23.39</v>
      </c>
      <c r="E30">
        <v>24.504999999999999</v>
      </c>
      <c r="F30">
        <v>24.561</v>
      </c>
      <c r="G30">
        <v>23.443000000000001</v>
      </c>
      <c r="H30">
        <v>23.661000000000001</v>
      </c>
      <c r="I30">
        <v>24.484999999999999</v>
      </c>
      <c r="K30">
        <f t="shared" si="0"/>
        <v>5</v>
      </c>
      <c r="L30">
        <f t="shared" si="1"/>
        <v>24.561</v>
      </c>
    </row>
    <row r="31" spans="1:12" x14ac:dyDescent="0.3">
      <c r="A31" t="s">
        <v>147</v>
      </c>
      <c r="B31">
        <v>15.074999999999999</v>
      </c>
      <c r="C31">
        <v>31.225000000000001</v>
      </c>
      <c r="D31">
        <v>30.125</v>
      </c>
      <c r="E31">
        <v>31.428000000000001</v>
      </c>
      <c r="F31">
        <v>31.422999999999998</v>
      </c>
      <c r="G31">
        <v>30.173999999999999</v>
      </c>
      <c r="H31">
        <v>30.363</v>
      </c>
      <c r="I31">
        <v>31.495000000000001</v>
      </c>
      <c r="K31">
        <f t="shared" si="0"/>
        <v>8</v>
      </c>
      <c r="L31">
        <f t="shared" si="1"/>
        <v>31.495000000000001</v>
      </c>
    </row>
    <row r="32" spans="1:12" x14ac:dyDescent="0.3">
      <c r="A32" t="s">
        <v>148</v>
      </c>
      <c r="B32">
        <v>14.884</v>
      </c>
      <c r="C32">
        <v>26.451000000000001</v>
      </c>
      <c r="D32">
        <v>24.164000000000001</v>
      </c>
      <c r="E32">
        <v>26.759</v>
      </c>
      <c r="F32">
        <v>26.751999999999999</v>
      </c>
      <c r="G32">
        <v>24.215</v>
      </c>
      <c r="H32">
        <v>24.616</v>
      </c>
      <c r="I32">
        <v>26.385999999999999</v>
      </c>
      <c r="K32">
        <f t="shared" si="0"/>
        <v>4</v>
      </c>
      <c r="L32">
        <f t="shared" si="1"/>
        <v>26.759</v>
      </c>
    </row>
    <row r="33" spans="1:12" x14ac:dyDescent="0.3">
      <c r="A33" t="s">
        <v>149</v>
      </c>
      <c r="B33">
        <v>15.42</v>
      </c>
      <c r="C33">
        <v>28.641999999999999</v>
      </c>
      <c r="D33">
        <v>27.088999999999999</v>
      </c>
      <c r="E33">
        <v>28.922000000000001</v>
      </c>
      <c r="F33">
        <v>28.855</v>
      </c>
      <c r="G33">
        <v>27.207000000000001</v>
      </c>
      <c r="H33">
        <v>27.425000000000001</v>
      </c>
      <c r="I33">
        <v>28.824000000000002</v>
      </c>
      <c r="K33">
        <f t="shared" si="0"/>
        <v>4</v>
      </c>
      <c r="L33">
        <f t="shared" si="1"/>
        <v>28.922000000000001</v>
      </c>
    </row>
    <row r="34" spans="1:12" x14ac:dyDescent="0.3">
      <c r="A34" t="s">
        <v>150</v>
      </c>
      <c r="B34">
        <v>14.215999999999999</v>
      </c>
      <c r="C34">
        <v>27.202000000000002</v>
      </c>
      <c r="D34">
        <v>25.984000000000002</v>
      </c>
      <c r="E34">
        <v>27.478999999999999</v>
      </c>
      <c r="F34">
        <v>27.486000000000001</v>
      </c>
      <c r="G34">
        <v>26.042000000000002</v>
      </c>
      <c r="H34">
        <v>26.317</v>
      </c>
      <c r="I34">
        <v>27.413</v>
      </c>
      <c r="K34">
        <f t="shared" si="0"/>
        <v>5</v>
      </c>
      <c r="L34">
        <f t="shared" si="1"/>
        <v>27.486000000000001</v>
      </c>
    </row>
    <row r="35" spans="1:12" x14ac:dyDescent="0.3">
      <c r="A35" t="s">
        <v>151</v>
      </c>
      <c r="B35">
        <v>14.339</v>
      </c>
      <c r="C35">
        <v>31.481000000000002</v>
      </c>
      <c r="D35">
        <v>30.486000000000001</v>
      </c>
      <c r="E35">
        <v>31.861000000000001</v>
      </c>
      <c r="F35">
        <v>31.917999999999999</v>
      </c>
      <c r="G35">
        <v>30.690999999999999</v>
      </c>
      <c r="H35">
        <v>30.867999999999999</v>
      </c>
      <c r="I35">
        <v>32.137999999999998</v>
      </c>
      <c r="K35">
        <f t="shared" si="0"/>
        <v>8</v>
      </c>
      <c r="L35">
        <f t="shared" si="1"/>
        <v>32.137999999999998</v>
      </c>
    </row>
    <row r="36" spans="1:12" x14ac:dyDescent="0.3">
      <c r="A36" t="s">
        <v>152</v>
      </c>
      <c r="B36">
        <v>14.218999999999999</v>
      </c>
      <c r="C36">
        <v>26.702000000000002</v>
      </c>
      <c r="D36">
        <v>25.641999999999999</v>
      </c>
      <c r="E36">
        <v>26.960999999999999</v>
      </c>
      <c r="F36">
        <v>26.991</v>
      </c>
      <c r="G36">
        <v>25.681000000000001</v>
      </c>
      <c r="H36">
        <v>25.925999999999998</v>
      </c>
      <c r="I36">
        <v>27.024000000000001</v>
      </c>
      <c r="K36">
        <f t="shared" si="0"/>
        <v>8</v>
      </c>
      <c r="L36">
        <f t="shared" si="1"/>
        <v>27.024000000000001</v>
      </c>
    </row>
    <row r="37" spans="1:12" x14ac:dyDescent="0.3">
      <c r="A37" t="s">
        <v>153</v>
      </c>
      <c r="B37">
        <v>14.034000000000001</v>
      </c>
      <c r="C37">
        <v>32.844000000000001</v>
      </c>
      <c r="D37">
        <v>31.132000000000001</v>
      </c>
      <c r="E37">
        <v>33.084000000000003</v>
      </c>
      <c r="F37">
        <v>33.097000000000001</v>
      </c>
      <c r="G37">
        <v>31.308</v>
      </c>
      <c r="H37">
        <v>31.638999999999999</v>
      </c>
      <c r="I37">
        <v>33.633000000000003</v>
      </c>
      <c r="K37">
        <f t="shared" si="0"/>
        <v>8</v>
      </c>
      <c r="L37">
        <f t="shared" si="1"/>
        <v>33.633000000000003</v>
      </c>
    </row>
    <row r="38" spans="1:12" x14ac:dyDescent="0.3">
      <c r="A38" t="s">
        <v>154</v>
      </c>
      <c r="B38">
        <v>15.279</v>
      </c>
      <c r="C38">
        <v>30.879000000000001</v>
      </c>
      <c r="D38">
        <v>29.795999999999999</v>
      </c>
      <c r="E38">
        <v>31.128</v>
      </c>
      <c r="F38">
        <v>31.209</v>
      </c>
      <c r="G38">
        <v>29.917000000000002</v>
      </c>
      <c r="H38">
        <v>30.135000000000002</v>
      </c>
      <c r="I38">
        <v>31.297999999999998</v>
      </c>
      <c r="K38">
        <f t="shared" si="0"/>
        <v>8</v>
      </c>
      <c r="L38">
        <f t="shared" si="1"/>
        <v>31.297999999999998</v>
      </c>
    </row>
    <row r="39" spans="1:12" x14ac:dyDescent="0.3">
      <c r="A39" t="s">
        <v>155</v>
      </c>
      <c r="B39">
        <v>15.397</v>
      </c>
      <c r="C39">
        <v>31.751999999999999</v>
      </c>
      <c r="D39">
        <v>30.489000000000001</v>
      </c>
      <c r="E39">
        <v>31.94</v>
      </c>
      <c r="F39">
        <v>31.966000000000001</v>
      </c>
      <c r="G39">
        <v>30.654</v>
      </c>
      <c r="H39">
        <v>30.907</v>
      </c>
      <c r="I39">
        <v>32.155000000000001</v>
      </c>
      <c r="K39">
        <f t="shared" si="0"/>
        <v>8</v>
      </c>
      <c r="L39">
        <f t="shared" si="1"/>
        <v>32.155000000000001</v>
      </c>
    </row>
    <row r="40" spans="1:12" x14ac:dyDescent="0.3">
      <c r="A40" t="s">
        <v>156</v>
      </c>
      <c r="B40">
        <v>15.577999999999999</v>
      </c>
      <c r="C40">
        <v>37.06</v>
      </c>
      <c r="D40">
        <v>34.685000000000002</v>
      </c>
      <c r="E40">
        <v>37.356000000000002</v>
      </c>
      <c r="F40">
        <v>37.326000000000001</v>
      </c>
      <c r="G40">
        <v>35.017000000000003</v>
      </c>
      <c r="H40">
        <v>35.353000000000002</v>
      </c>
      <c r="I40">
        <v>37.969000000000001</v>
      </c>
      <c r="K40">
        <f t="shared" si="0"/>
        <v>8</v>
      </c>
      <c r="L40">
        <f t="shared" si="1"/>
        <v>37.969000000000001</v>
      </c>
    </row>
    <row r="41" spans="1:12" x14ac:dyDescent="0.3">
      <c r="A41" t="s">
        <v>157</v>
      </c>
      <c r="B41">
        <v>14.502000000000001</v>
      </c>
      <c r="C41">
        <v>26.931000000000001</v>
      </c>
      <c r="D41">
        <v>25.556999999999999</v>
      </c>
      <c r="E41">
        <v>27.138999999999999</v>
      </c>
      <c r="F41">
        <v>27.120999999999999</v>
      </c>
      <c r="G41">
        <v>25.587</v>
      </c>
      <c r="H41">
        <v>25.861000000000001</v>
      </c>
      <c r="I41">
        <v>27.071999999999999</v>
      </c>
      <c r="K41">
        <f t="shared" si="0"/>
        <v>4</v>
      </c>
      <c r="L41">
        <f t="shared" si="1"/>
        <v>27.138999999999999</v>
      </c>
    </row>
    <row r="42" spans="1:12" x14ac:dyDescent="0.3">
      <c r="A42" t="s">
        <v>158</v>
      </c>
      <c r="B42">
        <v>14.477</v>
      </c>
      <c r="C42">
        <v>25.177</v>
      </c>
      <c r="D42">
        <v>24.327999999999999</v>
      </c>
      <c r="E42">
        <v>25.47</v>
      </c>
      <c r="F42">
        <v>25.484000000000002</v>
      </c>
      <c r="G42">
        <v>24.466000000000001</v>
      </c>
      <c r="H42">
        <v>24.698</v>
      </c>
      <c r="I42">
        <v>25.69</v>
      </c>
      <c r="K42">
        <f t="shared" si="0"/>
        <v>8</v>
      </c>
      <c r="L42">
        <f t="shared" si="1"/>
        <v>25.69</v>
      </c>
    </row>
    <row r="43" spans="1:12" x14ac:dyDescent="0.3">
      <c r="A43" t="s">
        <v>159</v>
      </c>
      <c r="B43">
        <v>14.73</v>
      </c>
      <c r="C43">
        <v>31.338000000000001</v>
      </c>
      <c r="D43">
        <v>29.779</v>
      </c>
      <c r="E43">
        <v>31.582000000000001</v>
      </c>
      <c r="F43">
        <v>31.558</v>
      </c>
      <c r="G43">
        <v>29.837</v>
      </c>
      <c r="H43">
        <v>30.113</v>
      </c>
      <c r="I43">
        <v>31.692</v>
      </c>
      <c r="K43">
        <f t="shared" si="0"/>
        <v>8</v>
      </c>
      <c r="L43">
        <f t="shared" si="1"/>
        <v>31.692</v>
      </c>
    </row>
    <row r="44" spans="1:12" x14ac:dyDescent="0.3">
      <c r="A44" t="s">
        <v>160</v>
      </c>
      <c r="B44">
        <v>14.584</v>
      </c>
      <c r="C44">
        <v>26.37</v>
      </c>
      <c r="D44">
        <v>26.167999999999999</v>
      </c>
      <c r="E44">
        <v>26.573</v>
      </c>
      <c r="F44">
        <v>26.547000000000001</v>
      </c>
      <c r="G44">
        <v>26.239000000000001</v>
      </c>
      <c r="H44">
        <v>26.347999999999999</v>
      </c>
      <c r="I44">
        <v>26.562000000000001</v>
      </c>
      <c r="K44">
        <f t="shared" si="0"/>
        <v>4</v>
      </c>
      <c r="L44">
        <f t="shared" si="1"/>
        <v>26.573</v>
      </c>
    </row>
    <row r="45" spans="1:12" x14ac:dyDescent="0.3">
      <c r="A45" t="s">
        <v>161</v>
      </c>
      <c r="B45">
        <v>14.667999999999999</v>
      </c>
      <c r="C45">
        <v>26.655000000000001</v>
      </c>
      <c r="D45">
        <v>25.84</v>
      </c>
      <c r="E45">
        <v>26.849</v>
      </c>
      <c r="F45">
        <v>26.866</v>
      </c>
      <c r="G45">
        <v>25.876999999999999</v>
      </c>
      <c r="H45">
        <v>26.088000000000001</v>
      </c>
      <c r="I45">
        <v>26.952999999999999</v>
      </c>
      <c r="K45">
        <f t="shared" si="0"/>
        <v>8</v>
      </c>
      <c r="L45">
        <f t="shared" si="1"/>
        <v>26.952999999999999</v>
      </c>
    </row>
    <row r="46" spans="1:12" x14ac:dyDescent="0.3">
      <c r="A46" t="s">
        <v>162</v>
      </c>
      <c r="B46">
        <v>14.032</v>
      </c>
      <c r="C46">
        <v>32.128999999999998</v>
      </c>
      <c r="D46">
        <v>30.332000000000001</v>
      </c>
      <c r="E46">
        <v>32.417999999999999</v>
      </c>
      <c r="F46">
        <v>32.534999999999997</v>
      </c>
      <c r="G46">
        <v>30.454000000000001</v>
      </c>
      <c r="H46">
        <v>30.806999999999999</v>
      </c>
      <c r="I46">
        <v>32.604999999999997</v>
      </c>
      <c r="K46">
        <f t="shared" si="0"/>
        <v>8</v>
      </c>
      <c r="L46">
        <f t="shared" si="1"/>
        <v>32.604999999999997</v>
      </c>
    </row>
    <row r="47" spans="1:12" x14ac:dyDescent="0.3">
      <c r="A47" t="s">
        <v>163</v>
      </c>
      <c r="B47">
        <v>15.257</v>
      </c>
      <c r="C47">
        <v>29.946000000000002</v>
      </c>
      <c r="D47">
        <v>28.581</v>
      </c>
      <c r="E47">
        <v>30.257999999999999</v>
      </c>
      <c r="F47">
        <v>30.344999999999999</v>
      </c>
      <c r="G47">
        <v>28.696000000000002</v>
      </c>
      <c r="H47">
        <v>28.986999999999998</v>
      </c>
      <c r="I47">
        <v>30.238</v>
      </c>
      <c r="K47">
        <f t="shared" si="0"/>
        <v>5</v>
      </c>
      <c r="L47">
        <f t="shared" si="1"/>
        <v>30.344999999999999</v>
      </c>
    </row>
    <row r="48" spans="1:12" x14ac:dyDescent="0.3">
      <c r="A48" t="s">
        <v>164</v>
      </c>
      <c r="B48">
        <v>13.089</v>
      </c>
      <c r="C48">
        <v>21.06</v>
      </c>
      <c r="D48">
        <v>20.914999999999999</v>
      </c>
      <c r="E48">
        <v>21.207999999999998</v>
      </c>
      <c r="F48">
        <v>21.257999999999999</v>
      </c>
      <c r="G48">
        <v>20.925999999999998</v>
      </c>
      <c r="H48">
        <v>21.074999999999999</v>
      </c>
      <c r="I48">
        <v>21.477</v>
      </c>
      <c r="K48">
        <f t="shared" si="0"/>
        <v>8</v>
      </c>
      <c r="L48">
        <f t="shared" si="1"/>
        <v>21.477</v>
      </c>
    </row>
    <row r="49" spans="1:12" x14ac:dyDescent="0.3">
      <c r="A49" t="s">
        <v>165</v>
      </c>
      <c r="B49">
        <v>14.018000000000001</v>
      </c>
      <c r="C49">
        <v>23.33</v>
      </c>
      <c r="D49">
        <v>22.225000000000001</v>
      </c>
      <c r="E49">
        <v>23.606999999999999</v>
      </c>
      <c r="F49">
        <v>23.637</v>
      </c>
      <c r="G49">
        <v>22.263000000000002</v>
      </c>
      <c r="H49">
        <v>22.544</v>
      </c>
      <c r="I49">
        <v>23.634</v>
      </c>
      <c r="K49">
        <f t="shared" si="0"/>
        <v>5</v>
      </c>
      <c r="L49">
        <f t="shared" si="1"/>
        <v>23.637</v>
      </c>
    </row>
    <row r="50" spans="1:12" x14ac:dyDescent="0.3">
      <c r="A50" t="s">
        <v>166</v>
      </c>
      <c r="B50">
        <v>14.586</v>
      </c>
      <c r="C50">
        <v>26.608000000000001</v>
      </c>
      <c r="D50">
        <v>25.277999999999999</v>
      </c>
      <c r="E50">
        <v>26.952999999999999</v>
      </c>
      <c r="F50">
        <v>26.998999999999999</v>
      </c>
      <c r="G50">
        <v>25.324999999999999</v>
      </c>
      <c r="H50">
        <v>25.638999999999999</v>
      </c>
      <c r="I50">
        <v>26.779</v>
      </c>
      <c r="K50">
        <f t="shared" si="0"/>
        <v>5</v>
      </c>
      <c r="L50">
        <f t="shared" si="1"/>
        <v>26.998999999999999</v>
      </c>
    </row>
    <row r="51" spans="1:12" x14ac:dyDescent="0.3">
      <c r="A51" t="s">
        <v>167</v>
      </c>
      <c r="B51">
        <v>15.016</v>
      </c>
      <c r="C51">
        <v>32.119999999999997</v>
      </c>
      <c r="D51">
        <v>31.285</v>
      </c>
      <c r="E51">
        <v>32.279000000000003</v>
      </c>
      <c r="F51">
        <v>32.366999999999997</v>
      </c>
      <c r="G51">
        <v>31.376000000000001</v>
      </c>
      <c r="H51">
        <v>31.574999999999999</v>
      </c>
      <c r="I51">
        <v>32.704000000000001</v>
      </c>
      <c r="K51">
        <f t="shared" si="0"/>
        <v>8</v>
      </c>
      <c r="L51">
        <f t="shared" si="1"/>
        <v>32.704000000000001</v>
      </c>
    </row>
    <row r="52" spans="1:12" x14ac:dyDescent="0.3">
      <c r="A52" t="s">
        <v>168</v>
      </c>
      <c r="B52">
        <v>15.743</v>
      </c>
      <c r="C52">
        <v>33.436</v>
      </c>
      <c r="D52">
        <v>32.723999999999997</v>
      </c>
      <c r="E52">
        <v>33.630000000000003</v>
      </c>
      <c r="F52">
        <v>33.701999999999998</v>
      </c>
      <c r="G52">
        <v>32.811</v>
      </c>
      <c r="H52">
        <v>32.950000000000003</v>
      </c>
      <c r="I52">
        <v>33.764000000000003</v>
      </c>
      <c r="K52">
        <f t="shared" si="0"/>
        <v>8</v>
      </c>
      <c r="L52">
        <f t="shared" si="1"/>
        <v>33.764000000000003</v>
      </c>
    </row>
    <row r="53" spans="1:12" x14ac:dyDescent="0.3">
      <c r="A53" t="s">
        <v>169</v>
      </c>
      <c r="B53">
        <v>15.531000000000001</v>
      </c>
      <c r="C53">
        <v>33.631999999999998</v>
      </c>
      <c r="D53">
        <v>32.637999999999998</v>
      </c>
      <c r="E53">
        <v>33.863</v>
      </c>
      <c r="F53">
        <v>33.902000000000001</v>
      </c>
      <c r="G53">
        <v>32.747999999999998</v>
      </c>
      <c r="H53">
        <v>32.918999999999997</v>
      </c>
      <c r="I53">
        <v>33.959000000000003</v>
      </c>
      <c r="K53">
        <f t="shared" si="0"/>
        <v>8</v>
      </c>
      <c r="L53">
        <f t="shared" si="1"/>
        <v>33.959000000000003</v>
      </c>
    </row>
    <row r="54" spans="1:12" x14ac:dyDescent="0.3">
      <c r="A54" t="s">
        <v>170</v>
      </c>
      <c r="B54">
        <v>15.423</v>
      </c>
      <c r="C54">
        <v>37.33</v>
      </c>
      <c r="D54">
        <v>36.234000000000002</v>
      </c>
      <c r="E54">
        <v>37.543999999999997</v>
      </c>
      <c r="F54">
        <v>37.652999999999999</v>
      </c>
      <c r="G54">
        <v>36.317</v>
      </c>
      <c r="H54">
        <v>36.537999999999997</v>
      </c>
      <c r="I54">
        <v>37.813000000000002</v>
      </c>
      <c r="K54">
        <f t="shared" si="0"/>
        <v>8</v>
      </c>
      <c r="L54">
        <f t="shared" si="1"/>
        <v>37.813000000000002</v>
      </c>
    </row>
    <row r="56" spans="1:12" x14ac:dyDescent="0.3">
      <c r="A56" t="s">
        <v>275</v>
      </c>
    </row>
    <row r="57" spans="1:12" x14ac:dyDescent="0.3">
      <c r="A57" t="s">
        <v>276</v>
      </c>
    </row>
    <row r="58" spans="1:12" x14ac:dyDescent="0.3">
      <c r="A58" t="s">
        <v>277</v>
      </c>
    </row>
    <row r="59" spans="1:12" x14ac:dyDescent="0.3">
      <c r="A59" t="s">
        <v>278</v>
      </c>
    </row>
    <row r="60" spans="1:12" x14ac:dyDescent="0.3">
      <c r="A60" t="s">
        <v>279</v>
      </c>
    </row>
    <row r="61" spans="1:12" x14ac:dyDescent="0.3">
      <c r="A61" t="s">
        <v>280</v>
      </c>
    </row>
    <row r="62" spans="1:12" x14ac:dyDescent="0.3">
      <c r="A62" t="s">
        <v>281</v>
      </c>
    </row>
    <row r="63" spans="1:12" x14ac:dyDescent="0.3">
      <c r="A63" t="s">
        <v>282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zoomScale="85" zoomScaleNormal="85" workbookViewId="0">
      <selection activeCell="O10" sqref="O3:O10"/>
    </sheetView>
  </sheetViews>
  <sheetFormatPr defaultRowHeight="16.5" x14ac:dyDescent="0.3"/>
  <cols>
    <col min="14" max="14" width="10.375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N2" t="s">
        <v>66</v>
      </c>
    </row>
    <row r="3" spans="1:15" x14ac:dyDescent="0.3">
      <c r="A3" t="s">
        <v>171</v>
      </c>
      <c r="B3">
        <v>9.6199999999999992</v>
      </c>
      <c r="C3">
        <v>29.364000000000001</v>
      </c>
      <c r="D3">
        <v>28.635999999999999</v>
      </c>
      <c r="E3">
        <v>29.536999999999999</v>
      </c>
      <c r="F3">
        <v>29.597999999999999</v>
      </c>
      <c r="G3">
        <v>28.693999999999999</v>
      </c>
      <c r="H3">
        <v>28.870999999999999</v>
      </c>
      <c r="I3">
        <v>29.954999999999998</v>
      </c>
      <c r="K3">
        <f>MATCH(MAX(B3:I3), B3:I3, 0)</f>
        <v>8</v>
      </c>
      <c r="L3">
        <f>MAX(B3:I3)</f>
        <v>29.954999999999998</v>
      </c>
      <c r="N3" t="s">
        <v>61</v>
      </c>
      <c r="O3">
        <f>COUNTIF(K$3:K$54,"=1")</f>
        <v>0</v>
      </c>
    </row>
    <row r="4" spans="1:15" x14ac:dyDescent="0.3">
      <c r="A4" t="s">
        <v>172</v>
      </c>
      <c r="B4">
        <v>9.5429999999999993</v>
      </c>
      <c r="C4">
        <v>26.760999999999999</v>
      </c>
      <c r="D4">
        <v>26.45</v>
      </c>
      <c r="E4">
        <v>26.913</v>
      </c>
      <c r="F4">
        <v>26.978999999999999</v>
      </c>
      <c r="G4">
        <v>26.483000000000001</v>
      </c>
      <c r="H4">
        <v>26.672999999999998</v>
      </c>
      <c r="I4">
        <v>27.658000000000001</v>
      </c>
      <c r="K4">
        <f t="shared" ref="K4:K54" si="0">MATCH(MAX(B4:I4), B4:I4, 0)</f>
        <v>8</v>
      </c>
      <c r="L4">
        <f t="shared" ref="L4:L54" si="1">MAX(B4:I4)</f>
        <v>27.658000000000001</v>
      </c>
      <c r="N4" t="s">
        <v>2</v>
      </c>
      <c r="O4">
        <f>COUNTIF(K$3:K$54,"=2")</f>
        <v>0</v>
      </c>
    </row>
    <row r="5" spans="1:15" x14ac:dyDescent="0.3">
      <c r="A5" t="s">
        <v>173</v>
      </c>
      <c r="B5">
        <v>9.516</v>
      </c>
      <c r="C5">
        <v>26.405999999999999</v>
      </c>
      <c r="D5">
        <v>26.175999999999998</v>
      </c>
      <c r="E5">
        <v>26.518000000000001</v>
      </c>
      <c r="F5">
        <v>26.564</v>
      </c>
      <c r="G5">
        <v>26.198</v>
      </c>
      <c r="H5">
        <v>26.369</v>
      </c>
      <c r="I5">
        <v>27.303000000000001</v>
      </c>
      <c r="K5">
        <f t="shared" si="0"/>
        <v>8</v>
      </c>
      <c r="L5">
        <f t="shared" si="1"/>
        <v>27.303000000000001</v>
      </c>
      <c r="N5" t="s">
        <v>63</v>
      </c>
      <c r="O5">
        <f>COUNTIF(K$3:K$54,"=3")</f>
        <v>0</v>
      </c>
    </row>
    <row r="6" spans="1:15" x14ac:dyDescent="0.3">
      <c r="A6" t="s">
        <v>174</v>
      </c>
      <c r="B6">
        <v>9.4239999999999995</v>
      </c>
      <c r="C6">
        <v>26.943000000000001</v>
      </c>
      <c r="D6">
        <v>27.202999999999999</v>
      </c>
      <c r="E6">
        <v>27.2</v>
      </c>
      <c r="F6">
        <v>27.213000000000001</v>
      </c>
      <c r="G6">
        <v>27.399000000000001</v>
      </c>
      <c r="H6">
        <v>27.52</v>
      </c>
      <c r="I6">
        <v>28.209</v>
      </c>
      <c r="K6">
        <f t="shared" si="0"/>
        <v>8</v>
      </c>
      <c r="L6">
        <f t="shared" si="1"/>
        <v>28.209</v>
      </c>
      <c r="N6" t="s">
        <v>64</v>
      </c>
      <c r="O6">
        <f>COUNTIF(K$3:K$54,"=4")</f>
        <v>0</v>
      </c>
    </row>
    <row r="7" spans="1:15" x14ac:dyDescent="0.3">
      <c r="A7" t="s">
        <v>175</v>
      </c>
      <c r="B7">
        <v>9.9990000000000006</v>
      </c>
      <c r="C7">
        <v>25.931999999999999</v>
      </c>
      <c r="D7">
        <v>25.931999999999999</v>
      </c>
      <c r="E7">
        <v>26.088000000000001</v>
      </c>
      <c r="F7">
        <v>26.190999999999999</v>
      </c>
      <c r="G7">
        <v>25.975999999999999</v>
      </c>
      <c r="H7">
        <v>26.085999999999999</v>
      </c>
      <c r="I7">
        <v>26.611000000000001</v>
      </c>
      <c r="K7">
        <f t="shared" si="0"/>
        <v>8</v>
      </c>
      <c r="L7">
        <f t="shared" si="1"/>
        <v>26.611000000000001</v>
      </c>
      <c r="N7" t="s">
        <v>65</v>
      </c>
      <c r="O7">
        <f>COUNTIF(K$3:K$54,"=5")</f>
        <v>0</v>
      </c>
    </row>
    <row r="8" spans="1:15" x14ac:dyDescent="0.3">
      <c r="A8" t="s">
        <v>176</v>
      </c>
      <c r="B8">
        <v>9.8469999999999995</v>
      </c>
      <c r="C8">
        <v>23.186</v>
      </c>
      <c r="D8">
        <v>22.98</v>
      </c>
      <c r="E8">
        <v>23.303999999999998</v>
      </c>
      <c r="F8">
        <v>23.341000000000001</v>
      </c>
      <c r="G8">
        <v>22.975000000000001</v>
      </c>
      <c r="H8">
        <v>23.091000000000001</v>
      </c>
      <c r="I8">
        <v>23.692</v>
      </c>
      <c r="K8">
        <f t="shared" si="0"/>
        <v>8</v>
      </c>
      <c r="L8">
        <f t="shared" si="1"/>
        <v>23.692</v>
      </c>
      <c r="N8" t="s">
        <v>6</v>
      </c>
      <c r="O8">
        <f>COUNTIF(K$3:K$54,"=6")</f>
        <v>0</v>
      </c>
    </row>
    <row r="9" spans="1:15" x14ac:dyDescent="0.3">
      <c r="A9" t="s">
        <v>177</v>
      </c>
      <c r="B9">
        <v>9.6359999999999992</v>
      </c>
      <c r="C9">
        <v>26.061</v>
      </c>
      <c r="D9">
        <v>25.846</v>
      </c>
      <c r="E9">
        <v>26.120999999999999</v>
      </c>
      <c r="F9">
        <v>26.145</v>
      </c>
      <c r="G9">
        <v>25.841999999999999</v>
      </c>
      <c r="H9">
        <v>25.998999999999999</v>
      </c>
      <c r="I9">
        <v>26.814</v>
      </c>
      <c r="K9">
        <f t="shared" si="0"/>
        <v>8</v>
      </c>
      <c r="L9">
        <f t="shared" si="1"/>
        <v>26.814</v>
      </c>
      <c r="N9" t="s">
        <v>7</v>
      </c>
      <c r="O9">
        <f>COUNTIF(K$3:K$54,"=7")</f>
        <v>1</v>
      </c>
    </row>
    <row r="10" spans="1:15" x14ac:dyDescent="0.3">
      <c r="A10" t="s">
        <v>178</v>
      </c>
      <c r="B10">
        <v>9.49</v>
      </c>
      <c r="C10">
        <v>29.619</v>
      </c>
      <c r="D10">
        <v>29.218</v>
      </c>
      <c r="E10">
        <v>29.794</v>
      </c>
      <c r="F10">
        <v>29.893999999999998</v>
      </c>
      <c r="G10">
        <v>29.236999999999998</v>
      </c>
      <c r="H10">
        <v>29.41</v>
      </c>
      <c r="I10">
        <v>30.446000000000002</v>
      </c>
      <c r="K10">
        <f t="shared" si="0"/>
        <v>8</v>
      </c>
      <c r="L10">
        <f t="shared" si="1"/>
        <v>30.446000000000002</v>
      </c>
      <c r="N10" t="s">
        <v>8</v>
      </c>
      <c r="O10">
        <f>COUNTIF(K$3:K$54,"=8")</f>
        <v>51</v>
      </c>
    </row>
    <row r="11" spans="1:15" x14ac:dyDescent="0.3">
      <c r="A11" t="s">
        <v>179</v>
      </c>
      <c r="B11">
        <v>9.8539999999999992</v>
      </c>
      <c r="C11">
        <v>23.306999999999999</v>
      </c>
      <c r="D11">
        <v>23.35</v>
      </c>
      <c r="E11">
        <v>23.475000000000001</v>
      </c>
      <c r="F11">
        <v>23.495000000000001</v>
      </c>
      <c r="G11">
        <v>23.359000000000002</v>
      </c>
      <c r="H11">
        <v>23.497</v>
      </c>
      <c r="I11">
        <v>24.126999999999999</v>
      </c>
      <c r="K11">
        <f t="shared" si="0"/>
        <v>8</v>
      </c>
      <c r="L11">
        <f t="shared" si="1"/>
        <v>24.126999999999999</v>
      </c>
    </row>
    <row r="12" spans="1:15" x14ac:dyDescent="0.3">
      <c r="A12" t="s">
        <v>180</v>
      </c>
      <c r="B12">
        <v>9.3829999999999991</v>
      </c>
      <c r="C12">
        <v>20.645</v>
      </c>
      <c r="D12">
        <v>20.484000000000002</v>
      </c>
      <c r="E12">
        <v>20.751999999999999</v>
      </c>
      <c r="F12">
        <v>20.789000000000001</v>
      </c>
      <c r="G12">
        <v>20.507999999999999</v>
      </c>
      <c r="H12">
        <v>20.658999999999999</v>
      </c>
      <c r="I12">
        <v>21.221</v>
      </c>
      <c r="K12">
        <f t="shared" si="0"/>
        <v>8</v>
      </c>
      <c r="L12">
        <f t="shared" si="1"/>
        <v>21.221</v>
      </c>
    </row>
    <row r="13" spans="1:15" x14ac:dyDescent="0.3">
      <c r="A13" t="s">
        <v>181</v>
      </c>
      <c r="B13">
        <v>10.186</v>
      </c>
      <c r="C13">
        <v>29.95</v>
      </c>
      <c r="D13">
        <v>29.565000000000001</v>
      </c>
      <c r="E13">
        <v>30.096</v>
      </c>
      <c r="F13">
        <v>30.170999999999999</v>
      </c>
      <c r="G13">
        <v>29.626999999999999</v>
      </c>
      <c r="H13">
        <v>29.754000000000001</v>
      </c>
      <c r="I13">
        <v>30.669</v>
      </c>
      <c r="K13">
        <f t="shared" si="0"/>
        <v>8</v>
      </c>
      <c r="L13">
        <f t="shared" si="1"/>
        <v>30.669</v>
      </c>
    </row>
    <row r="14" spans="1:15" x14ac:dyDescent="0.3">
      <c r="A14" t="s">
        <v>182</v>
      </c>
      <c r="B14">
        <v>9.3659999999999997</v>
      </c>
      <c r="C14">
        <v>23.446999999999999</v>
      </c>
      <c r="D14">
        <v>22.751000000000001</v>
      </c>
      <c r="E14">
        <v>23.605</v>
      </c>
      <c r="F14">
        <v>23.645</v>
      </c>
      <c r="G14">
        <v>22.788</v>
      </c>
      <c r="H14">
        <v>22.946999999999999</v>
      </c>
      <c r="I14">
        <v>23.869</v>
      </c>
      <c r="K14">
        <f t="shared" si="0"/>
        <v>8</v>
      </c>
      <c r="L14">
        <f t="shared" si="1"/>
        <v>23.869</v>
      </c>
    </row>
    <row r="15" spans="1:15" x14ac:dyDescent="0.3">
      <c r="A15" t="s">
        <v>183</v>
      </c>
      <c r="B15">
        <v>9.5169999999999995</v>
      </c>
      <c r="C15">
        <v>27.175999999999998</v>
      </c>
      <c r="D15">
        <v>27.088999999999999</v>
      </c>
      <c r="E15">
        <v>27.341000000000001</v>
      </c>
      <c r="F15">
        <v>27.440999999999999</v>
      </c>
      <c r="G15">
        <v>27.141999999999999</v>
      </c>
      <c r="H15">
        <v>27.28</v>
      </c>
      <c r="I15">
        <v>28.001999999999999</v>
      </c>
      <c r="K15">
        <f t="shared" si="0"/>
        <v>8</v>
      </c>
      <c r="L15">
        <f t="shared" si="1"/>
        <v>28.001999999999999</v>
      </c>
    </row>
    <row r="16" spans="1:15" x14ac:dyDescent="0.3">
      <c r="A16" t="s">
        <v>184</v>
      </c>
      <c r="B16">
        <v>9.8949999999999996</v>
      </c>
      <c r="C16">
        <v>27.13</v>
      </c>
      <c r="D16">
        <v>26.707000000000001</v>
      </c>
      <c r="E16">
        <v>27.259</v>
      </c>
      <c r="F16">
        <v>27.300999999999998</v>
      </c>
      <c r="G16">
        <v>26.684000000000001</v>
      </c>
      <c r="H16">
        <v>26.856999999999999</v>
      </c>
      <c r="I16">
        <v>27.856000000000002</v>
      </c>
      <c r="K16">
        <f t="shared" si="0"/>
        <v>8</v>
      </c>
      <c r="L16">
        <f t="shared" si="1"/>
        <v>27.856000000000002</v>
      </c>
    </row>
    <row r="17" spans="1:12" x14ac:dyDescent="0.3">
      <c r="A17" t="s">
        <v>185</v>
      </c>
      <c r="B17">
        <v>9.8089999999999993</v>
      </c>
      <c r="C17">
        <v>21.396999999999998</v>
      </c>
      <c r="D17">
        <v>21.190999999999999</v>
      </c>
      <c r="E17">
        <v>21.527000000000001</v>
      </c>
      <c r="F17">
        <v>21.545999999999999</v>
      </c>
      <c r="G17">
        <v>21.184000000000001</v>
      </c>
      <c r="H17">
        <v>21.337</v>
      </c>
      <c r="I17">
        <v>21.948</v>
      </c>
      <c r="K17">
        <f t="shared" si="0"/>
        <v>8</v>
      </c>
      <c r="L17">
        <f t="shared" si="1"/>
        <v>21.948</v>
      </c>
    </row>
    <row r="18" spans="1:12" x14ac:dyDescent="0.3">
      <c r="A18" t="s">
        <v>186</v>
      </c>
      <c r="B18">
        <v>10.196</v>
      </c>
      <c r="C18">
        <v>25.100999999999999</v>
      </c>
      <c r="D18">
        <v>24.905999999999999</v>
      </c>
      <c r="E18">
        <v>25.199000000000002</v>
      </c>
      <c r="F18">
        <v>25.256</v>
      </c>
      <c r="G18">
        <v>24.942</v>
      </c>
      <c r="H18">
        <v>25.007999999999999</v>
      </c>
      <c r="I18">
        <v>25.347999999999999</v>
      </c>
      <c r="K18">
        <f t="shared" si="0"/>
        <v>8</v>
      </c>
      <c r="L18">
        <f t="shared" si="1"/>
        <v>25.347999999999999</v>
      </c>
    </row>
    <row r="19" spans="1:12" x14ac:dyDescent="0.3">
      <c r="A19" t="s">
        <v>187</v>
      </c>
      <c r="B19">
        <v>10.228999999999999</v>
      </c>
      <c r="C19">
        <v>26.972999999999999</v>
      </c>
      <c r="D19">
        <v>26.3</v>
      </c>
      <c r="E19">
        <v>27.119</v>
      </c>
      <c r="F19">
        <v>27.170999999999999</v>
      </c>
      <c r="G19">
        <v>26.382000000000001</v>
      </c>
      <c r="H19">
        <v>26.613</v>
      </c>
      <c r="I19">
        <v>27.878</v>
      </c>
      <c r="K19">
        <f t="shared" si="0"/>
        <v>8</v>
      </c>
      <c r="L19">
        <f t="shared" si="1"/>
        <v>27.878</v>
      </c>
    </row>
    <row r="20" spans="1:12" x14ac:dyDescent="0.3">
      <c r="A20" t="s">
        <v>188</v>
      </c>
      <c r="B20">
        <v>9.7850000000000001</v>
      </c>
      <c r="C20">
        <v>31.254999999999999</v>
      </c>
      <c r="D20">
        <v>30.670999999999999</v>
      </c>
      <c r="E20">
        <v>31.402999999999999</v>
      </c>
      <c r="F20">
        <v>31.474</v>
      </c>
      <c r="G20">
        <v>30.701000000000001</v>
      </c>
      <c r="H20">
        <v>30.872</v>
      </c>
      <c r="I20">
        <v>31.998000000000001</v>
      </c>
      <c r="K20">
        <f t="shared" si="0"/>
        <v>8</v>
      </c>
      <c r="L20">
        <f t="shared" si="1"/>
        <v>31.998000000000001</v>
      </c>
    </row>
    <row r="21" spans="1:12" x14ac:dyDescent="0.3">
      <c r="A21" t="s">
        <v>189</v>
      </c>
      <c r="B21">
        <v>9.2799999999999994</v>
      </c>
      <c r="C21">
        <v>23.666</v>
      </c>
      <c r="D21">
        <v>23.073</v>
      </c>
      <c r="E21">
        <v>23.846</v>
      </c>
      <c r="F21">
        <v>23.88</v>
      </c>
      <c r="G21">
        <v>23.108000000000001</v>
      </c>
      <c r="H21">
        <v>23.295999999999999</v>
      </c>
      <c r="I21">
        <v>24.266999999999999</v>
      </c>
      <c r="K21">
        <f t="shared" si="0"/>
        <v>8</v>
      </c>
      <c r="L21">
        <f t="shared" si="1"/>
        <v>24.266999999999999</v>
      </c>
    </row>
    <row r="22" spans="1:12" x14ac:dyDescent="0.3">
      <c r="A22" t="s">
        <v>190</v>
      </c>
      <c r="B22">
        <v>10.035</v>
      </c>
      <c r="C22">
        <v>26.401</v>
      </c>
      <c r="D22">
        <v>25.527999999999999</v>
      </c>
      <c r="E22">
        <v>26.553000000000001</v>
      </c>
      <c r="F22">
        <v>26.596</v>
      </c>
      <c r="G22">
        <v>25.588000000000001</v>
      </c>
      <c r="H22">
        <v>25.812000000000001</v>
      </c>
      <c r="I22">
        <v>27.052</v>
      </c>
      <c r="K22">
        <f t="shared" si="0"/>
        <v>8</v>
      </c>
      <c r="L22">
        <f t="shared" si="1"/>
        <v>27.052</v>
      </c>
    </row>
    <row r="23" spans="1:12" x14ac:dyDescent="0.3">
      <c r="A23" t="s">
        <v>191</v>
      </c>
      <c r="B23">
        <v>9.9830000000000005</v>
      </c>
      <c r="C23">
        <v>26.667999999999999</v>
      </c>
      <c r="D23">
        <v>25.975999999999999</v>
      </c>
      <c r="E23">
        <v>26.855</v>
      </c>
      <c r="F23">
        <v>26.917000000000002</v>
      </c>
      <c r="G23">
        <v>26.052</v>
      </c>
      <c r="H23">
        <v>26.2</v>
      </c>
      <c r="I23">
        <v>27.062999999999999</v>
      </c>
      <c r="K23">
        <f t="shared" si="0"/>
        <v>8</v>
      </c>
      <c r="L23">
        <f t="shared" si="1"/>
        <v>27.062999999999999</v>
      </c>
    </row>
    <row r="24" spans="1:12" x14ac:dyDescent="0.3">
      <c r="A24" t="s">
        <v>192</v>
      </c>
      <c r="B24">
        <v>9.843</v>
      </c>
      <c r="C24">
        <v>23.882999999999999</v>
      </c>
      <c r="D24">
        <v>23.390999999999998</v>
      </c>
      <c r="E24">
        <v>24.035</v>
      </c>
      <c r="F24">
        <v>24.055</v>
      </c>
      <c r="G24">
        <v>23.422999999999998</v>
      </c>
      <c r="H24">
        <v>23.581</v>
      </c>
      <c r="I24">
        <v>24.393999999999998</v>
      </c>
      <c r="K24">
        <f t="shared" si="0"/>
        <v>8</v>
      </c>
      <c r="L24">
        <f t="shared" si="1"/>
        <v>24.393999999999998</v>
      </c>
    </row>
    <row r="25" spans="1:12" x14ac:dyDescent="0.3">
      <c r="A25" t="s">
        <v>193</v>
      </c>
      <c r="B25">
        <v>9.5749999999999993</v>
      </c>
      <c r="C25">
        <v>28.545999999999999</v>
      </c>
      <c r="D25">
        <v>28.59</v>
      </c>
      <c r="E25">
        <v>28.641999999999999</v>
      </c>
      <c r="F25">
        <v>28.704999999999998</v>
      </c>
      <c r="G25">
        <v>28.68</v>
      </c>
      <c r="H25">
        <v>28.821999999999999</v>
      </c>
      <c r="I25">
        <v>29.56</v>
      </c>
      <c r="K25">
        <f t="shared" si="0"/>
        <v>8</v>
      </c>
      <c r="L25">
        <f t="shared" si="1"/>
        <v>29.56</v>
      </c>
    </row>
    <row r="26" spans="1:12" x14ac:dyDescent="0.3">
      <c r="A26" t="s">
        <v>194</v>
      </c>
      <c r="B26">
        <v>9.9</v>
      </c>
      <c r="C26">
        <v>24.893999999999998</v>
      </c>
      <c r="D26">
        <v>24.606999999999999</v>
      </c>
      <c r="E26">
        <v>25.07</v>
      </c>
      <c r="F26">
        <v>25.108000000000001</v>
      </c>
      <c r="G26">
        <v>24.64</v>
      </c>
      <c r="H26">
        <v>24.803999999999998</v>
      </c>
      <c r="I26">
        <v>25.638000000000002</v>
      </c>
      <c r="K26">
        <f t="shared" si="0"/>
        <v>8</v>
      </c>
      <c r="L26">
        <f t="shared" si="1"/>
        <v>25.638000000000002</v>
      </c>
    </row>
    <row r="27" spans="1:12" x14ac:dyDescent="0.3">
      <c r="A27" t="s">
        <v>195</v>
      </c>
      <c r="B27">
        <v>9.1039999999999992</v>
      </c>
      <c r="C27">
        <v>30.582999999999998</v>
      </c>
      <c r="D27">
        <v>30.934999999999999</v>
      </c>
      <c r="E27">
        <v>30.693999999999999</v>
      </c>
      <c r="F27">
        <v>30.783999999999999</v>
      </c>
      <c r="G27">
        <v>30.923999999999999</v>
      </c>
      <c r="H27">
        <v>31.007000000000001</v>
      </c>
      <c r="I27">
        <v>31.393000000000001</v>
      </c>
      <c r="K27">
        <f t="shared" si="0"/>
        <v>8</v>
      </c>
      <c r="L27">
        <f t="shared" si="1"/>
        <v>31.393000000000001</v>
      </c>
    </row>
    <row r="28" spans="1:12" x14ac:dyDescent="0.3">
      <c r="A28" t="s">
        <v>196</v>
      </c>
      <c r="B28">
        <v>9.2590000000000003</v>
      </c>
      <c r="C28">
        <v>20.370999999999999</v>
      </c>
      <c r="D28">
        <v>19.878</v>
      </c>
      <c r="E28">
        <v>20.495999999999999</v>
      </c>
      <c r="F28">
        <v>20.532</v>
      </c>
      <c r="G28">
        <v>19.914999999999999</v>
      </c>
      <c r="H28">
        <v>20.077000000000002</v>
      </c>
      <c r="I28">
        <v>20.747</v>
      </c>
      <c r="K28">
        <f t="shared" si="0"/>
        <v>8</v>
      </c>
      <c r="L28">
        <f t="shared" si="1"/>
        <v>20.747</v>
      </c>
    </row>
    <row r="29" spans="1:12" x14ac:dyDescent="0.3">
      <c r="A29" t="s">
        <v>197</v>
      </c>
      <c r="B29">
        <v>9.4179999999999993</v>
      </c>
      <c r="C29">
        <v>25.803000000000001</v>
      </c>
      <c r="D29">
        <v>24.934999999999999</v>
      </c>
      <c r="E29">
        <v>25.986999999999998</v>
      </c>
      <c r="F29">
        <v>26.021999999999998</v>
      </c>
      <c r="G29">
        <v>24.968</v>
      </c>
      <c r="H29">
        <v>25.18</v>
      </c>
      <c r="I29">
        <v>26.463999999999999</v>
      </c>
      <c r="K29">
        <f t="shared" si="0"/>
        <v>8</v>
      </c>
      <c r="L29">
        <f t="shared" si="1"/>
        <v>26.463999999999999</v>
      </c>
    </row>
    <row r="30" spans="1:12" x14ac:dyDescent="0.3">
      <c r="A30" t="s">
        <v>198</v>
      </c>
      <c r="B30">
        <v>9.548</v>
      </c>
      <c r="C30">
        <v>21.475000000000001</v>
      </c>
      <c r="D30">
        <v>21.608000000000001</v>
      </c>
      <c r="E30">
        <v>21.664000000000001</v>
      </c>
      <c r="F30">
        <v>21.712</v>
      </c>
      <c r="G30">
        <v>21.648</v>
      </c>
      <c r="H30">
        <v>21.771000000000001</v>
      </c>
      <c r="I30">
        <v>22.236999999999998</v>
      </c>
      <c r="K30">
        <f t="shared" si="0"/>
        <v>8</v>
      </c>
      <c r="L30">
        <f t="shared" si="1"/>
        <v>22.236999999999998</v>
      </c>
    </row>
    <row r="31" spans="1:12" x14ac:dyDescent="0.3">
      <c r="A31" t="s">
        <v>199</v>
      </c>
      <c r="B31">
        <v>9.9160000000000004</v>
      </c>
      <c r="C31">
        <v>28.542000000000002</v>
      </c>
      <c r="D31">
        <v>28.382999999999999</v>
      </c>
      <c r="E31">
        <v>28.649000000000001</v>
      </c>
      <c r="F31">
        <v>28.725000000000001</v>
      </c>
      <c r="G31">
        <v>28.379000000000001</v>
      </c>
      <c r="H31">
        <v>28.51</v>
      </c>
      <c r="I31">
        <v>29.268999999999998</v>
      </c>
      <c r="K31">
        <f t="shared" si="0"/>
        <v>8</v>
      </c>
      <c r="L31">
        <f t="shared" si="1"/>
        <v>29.268999999999998</v>
      </c>
    </row>
    <row r="32" spans="1:12" x14ac:dyDescent="0.3">
      <c r="A32" t="s">
        <v>200</v>
      </c>
      <c r="B32">
        <v>9.9429999999999996</v>
      </c>
      <c r="C32">
        <v>23.396999999999998</v>
      </c>
      <c r="D32">
        <v>22.459</v>
      </c>
      <c r="E32">
        <v>23.561</v>
      </c>
      <c r="F32">
        <v>23.576000000000001</v>
      </c>
      <c r="G32">
        <v>22.478000000000002</v>
      </c>
      <c r="H32">
        <v>22.699000000000002</v>
      </c>
      <c r="I32">
        <v>23.831</v>
      </c>
      <c r="K32">
        <f t="shared" si="0"/>
        <v>8</v>
      </c>
      <c r="L32">
        <f t="shared" si="1"/>
        <v>23.831</v>
      </c>
    </row>
    <row r="33" spans="1:12" x14ac:dyDescent="0.3">
      <c r="A33" t="s">
        <v>201</v>
      </c>
      <c r="B33">
        <v>10.291</v>
      </c>
      <c r="C33">
        <v>26.041</v>
      </c>
      <c r="D33">
        <v>25.571000000000002</v>
      </c>
      <c r="E33">
        <v>26.207000000000001</v>
      </c>
      <c r="F33">
        <v>26.283000000000001</v>
      </c>
      <c r="G33">
        <v>25.655000000000001</v>
      </c>
      <c r="H33">
        <v>25.776</v>
      </c>
      <c r="I33">
        <v>26.556000000000001</v>
      </c>
      <c r="K33">
        <f t="shared" si="0"/>
        <v>8</v>
      </c>
      <c r="L33">
        <f t="shared" si="1"/>
        <v>26.556000000000001</v>
      </c>
    </row>
    <row r="34" spans="1:12" x14ac:dyDescent="0.3">
      <c r="A34" t="s">
        <v>202</v>
      </c>
      <c r="B34">
        <v>9.2889999999999997</v>
      </c>
      <c r="C34">
        <v>24.516999999999999</v>
      </c>
      <c r="D34">
        <v>24.22</v>
      </c>
      <c r="E34">
        <v>24.661000000000001</v>
      </c>
      <c r="F34">
        <v>24.702000000000002</v>
      </c>
      <c r="G34">
        <v>24.248000000000001</v>
      </c>
      <c r="H34">
        <v>24.414999999999999</v>
      </c>
      <c r="I34">
        <v>25.155999999999999</v>
      </c>
      <c r="K34">
        <f t="shared" si="0"/>
        <v>8</v>
      </c>
      <c r="L34">
        <f t="shared" si="1"/>
        <v>25.155999999999999</v>
      </c>
    </row>
    <row r="35" spans="1:12" x14ac:dyDescent="0.3">
      <c r="A35" t="s">
        <v>203</v>
      </c>
      <c r="B35">
        <v>8.8390000000000004</v>
      </c>
      <c r="C35">
        <v>28.713999999999999</v>
      </c>
      <c r="D35">
        <v>28.747</v>
      </c>
      <c r="E35">
        <v>28.934000000000001</v>
      </c>
      <c r="F35">
        <v>28.94</v>
      </c>
      <c r="G35">
        <v>28.905000000000001</v>
      </c>
      <c r="H35">
        <v>29.059000000000001</v>
      </c>
      <c r="I35">
        <v>29.96</v>
      </c>
      <c r="K35">
        <f t="shared" si="0"/>
        <v>8</v>
      </c>
      <c r="L35">
        <f t="shared" si="1"/>
        <v>29.96</v>
      </c>
    </row>
    <row r="36" spans="1:12" x14ac:dyDescent="0.3">
      <c r="A36" t="s">
        <v>204</v>
      </c>
      <c r="B36">
        <v>9.4990000000000006</v>
      </c>
      <c r="C36">
        <v>24.103000000000002</v>
      </c>
      <c r="D36">
        <v>23.861999999999998</v>
      </c>
      <c r="E36">
        <v>24.251999999999999</v>
      </c>
      <c r="F36">
        <v>24.286000000000001</v>
      </c>
      <c r="G36">
        <v>23.88</v>
      </c>
      <c r="H36">
        <v>24.041</v>
      </c>
      <c r="I36">
        <v>24.805</v>
      </c>
      <c r="K36">
        <f t="shared" si="0"/>
        <v>8</v>
      </c>
      <c r="L36">
        <f t="shared" si="1"/>
        <v>24.805</v>
      </c>
    </row>
    <row r="37" spans="1:12" x14ac:dyDescent="0.3">
      <c r="A37" t="s">
        <v>205</v>
      </c>
      <c r="B37">
        <v>8.7899999999999991</v>
      </c>
      <c r="C37">
        <v>29.401</v>
      </c>
      <c r="D37">
        <v>29.172000000000001</v>
      </c>
      <c r="E37">
        <v>29.536999999999999</v>
      </c>
      <c r="F37">
        <v>29.559000000000001</v>
      </c>
      <c r="G37">
        <v>29.298999999999999</v>
      </c>
      <c r="H37">
        <v>29.54</v>
      </c>
      <c r="I37">
        <v>30.957999999999998</v>
      </c>
      <c r="K37">
        <f t="shared" si="0"/>
        <v>8</v>
      </c>
      <c r="L37">
        <f t="shared" si="1"/>
        <v>30.957999999999998</v>
      </c>
    </row>
    <row r="38" spans="1:12" x14ac:dyDescent="0.3">
      <c r="A38" t="s">
        <v>206</v>
      </c>
      <c r="B38">
        <v>9.9930000000000003</v>
      </c>
      <c r="C38">
        <v>27.847000000000001</v>
      </c>
      <c r="D38">
        <v>27.890999999999998</v>
      </c>
      <c r="E38">
        <v>27.998999999999999</v>
      </c>
      <c r="F38">
        <v>28.088000000000001</v>
      </c>
      <c r="G38">
        <v>27.956</v>
      </c>
      <c r="H38">
        <v>28.100999999999999</v>
      </c>
      <c r="I38">
        <v>28.843</v>
      </c>
      <c r="K38">
        <f t="shared" si="0"/>
        <v>8</v>
      </c>
      <c r="L38">
        <f t="shared" si="1"/>
        <v>28.843</v>
      </c>
    </row>
    <row r="39" spans="1:12" x14ac:dyDescent="0.3">
      <c r="A39" t="s">
        <v>207</v>
      </c>
      <c r="B39">
        <v>10.163</v>
      </c>
      <c r="C39">
        <v>28.895</v>
      </c>
      <c r="D39">
        <v>28.641999999999999</v>
      </c>
      <c r="E39">
        <v>28.998000000000001</v>
      </c>
      <c r="F39">
        <v>29.056999999999999</v>
      </c>
      <c r="G39">
        <v>28.727</v>
      </c>
      <c r="H39">
        <v>28.907</v>
      </c>
      <c r="I39">
        <v>29.818999999999999</v>
      </c>
      <c r="K39">
        <f t="shared" si="0"/>
        <v>8</v>
      </c>
      <c r="L39">
        <f t="shared" si="1"/>
        <v>29.818999999999999</v>
      </c>
    </row>
    <row r="40" spans="1:12" x14ac:dyDescent="0.3">
      <c r="A40" t="s">
        <v>208</v>
      </c>
      <c r="B40">
        <v>10.047000000000001</v>
      </c>
      <c r="C40">
        <v>33.398000000000003</v>
      </c>
      <c r="D40">
        <v>32.798999999999999</v>
      </c>
      <c r="E40">
        <v>33.561999999999998</v>
      </c>
      <c r="F40">
        <v>33.563000000000002</v>
      </c>
      <c r="G40">
        <v>33.020000000000003</v>
      </c>
      <c r="H40">
        <v>33.281999999999996</v>
      </c>
      <c r="I40">
        <v>35.238</v>
      </c>
      <c r="K40">
        <f t="shared" si="0"/>
        <v>8</v>
      </c>
      <c r="L40">
        <f t="shared" si="1"/>
        <v>35.238</v>
      </c>
    </row>
    <row r="41" spans="1:12" x14ac:dyDescent="0.3">
      <c r="A41" t="s">
        <v>209</v>
      </c>
      <c r="B41">
        <v>9.4879999999999995</v>
      </c>
      <c r="C41">
        <v>24.381</v>
      </c>
      <c r="D41">
        <v>23.86</v>
      </c>
      <c r="E41">
        <v>24.498000000000001</v>
      </c>
      <c r="F41">
        <v>24.512</v>
      </c>
      <c r="G41">
        <v>23.863</v>
      </c>
      <c r="H41">
        <v>24.045999999999999</v>
      </c>
      <c r="I41">
        <v>24.978999999999999</v>
      </c>
      <c r="K41">
        <f t="shared" si="0"/>
        <v>8</v>
      </c>
      <c r="L41">
        <f t="shared" si="1"/>
        <v>24.978999999999999</v>
      </c>
    </row>
    <row r="42" spans="1:12" x14ac:dyDescent="0.3">
      <c r="A42" t="s">
        <v>210</v>
      </c>
      <c r="B42">
        <v>9.5730000000000004</v>
      </c>
      <c r="C42">
        <v>22.849</v>
      </c>
      <c r="D42">
        <v>22.786000000000001</v>
      </c>
      <c r="E42">
        <v>22.977</v>
      </c>
      <c r="F42">
        <v>23.021999999999998</v>
      </c>
      <c r="G42">
        <v>22.841999999999999</v>
      </c>
      <c r="H42">
        <v>22.983000000000001</v>
      </c>
      <c r="I42">
        <v>23.599</v>
      </c>
      <c r="K42">
        <f t="shared" si="0"/>
        <v>8</v>
      </c>
      <c r="L42">
        <f t="shared" si="1"/>
        <v>23.599</v>
      </c>
    </row>
    <row r="43" spans="1:12" x14ac:dyDescent="0.3">
      <c r="A43" t="s">
        <v>211</v>
      </c>
      <c r="B43">
        <v>9.4949999999999992</v>
      </c>
      <c r="C43">
        <v>28.367999999999999</v>
      </c>
      <c r="D43">
        <v>27.960999999999999</v>
      </c>
      <c r="E43">
        <v>28.504999999999999</v>
      </c>
      <c r="F43">
        <v>28.521000000000001</v>
      </c>
      <c r="G43">
        <v>27.978999999999999</v>
      </c>
      <c r="H43">
        <v>28.172999999999998</v>
      </c>
      <c r="I43">
        <v>29.292999999999999</v>
      </c>
      <c r="K43">
        <f t="shared" si="0"/>
        <v>8</v>
      </c>
      <c r="L43">
        <f t="shared" si="1"/>
        <v>29.292999999999999</v>
      </c>
    </row>
    <row r="44" spans="1:12" x14ac:dyDescent="0.3">
      <c r="A44" t="s">
        <v>212</v>
      </c>
      <c r="B44">
        <v>9.6829999999999998</v>
      </c>
      <c r="C44">
        <v>23.942</v>
      </c>
      <c r="D44">
        <v>24.484999999999999</v>
      </c>
      <c r="E44">
        <v>24.015999999999998</v>
      </c>
      <c r="F44">
        <v>24.05</v>
      </c>
      <c r="G44">
        <v>24.545000000000002</v>
      </c>
      <c r="H44">
        <v>24.594000000000001</v>
      </c>
      <c r="I44">
        <v>24.536000000000001</v>
      </c>
      <c r="K44">
        <f t="shared" si="0"/>
        <v>7</v>
      </c>
      <c r="L44">
        <f t="shared" si="1"/>
        <v>24.594000000000001</v>
      </c>
    </row>
    <row r="45" spans="1:12" x14ac:dyDescent="0.3">
      <c r="A45" t="s">
        <v>213</v>
      </c>
      <c r="B45">
        <v>9.702</v>
      </c>
      <c r="C45">
        <v>24.079000000000001</v>
      </c>
      <c r="D45">
        <v>24.093</v>
      </c>
      <c r="E45">
        <v>24.184000000000001</v>
      </c>
      <c r="F45">
        <v>24.251000000000001</v>
      </c>
      <c r="G45">
        <v>24.1</v>
      </c>
      <c r="H45">
        <v>24.228999999999999</v>
      </c>
      <c r="I45">
        <v>24.798999999999999</v>
      </c>
      <c r="K45">
        <f t="shared" si="0"/>
        <v>8</v>
      </c>
      <c r="L45">
        <f t="shared" si="1"/>
        <v>24.798999999999999</v>
      </c>
    </row>
    <row r="46" spans="1:12" x14ac:dyDescent="0.3">
      <c r="A46" t="s">
        <v>214</v>
      </c>
      <c r="B46">
        <v>8.9369999999999994</v>
      </c>
      <c r="C46">
        <v>28.928000000000001</v>
      </c>
      <c r="D46">
        <v>28.378</v>
      </c>
      <c r="E46">
        <v>29.091999999999999</v>
      </c>
      <c r="F46">
        <v>29.195</v>
      </c>
      <c r="G46">
        <v>28.416</v>
      </c>
      <c r="H46">
        <v>28.652000000000001</v>
      </c>
      <c r="I46">
        <v>30.084</v>
      </c>
      <c r="K46">
        <f t="shared" si="0"/>
        <v>8</v>
      </c>
      <c r="L46">
        <f t="shared" si="1"/>
        <v>30.084</v>
      </c>
    </row>
    <row r="47" spans="1:12" x14ac:dyDescent="0.3">
      <c r="A47" t="s">
        <v>215</v>
      </c>
      <c r="B47">
        <v>10.042</v>
      </c>
      <c r="C47">
        <v>27.105</v>
      </c>
      <c r="D47">
        <v>26.751000000000001</v>
      </c>
      <c r="E47">
        <v>27.285</v>
      </c>
      <c r="F47">
        <v>27.395</v>
      </c>
      <c r="G47">
        <v>26.795000000000002</v>
      </c>
      <c r="H47">
        <v>26.975999999999999</v>
      </c>
      <c r="I47">
        <v>27.887</v>
      </c>
      <c r="K47">
        <f t="shared" si="0"/>
        <v>8</v>
      </c>
      <c r="L47">
        <f t="shared" si="1"/>
        <v>27.887</v>
      </c>
    </row>
    <row r="48" spans="1:12" x14ac:dyDescent="0.3">
      <c r="A48" t="s">
        <v>216</v>
      </c>
      <c r="B48">
        <v>8.9489999999999998</v>
      </c>
      <c r="C48">
        <v>18.712</v>
      </c>
      <c r="D48">
        <v>19.212</v>
      </c>
      <c r="E48">
        <v>18.791</v>
      </c>
      <c r="F48">
        <v>18.835999999999999</v>
      </c>
      <c r="G48">
        <v>19.228000000000002</v>
      </c>
      <c r="H48">
        <v>19.318999999999999</v>
      </c>
      <c r="I48">
        <v>19.545000000000002</v>
      </c>
      <c r="K48">
        <f t="shared" si="0"/>
        <v>8</v>
      </c>
      <c r="L48">
        <f t="shared" si="1"/>
        <v>19.545000000000002</v>
      </c>
    </row>
    <row r="49" spans="1:12" x14ac:dyDescent="0.3">
      <c r="A49" t="s">
        <v>217</v>
      </c>
      <c r="B49">
        <v>9.3829999999999991</v>
      </c>
      <c r="C49">
        <v>20.869</v>
      </c>
      <c r="D49">
        <v>20.672999999999998</v>
      </c>
      <c r="E49">
        <v>21.030999999999999</v>
      </c>
      <c r="F49">
        <v>21.065000000000001</v>
      </c>
      <c r="G49">
        <v>20.696999999999999</v>
      </c>
      <c r="H49">
        <v>20.863</v>
      </c>
      <c r="I49">
        <v>21.584</v>
      </c>
      <c r="K49">
        <f t="shared" si="0"/>
        <v>8</v>
      </c>
      <c r="L49">
        <f t="shared" si="1"/>
        <v>21.584</v>
      </c>
    </row>
    <row r="50" spans="1:12" x14ac:dyDescent="0.3">
      <c r="A50" t="s">
        <v>218</v>
      </c>
      <c r="B50">
        <v>9.73</v>
      </c>
      <c r="C50">
        <v>23.805</v>
      </c>
      <c r="D50">
        <v>23.396999999999998</v>
      </c>
      <c r="E50">
        <v>24.009</v>
      </c>
      <c r="F50">
        <v>24.068999999999999</v>
      </c>
      <c r="G50">
        <v>23.43</v>
      </c>
      <c r="H50">
        <v>23.611000000000001</v>
      </c>
      <c r="I50">
        <v>24.422999999999998</v>
      </c>
      <c r="K50">
        <f t="shared" si="0"/>
        <v>8</v>
      </c>
      <c r="L50">
        <f t="shared" si="1"/>
        <v>24.422999999999998</v>
      </c>
    </row>
    <row r="51" spans="1:12" x14ac:dyDescent="0.3">
      <c r="A51" t="s">
        <v>219</v>
      </c>
      <c r="B51">
        <v>9.7159999999999993</v>
      </c>
      <c r="C51">
        <v>29.227</v>
      </c>
      <c r="D51">
        <v>29.35</v>
      </c>
      <c r="E51">
        <v>29.309000000000001</v>
      </c>
      <c r="F51">
        <v>29.422999999999998</v>
      </c>
      <c r="G51">
        <v>29.385999999999999</v>
      </c>
      <c r="H51">
        <v>29.53</v>
      </c>
      <c r="I51">
        <v>30.244</v>
      </c>
      <c r="K51">
        <f t="shared" si="0"/>
        <v>8</v>
      </c>
      <c r="L51">
        <f t="shared" si="1"/>
        <v>30.244</v>
      </c>
    </row>
    <row r="52" spans="1:12" x14ac:dyDescent="0.3">
      <c r="A52" t="s">
        <v>220</v>
      </c>
      <c r="B52">
        <v>10.43</v>
      </c>
      <c r="C52">
        <v>30.867999999999999</v>
      </c>
      <c r="D52">
        <v>30.95</v>
      </c>
      <c r="E52">
        <v>30.966999999999999</v>
      </c>
      <c r="F52">
        <v>31.225000000000001</v>
      </c>
      <c r="G52">
        <v>30.943000000000001</v>
      </c>
      <c r="H52">
        <v>31.030999999999999</v>
      </c>
      <c r="I52">
        <v>31.606999999999999</v>
      </c>
      <c r="K52">
        <f t="shared" si="0"/>
        <v>8</v>
      </c>
      <c r="L52">
        <f t="shared" si="1"/>
        <v>31.606999999999999</v>
      </c>
    </row>
    <row r="53" spans="1:12" x14ac:dyDescent="0.3">
      <c r="A53" t="s">
        <v>221</v>
      </c>
      <c r="B53">
        <v>10.294</v>
      </c>
      <c r="C53">
        <v>30.925000000000001</v>
      </c>
      <c r="D53">
        <v>30.824000000000002</v>
      </c>
      <c r="E53">
        <v>31.045999999999999</v>
      </c>
      <c r="F53">
        <v>31.231999999999999</v>
      </c>
      <c r="G53">
        <v>30.815999999999999</v>
      </c>
      <c r="H53">
        <v>30.934000000000001</v>
      </c>
      <c r="I53">
        <v>31.742000000000001</v>
      </c>
      <c r="K53">
        <f t="shared" si="0"/>
        <v>8</v>
      </c>
      <c r="L53">
        <f t="shared" si="1"/>
        <v>31.742000000000001</v>
      </c>
    </row>
    <row r="54" spans="1:12" x14ac:dyDescent="0.3">
      <c r="A54" t="s">
        <v>222</v>
      </c>
      <c r="B54">
        <v>9.9309999999999992</v>
      </c>
      <c r="C54">
        <v>34.241999999999997</v>
      </c>
      <c r="D54">
        <v>34.194000000000003</v>
      </c>
      <c r="E54">
        <v>34.369</v>
      </c>
      <c r="F54">
        <v>34.664999999999999</v>
      </c>
      <c r="G54">
        <v>34.15</v>
      </c>
      <c r="H54">
        <v>34.314999999999998</v>
      </c>
      <c r="I54">
        <v>35.375</v>
      </c>
      <c r="K54">
        <f t="shared" si="0"/>
        <v>8</v>
      </c>
      <c r="L54">
        <f t="shared" si="1"/>
        <v>35.375</v>
      </c>
    </row>
    <row r="56" spans="1:12" x14ac:dyDescent="0.3">
      <c r="A56" t="s">
        <v>275</v>
      </c>
    </row>
    <row r="57" spans="1:12" x14ac:dyDescent="0.3">
      <c r="A57" t="s">
        <v>276</v>
      </c>
    </row>
    <row r="58" spans="1:12" x14ac:dyDescent="0.3">
      <c r="A58" t="s">
        <v>277</v>
      </c>
    </row>
    <row r="59" spans="1:12" x14ac:dyDescent="0.3">
      <c r="A59" t="s">
        <v>278</v>
      </c>
    </row>
    <row r="60" spans="1:12" x14ac:dyDescent="0.3">
      <c r="A60" t="s">
        <v>279</v>
      </c>
    </row>
    <row r="61" spans="1:12" x14ac:dyDescent="0.3">
      <c r="A61" t="s">
        <v>280</v>
      </c>
    </row>
    <row r="62" spans="1:12" x14ac:dyDescent="0.3">
      <c r="A62" t="s">
        <v>281</v>
      </c>
    </row>
    <row r="63" spans="1:12" x14ac:dyDescent="0.3">
      <c r="A63" t="s">
        <v>282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zoomScale="85" zoomScaleNormal="85" workbookViewId="0">
      <selection activeCell="O3" sqref="O3:O10"/>
    </sheetView>
  </sheetViews>
  <sheetFormatPr defaultRowHeight="16.5" x14ac:dyDescent="0.3"/>
  <cols>
    <col min="14" max="14" width="10.375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N2" t="s">
        <v>66</v>
      </c>
    </row>
    <row r="3" spans="1:15" x14ac:dyDescent="0.3">
      <c r="A3" t="s">
        <v>223</v>
      </c>
      <c r="B3">
        <v>6.407</v>
      </c>
      <c r="C3">
        <v>24.859000000000002</v>
      </c>
      <c r="D3">
        <v>26.003</v>
      </c>
      <c r="E3">
        <v>24.846</v>
      </c>
      <c r="F3">
        <v>24.899000000000001</v>
      </c>
      <c r="G3">
        <v>26.042000000000002</v>
      </c>
      <c r="H3">
        <v>26.071999999999999</v>
      </c>
      <c r="I3">
        <v>25.914000000000001</v>
      </c>
      <c r="K3">
        <f>MATCH(MAX(B3:I3), B3:I3, 0)</f>
        <v>7</v>
      </c>
      <c r="L3">
        <f>MAX(B3:I3)</f>
        <v>26.071999999999999</v>
      </c>
      <c r="N3" t="s">
        <v>61</v>
      </c>
      <c r="O3">
        <f>COUNTIF(K$3:K$54,"=1")</f>
        <v>0</v>
      </c>
    </row>
    <row r="4" spans="1:15" x14ac:dyDescent="0.3">
      <c r="A4" t="s">
        <v>224</v>
      </c>
      <c r="B4">
        <v>6.2240000000000002</v>
      </c>
      <c r="C4">
        <v>22.613</v>
      </c>
      <c r="D4">
        <v>23.736000000000001</v>
      </c>
      <c r="E4">
        <v>22.591000000000001</v>
      </c>
      <c r="F4">
        <v>22.614999999999998</v>
      </c>
      <c r="G4">
        <v>23.774999999999999</v>
      </c>
      <c r="H4">
        <v>23.817</v>
      </c>
      <c r="I4">
        <v>23.731999999999999</v>
      </c>
      <c r="K4">
        <f t="shared" ref="K4:K54" si="0">MATCH(MAX(B4:I4), B4:I4, 0)</f>
        <v>7</v>
      </c>
      <c r="L4">
        <f t="shared" ref="L4:L54" si="1">MAX(B4:I4)</f>
        <v>23.817</v>
      </c>
      <c r="N4" t="s">
        <v>2</v>
      </c>
      <c r="O4">
        <f>COUNTIF(K$3:K$54,"=2")</f>
        <v>0</v>
      </c>
    </row>
    <row r="5" spans="1:15" x14ac:dyDescent="0.3">
      <c r="A5" t="s">
        <v>225</v>
      </c>
      <c r="B5">
        <v>6.3090000000000002</v>
      </c>
      <c r="C5">
        <v>22.780999999999999</v>
      </c>
      <c r="D5">
        <v>23.856000000000002</v>
      </c>
      <c r="E5">
        <v>22.803000000000001</v>
      </c>
      <c r="F5">
        <v>22.835000000000001</v>
      </c>
      <c r="G5">
        <v>23.911999999999999</v>
      </c>
      <c r="H5">
        <v>23.966999999999999</v>
      </c>
      <c r="I5">
        <v>23.966000000000001</v>
      </c>
      <c r="K5">
        <f t="shared" si="0"/>
        <v>7</v>
      </c>
      <c r="L5">
        <f t="shared" si="1"/>
        <v>23.966999999999999</v>
      </c>
      <c r="N5" t="s">
        <v>63</v>
      </c>
      <c r="O5">
        <f>COUNTIF(K$3:K$54,"=3")</f>
        <v>0</v>
      </c>
    </row>
    <row r="6" spans="1:15" x14ac:dyDescent="0.3">
      <c r="A6" t="s">
        <v>226</v>
      </c>
      <c r="B6">
        <v>6.2919999999999998</v>
      </c>
      <c r="C6">
        <v>23.286999999999999</v>
      </c>
      <c r="D6">
        <v>25.062999999999999</v>
      </c>
      <c r="E6">
        <v>23.309000000000001</v>
      </c>
      <c r="F6">
        <v>23.309000000000001</v>
      </c>
      <c r="G6">
        <v>25.175999999999998</v>
      </c>
      <c r="H6">
        <v>25.204000000000001</v>
      </c>
      <c r="I6">
        <v>24.863</v>
      </c>
      <c r="K6">
        <f t="shared" si="0"/>
        <v>7</v>
      </c>
      <c r="L6">
        <f t="shared" si="1"/>
        <v>25.204000000000001</v>
      </c>
      <c r="N6" t="s">
        <v>64</v>
      </c>
      <c r="O6">
        <f>COUNTIF(K$3:K$54,"=4")</f>
        <v>0</v>
      </c>
    </row>
    <row r="7" spans="1:15" x14ac:dyDescent="0.3">
      <c r="A7" t="s">
        <v>227</v>
      </c>
      <c r="B7">
        <v>6.6680000000000001</v>
      </c>
      <c r="C7">
        <v>22.611000000000001</v>
      </c>
      <c r="D7">
        <v>23.605</v>
      </c>
      <c r="E7">
        <v>22.645</v>
      </c>
      <c r="F7">
        <v>22.751999999999999</v>
      </c>
      <c r="G7">
        <v>23.625</v>
      </c>
      <c r="H7">
        <v>23.646000000000001</v>
      </c>
      <c r="I7">
        <v>23.45</v>
      </c>
      <c r="K7">
        <f t="shared" si="0"/>
        <v>7</v>
      </c>
      <c r="L7">
        <f t="shared" si="1"/>
        <v>23.646000000000001</v>
      </c>
      <c r="N7" t="s">
        <v>65</v>
      </c>
      <c r="O7">
        <f>COUNTIF(K$3:K$54,"=5")</f>
        <v>0</v>
      </c>
    </row>
    <row r="8" spans="1:15" x14ac:dyDescent="0.3">
      <c r="A8" t="s">
        <v>228</v>
      </c>
      <c r="B8">
        <v>6.7590000000000003</v>
      </c>
      <c r="C8">
        <v>20.207000000000001</v>
      </c>
      <c r="D8">
        <v>21.158000000000001</v>
      </c>
      <c r="E8">
        <v>20.184999999999999</v>
      </c>
      <c r="F8">
        <v>20.206</v>
      </c>
      <c r="G8">
        <v>21.148</v>
      </c>
      <c r="H8">
        <v>21.167999999999999</v>
      </c>
      <c r="I8">
        <v>21.007000000000001</v>
      </c>
      <c r="K8">
        <f t="shared" si="0"/>
        <v>7</v>
      </c>
      <c r="L8">
        <f t="shared" si="1"/>
        <v>21.167999999999999</v>
      </c>
      <c r="N8" t="s">
        <v>6</v>
      </c>
      <c r="O8">
        <f>COUNTIF(K$3:K$54,"=6")</f>
        <v>1</v>
      </c>
    </row>
    <row r="9" spans="1:15" x14ac:dyDescent="0.3">
      <c r="A9" t="s">
        <v>229</v>
      </c>
      <c r="B9">
        <v>6.1459999999999999</v>
      </c>
      <c r="C9">
        <v>22.053000000000001</v>
      </c>
      <c r="D9">
        <v>23.013999999999999</v>
      </c>
      <c r="E9">
        <v>22.018000000000001</v>
      </c>
      <c r="F9">
        <v>22.027000000000001</v>
      </c>
      <c r="G9">
        <v>23.006</v>
      </c>
      <c r="H9">
        <v>23.044</v>
      </c>
      <c r="I9">
        <v>22.984000000000002</v>
      </c>
      <c r="K9">
        <f t="shared" si="0"/>
        <v>7</v>
      </c>
      <c r="L9">
        <f t="shared" si="1"/>
        <v>23.044</v>
      </c>
      <c r="N9" t="s">
        <v>7</v>
      </c>
      <c r="O9">
        <f>COUNTIF(K$3:K$54,"=7")</f>
        <v>47</v>
      </c>
    </row>
    <row r="10" spans="1:15" x14ac:dyDescent="0.3">
      <c r="A10" t="s">
        <v>230</v>
      </c>
      <c r="B10">
        <v>6.1749999999999998</v>
      </c>
      <c r="C10">
        <v>25.527000000000001</v>
      </c>
      <c r="D10">
        <v>26.466000000000001</v>
      </c>
      <c r="E10">
        <v>25.497</v>
      </c>
      <c r="F10">
        <v>25.567</v>
      </c>
      <c r="G10">
        <v>26.478000000000002</v>
      </c>
      <c r="H10">
        <v>26.515999999999998</v>
      </c>
      <c r="I10">
        <v>26.466999999999999</v>
      </c>
      <c r="K10">
        <f t="shared" si="0"/>
        <v>7</v>
      </c>
      <c r="L10">
        <f t="shared" si="1"/>
        <v>26.515999999999998</v>
      </c>
      <c r="N10" t="s">
        <v>8</v>
      </c>
      <c r="O10">
        <f>COUNTIF(K$3:K$54,"=8")</f>
        <v>4</v>
      </c>
    </row>
    <row r="11" spans="1:15" x14ac:dyDescent="0.3">
      <c r="A11" t="s">
        <v>231</v>
      </c>
      <c r="B11">
        <v>6.6619999999999999</v>
      </c>
      <c r="C11">
        <v>20.573</v>
      </c>
      <c r="D11">
        <v>21.327999999999999</v>
      </c>
      <c r="E11">
        <v>20.577999999999999</v>
      </c>
      <c r="F11">
        <v>20.594000000000001</v>
      </c>
      <c r="G11">
        <v>21.347000000000001</v>
      </c>
      <c r="H11">
        <v>21.382999999999999</v>
      </c>
      <c r="I11">
        <v>21.326000000000001</v>
      </c>
      <c r="K11">
        <f t="shared" si="0"/>
        <v>7</v>
      </c>
      <c r="L11">
        <f t="shared" si="1"/>
        <v>21.382999999999999</v>
      </c>
    </row>
    <row r="12" spans="1:15" x14ac:dyDescent="0.3">
      <c r="A12" t="s">
        <v>232</v>
      </c>
      <c r="B12">
        <v>6.3970000000000002</v>
      </c>
      <c r="C12">
        <v>17.600999999999999</v>
      </c>
      <c r="D12">
        <v>18.484000000000002</v>
      </c>
      <c r="E12">
        <v>17.571999999999999</v>
      </c>
      <c r="F12">
        <v>17.597000000000001</v>
      </c>
      <c r="G12">
        <v>18.506</v>
      </c>
      <c r="H12">
        <v>18.536999999999999</v>
      </c>
      <c r="I12">
        <v>18.404</v>
      </c>
      <c r="K12">
        <f t="shared" si="0"/>
        <v>7</v>
      </c>
      <c r="L12">
        <f t="shared" si="1"/>
        <v>18.536999999999999</v>
      </c>
    </row>
    <row r="13" spans="1:15" x14ac:dyDescent="0.3">
      <c r="A13" t="s">
        <v>233</v>
      </c>
      <c r="B13">
        <v>6.8179999999999996</v>
      </c>
      <c r="C13">
        <v>25.722000000000001</v>
      </c>
      <c r="D13">
        <v>26.907</v>
      </c>
      <c r="E13">
        <v>25.658999999999999</v>
      </c>
      <c r="F13">
        <v>25.742000000000001</v>
      </c>
      <c r="G13">
        <v>26.922000000000001</v>
      </c>
      <c r="H13">
        <v>26.946000000000002</v>
      </c>
      <c r="I13">
        <v>26.716999999999999</v>
      </c>
      <c r="K13">
        <f t="shared" si="0"/>
        <v>7</v>
      </c>
      <c r="L13">
        <f t="shared" si="1"/>
        <v>26.946000000000002</v>
      </c>
    </row>
    <row r="14" spans="1:15" x14ac:dyDescent="0.3">
      <c r="A14" t="s">
        <v>234</v>
      </c>
      <c r="B14">
        <v>6.093</v>
      </c>
      <c r="C14">
        <v>20.16</v>
      </c>
      <c r="D14">
        <v>21.021999999999998</v>
      </c>
      <c r="E14">
        <v>20.187999999999999</v>
      </c>
      <c r="F14">
        <v>20.210999999999999</v>
      </c>
      <c r="G14">
        <v>21.036999999999999</v>
      </c>
      <c r="H14">
        <v>21.076000000000001</v>
      </c>
      <c r="I14">
        <v>20.981000000000002</v>
      </c>
      <c r="K14">
        <f t="shared" si="0"/>
        <v>7</v>
      </c>
      <c r="L14">
        <f t="shared" si="1"/>
        <v>21.076000000000001</v>
      </c>
    </row>
    <row r="15" spans="1:15" x14ac:dyDescent="0.3">
      <c r="A15" t="s">
        <v>235</v>
      </c>
      <c r="B15">
        <v>6.1929999999999996</v>
      </c>
      <c r="C15">
        <v>23.635999999999999</v>
      </c>
      <c r="D15">
        <v>24.686</v>
      </c>
      <c r="E15">
        <v>23.635999999999999</v>
      </c>
      <c r="F15">
        <v>23.713000000000001</v>
      </c>
      <c r="G15">
        <v>24.693999999999999</v>
      </c>
      <c r="H15">
        <v>24.727</v>
      </c>
      <c r="I15">
        <v>24.594000000000001</v>
      </c>
      <c r="K15">
        <f t="shared" si="0"/>
        <v>7</v>
      </c>
      <c r="L15">
        <f t="shared" si="1"/>
        <v>24.727</v>
      </c>
    </row>
    <row r="16" spans="1:15" x14ac:dyDescent="0.3">
      <c r="A16" t="s">
        <v>236</v>
      </c>
      <c r="B16">
        <v>6.5990000000000002</v>
      </c>
      <c r="C16">
        <v>23.141999999999999</v>
      </c>
      <c r="D16">
        <v>24.292000000000002</v>
      </c>
      <c r="E16">
        <v>23.100999999999999</v>
      </c>
      <c r="F16">
        <v>23.161999999999999</v>
      </c>
      <c r="G16">
        <v>24.282</v>
      </c>
      <c r="H16">
        <v>24.311</v>
      </c>
      <c r="I16">
        <v>24.210999999999999</v>
      </c>
      <c r="K16">
        <f t="shared" si="0"/>
        <v>7</v>
      </c>
      <c r="L16">
        <f t="shared" si="1"/>
        <v>24.311</v>
      </c>
    </row>
    <row r="17" spans="1:12" x14ac:dyDescent="0.3">
      <c r="A17" t="s">
        <v>237</v>
      </c>
      <c r="B17">
        <v>6.7110000000000003</v>
      </c>
      <c r="C17">
        <v>18.306000000000001</v>
      </c>
      <c r="D17">
        <v>19.16</v>
      </c>
      <c r="E17">
        <v>18.244</v>
      </c>
      <c r="F17">
        <v>18.268999999999998</v>
      </c>
      <c r="G17">
        <v>19.152000000000001</v>
      </c>
      <c r="H17">
        <v>19.172000000000001</v>
      </c>
      <c r="I17">
        <v>18.998999999999999</v>
      </c>
      <c r="K17">
        <f t="shared" si="0"/>
        <v>7</v>
      </c>
      <c r="L17">
        <f t="shared" si="1"/>
        <v>19.172000000000001</v>
      </c>
    </row>
    <row r="18" spans="1:12" x14ac:dyDescent="0.3">
      <c r="A18" t="s">
        <v>238</v>
      </c>
      <c r="B18">
        <v>6.9349999999999996</v>
      </c>
      <c r="C18">
        <v>23.100999999999999</v>
      </c>
      <c r="D18">
        <v>23.946999999999999</v>
      </c>
      <c r="E18">
        <v>23.146000000000001</v>
      </c>
      <c r="F18">
        <v>23.231000000000002</v>
      </c>
      <c r="G18">
        <v>23.978000000000002</v>
      </c>
      <c r="H18">
        <v>23.995999999999999</v>
      </c>
      <c r="I18">
        <v>23.826000000000001</v>
      </c>
      <c r="K18">
        <f t="shared" si="0"/>
        <v>7</v>
      </c>
      <c r="L18">
        <f t="shared" si="1"/>
        <v>23.995999999999999</v>
      </c>
    </row>
    <row r="19" spans="1:12" x14ac:dyDescent="0.3">
      <c r="A19" t="s">
        <v>239</v>
      </c>
      <c r="B19">
        <v>6.9009999999999998</v>
      </c>
      <c r="C19">
        <v>22.09</v>
      </c>
      <c r="D19">
        <v>23.088000000000001</v>
      </c>
      <c r="E19">
        <v>22.093</v>
      </c>
      <c r="F19">
        <v>22.117000000000001</v>
      </c>
      <c r="G19">
        <v>23.134</v>
      </c>
      <c r="H19">
        <v>23.177</v>
      </c>
      <c r="I19">
        <v>23.146999999999998</v>
      </c>
      <c r="K19">
        <f t="shared" si="0"/>
        <v>7</v>
      </c>
      <c r="L19">
        <f t="shared" si="1"/>
        <v>23.177</v>
      </c>
    </row>
    <row r="20" spans="1:12" x14ac:dyDescent="0.3">
      <c r="A20" t="s">
        <v>240</v>
      </c>
      <c r="B20">
        <v>6.3310000000000004</v>
      </c>
      <c r="C20">
        <v>26.977</v>
      </c>
      <c r="D20">
        <v>28.015000000000001</v>
      </c>
      <c r="E20">
        <v>26.971</v>
      </c>
      <c r="F20">
        <v>27.045000000000002</v>
      </c>
      <c r="G20">
        <v>28.048999999999999</v>
      </c>
      <c r="H20">
        <v>28.085000000000001</v>
      </c>
      <c r="I20">
        <v>27.992999999999999</v>
      </c>
      <c r="K20">
        <f t="shared" si="0"/>
        <v>7</v>
      </c>
      <c r="L20">
        <f t="shared" si="1"/>
        <v>28.085000000000001</v>
      </c>
    </row>
    <row r="21" spans="1:12" x14ac:dyDescent="0.3">
      <c r="A21" t="s">
        <v>241</v>
      </c>
      <c r="B21">
        <v>6.008</v>
      </c>
      <c r="C21">
        <v>19.734999999999999</v>
      </c>
      <c r="D21">
        <v>20.742999999999999</v>
      </c>
      <c r="E21">
        <v>19.744</v>
      </c>
      <c r="F21">
        <v>19.776</v>
      </c>
      <c r="G21">
        <v>20.763000000000002</v>
      </c>
      <c r="H21">
        <v>20.786999999999999</v>
      </c>
      <c r="I21">
        <v>20.634</v>
      </c>
      <c r="K21">
        <f t="shared" si="0"/>
        <v>7</v>
      </c>
      <c r="L21">
        <f t="shared" si="1"/>
        <v>20.786999999999999</v>
      </c>
    </row>
    <row r="22" spans="1:12" x14ac:dyDescent="0.3">
      <c r="A22" t="s">
        <v>242</v>
      </c>
      <c r="B22">
        <v>6.6180000000000003</v>
      </c>
      <c r="C22">
        <v>22.113</v>
      </c>
      <c r="D22">
        <v>22.887</v>
      </c>
      <c r="E22">
        <v>22.076000000000001</v>
      </c>
      <c r="F22">
        <v>22.100999999999999</v>
      </c>
      <c r="G22">
        <v>22.92</v>
      </c>
      <c r="H22">
        <v>22.971</v>
      </c>
      <c r="I22">
        <v>23.004999999999999</v>
      </c>
      <c r="K22">
        <f t="shared" si="0"/>
        <v>8</v>
      </c>
      <c r="L22">
        <f t="shared" si="1"/>
        <v>23.004999999999999</v>
      </c>
    </row>
    <row r="23" spans="1:12" x14ac:dyDescent="0.3">
      <c r="A23" t="s">
        <v>243</v>
      </c>
      <c r="B23">
        <v>6.625</v>
      </c>
      <c r="C23">
        <v>22.754999999999999</v>
      </c>
      <c r="D23">
        <v>23.763000000000002</v>
      </c>
      <c r="E23">
        <v>22.751999999999999</v>
      </c>
      <c r="F23">
        <v>22.852</v>
      </c>
      <c r="G23">
        <v>23.802</v>
      </c>
      <c r="H23">
        <v>23.817</v>
      </c>
      <c r="I23">
        <v>23.593</v>
      </c>
      <c r="K23">
        <f t="shared" si="0"/>
        <v>7</v>
      </c>
      <c r="L23">
        <f t="shared" si="1"/>
        <v>23.817</v>
      </c>
    </row>
    <row r="24" spans="1:12" x14ac:dyDescent="0.3">
      <c r="A24" t="s">
        <v>244</v>
      </c>
      <c r="B24">
        <v>6.5780000000000003</v>
      </c>
      <c r="C24">
        <v>20.527000000000001</v>
      </c>
      <c r="D24">
        <v>21.38</v>
      </c>
      <c r="E24">
        <v>20.548999999999999</v>
      </c>
      <c r="F24">
        <v>20.574000000000002</v>
      </c>
      <c r="G24">
        <v>21.401</v>
      </c>
      <c r="H24">
        <v>21.425000000000001</v>
      </c>
      <c r="I24">
        <v>21.302</v>
      </c>
      <c r="K24">
        <f t="shared" si="0"/>
        <v>7</v>
      </c>
      <c r="L24">
        <f t="shared" si="1"/>
        <v>21.425000000000001</v>
      </c>
    </row>
    <row r="25" spans="1:12" x14ac:dyDescent="0.3">
      <c r="A25" t="s">
        <v>245</v>
      </c>
      <c r="B25">
        <v>6.258</v>
      </c>
      <c r="C25">
        <v>24.437999999999999</v>
      </c>
      <c r="D25">
        <v>25.675000000000001</v>
      </c>
      <c r="E25">
        <v>24.373999999999999</v>
      </c>
      <c r="F25">
        <v>24.41</v>
      </c>
      <c r="G25">
        <v>25.695</v>
      </c>
      <c r="H25">
        <v>25.728999999999999</v>
      </c>
      <c r="I25">
        <v>25.533000000000001</v>
      </c>
      <c r="K25">
        <f t="shared" si="0"/>
        <v>7</v>
      </c>
      <c r="L25">
        <f t="shared" si="1"/>
        <v>25.728999999999999</v>
      </c>
    </row>
    <row r="26" spans="1:12" x14ac:dyDescent="0.3">
      <c r="A26" t="s">
        <v>246</v>
      </c>
      <c r="B26">
        <v>6.5759999999999996</v>
      </c>
      <c r="C26">
        <v>21.442</v>
      </c>
      <c r="D26">
        <v>22.349</v>
      </c>
      <c r="E26">
        <v>21.47</v>
      </c>
      <c r="F26">
        <v>21.492999999999999</v>
      </c>
      <c r="G26">
        <v>22.376000000000001</v>
      </c>
      <c r="H26">
        <v>22.404</v>
      </c>
      <c r="I26">
        <v>22.305</v>
      </c>
      <c r="K26">
        <f t="shared" si="0"/>
        <v>7</v>
      </c>
      <c r="L26">
        <f t="shared" si="1"/>
        <v>22.404</v>
      </c>
    </row>
    <row r="27" spans="1:12" x14ac:dyDescent="0.3">
      <c r="A27" t="s">
        <v>247</v>
      </c>
      <c r="B27">
        <v>5.8179999999999996</v>
      </c>
      <c r="C27">
        <v>27.774999999999999</v>
      </c>
      <c r="D27">
        <v>28.85</v>
      </c>
      <c r="E27">
        <v>27.779</v>
      </c>
      <c r="F27">
        <v>27.88</v>
      </c>
      <c r="G27">
        <v>28.853000000000002</v>
      </c>
      <c r="H27">
        <v>28.867999999999999</v>
      </c>
      <c r="I27">
        <v>28.649000000000001</v>
      </c>
      <c r="K27">
        <f t="shared" si="0"/>
        <v>7</v>
      </c>
      <c r="L27">
        <f t="shared" si="1"/>
        <v>28.867999999999999</v>
      </c>
    </row>
    <row r="28" spans="1:12" x14ac:dyDescent="0.3">
      <c r="A28" t="s">
        <v>248</v>
      </c>
      <c r="B28">
        <v>6.2329999999999997</v>
      </c>
      <c r="C28">
        <v>17.001000000000001</v>
      </c>
      <c r="D28">
        <v>17.91</v>
      </c>
      <c r="E28">
        <v>16.956</v>
      </c>
      <c r="F28">
        <v>16.977</v>
      </c>
      <c r="G28">
        <v>17.928000000000001</v>
      </c>
      <c r="H28">
        <v>17.95</v>
      </c>
      <c r="I28">
        <v>17.745000000000001</v>
      </c>
      <c r="K28">
        <f t="shared" si="0"/>
        <v>7</v>
      </c>
      <c r="L28">
        <f t="shared" si="1"/>
        <v>17.95</v>
      </c>
    </row>
    <row r="29" spans="1:12" x14ac:dyDescent="0.3">
      <c r="A29" t="s">
        <v>249</v>
      </c>
      <c r="B29">
        <v>6.0629999999999997</v>
      </c>
      <c r="C29">
        <v>21.664000000000001</v>
      </c>
      <c r="D29">
        <v>22.454000000000001</v>
      </c>
      <c r="E29">
        <v>21.652999999999999</v>
      </c>
      <c r="F29">
        <v>21.678999999999998</v>
      </c>
      <c r="G29">
        <v>22.484999999999999</v>
      </c>
      <c r="H29">
        <v>22.529</v>
      </c>
      <c r="I29">
        <v>22.568000000000001</v>
      </c>
      <c r="K29">
        <f t="shared" si="0"/>
        <v>8</v>
      </c>
      <c r="L29">
        <f t="shared" si="1"/>
        <v>22.568000000000001</v>
      </c>
    </row>
    <row r="30" spans="1:12" x14ac:dyDescent="0.3">
      <c r="A30" t="s">
        <v>250</v>
      </c>
      <c r="B30">
        <v>6.38</v>
      </c>
      <c r="C30">
        <v>18.381</v>
      </c>
      <c r="D30">
        <v>19.547999999999998</v>
      </c>
      <c r="E30">
        <v>18.399000000000001</v>
      </c>
      <c r="F30">
        <v>18.425999999999998</v>
      </c>
      <c r="G30">
        <v>19.574000000000002</v>
      </c>
      <c r="H30">
        <v>19.587</v>
      </c>
      <c r="I30">
        <v>19.337</v>
      </c>
      <c r="K30">
        <f t="shared" si="0"/>
        <v>7</v>
      </c>
      <c r="L30">
        <f t="shared" si="1"/>
        <v>19.587</v>
      </c>
    </row>
    <row r="31" spans="1:12" x14ac:dyDescent="0.3">
      <c r="A31" t="s">
        <v>251</v>
      </c>
      <c r="B31">
        <v>6.593</v>
      </c>
      <c r="C31">
        <v>24.446999999999999</v>
      </c>
      <c r="D31">
        <v>25.626000000000001</v>
      </c>
      <c r="E31">
        <v>24.411999999999999</v>
      </c>
      <c r="F31">
        <v>24.486999999999998</v>
      </c>
      <c r="G31">
        <v>25.63</v>
      </c>
      <c r="H31">
        <v>25.649000000000001</v>
      </c>
      <c r="I31">
        <v>25.417000000000002</v>
      </c>
      <c r="K31">
        <f t="shared" si="0"/>
        <v>7</v>
      </c>
      <c r="L31">
        <f t="shared" si="1"/>
        <v>25.649000000000001</v>
      </c>
    </row>
    <row r="32" spans="1:12" x14ac:dyDescent="0.3">
      <c r="A32" t="s">
        <v>252</v>
      </c>
      <c r="B32">
        <v>6.6520000000000001</v>
      </c>
      <c r="C32">
        <v>19.396000000000001</v>
      </c>
      <c r="D32">
        <v>20.222999999999999</v>
      </c>
      <c r="E32">
        <v>19.390999999999998</v>
      </c>
      <c r="F32">
        <v>19.41</v>
      </c>
      <c r="G32">
        <v>20.236000000000001</v>
      </c>
      <c r="H32">
        <v>20.274000000000001</v>
      </c>
      <c r="I32">
        <v>20.216000000000001</v>
      </c>
      <c r="K32">
        <f t="shared" si="0"/>
        <v>7</v>
      </c>
      <c r="L32">
        <f t="shared" si="1"/>
        <v>20.274000000000001</v>
      </c>
    </row>
    <row r="33" spans="1:12" x14ac:dyDescent="0.3">
      <c r="A33" t="s">
        <v>253</v>
      </c>
      <c r="B33">
        <v>6.9420000000000002</v>
      </c>
      <c r="C33">
        <v>22.86</v>
      </c>
      <c r="D33">
        <v>23.565999999999999</v>
      </c>
      <c r="E33">
        <v>22.861999999999998</v>
      </c>
      <c r="F33">
        <v>22.966000000000001</v>
      </c>
      <c r="G33">
        <v>23.611000000000001</v>
      </c>
      <c r="H33">
        <v>23.635000000000002</v>
      </c>
      <c r="I33">
        <v>23.524000000000001</v>
      </c>
      <c r="K33">
        <f t="shared" si="0"/>
        <v>7</v>
      </c>
      <c r="L33">
        <f t="shared" si="1"/>
        <v>23.635000000000002</v>
      </c>
    </row>
    <row r="34" spans="1:12" x14ac:dyDescent="0.3">
      <c r="A34" t="s">
        <v>254</v>
      </c>
      <c r="B34">
        <v>6.0220000000000002</v>
      </c>
      <c r="C34">
        <v>20.806999999999999</v>
      </c>
      <c r="D34">
        <v>21.867999999999999</v>
      </c>
      <c r="E34">
        <v>20.751000000000001</v>
      </c>
      <c r="F34">
        <v>20.780999999999999</v>
      </c>
      <c r="G34">
        <v>21.885000000000002</v>
      </c>
      <c r="H34">
        <v>21.905999999999999</v>
      </c>
      <c r="I34">
        <v>21.719000000000001</v>
      </c>
      <c r="K34">
        <f t="shared" si="0"/>
        <v>7</v>
      </c>
      <c r="L34">
        <f t="shared" si="1"/>
        <v>21.905999999999999</v>
      </c>
    </row>
    <row r="35" spans="1:12" x14ac:dyDescent="0.3">
      <c r="A35" t="s">
        <v>255</v>
      </c>
      <c r="B35">
        <v>5.4</v>
      </c>
      <c r="C35">
        <v>24.893000000000001</v>
      </c>
      <c r="D35">
        <v>26.167000000000002</v>
      </c>
      <c r="E35">
        <v>24.905999999999999</v>
      </c>
      <c r="F35">
        <v>24.891999999999999</v>
      </c>
      <c r="G35">
        <v>26.268000000000001</v>
      </c>
      <c r="H35">
        <v>26.315000000000001</v>
      </c>
      <c r="I35">
        <v>26.17</v>
      </c>
      <c r="K35">
        <f t="shared" si="0"/>
        <v>7</v>
      </c>
      <c r="L35">
        <f t="shared" si="1"/>
        <v>26.315000000000001</v>
      </c>
    </row>
    <row r="36" spans="1:12" x14ac:dyDescent="0.3">
      <c r="A36" t="s">
        <v>256</v>
      </c>
      <c r="B36">
        <v>6.1909999999999998</v>
      </c>
      <c r="C36">
        <v>20.263999999999999</v>
      </c>
      <c r="D36">
        <v>21.369</v>
      </c>
      <c r="E36">
        <v>20.239000000000001</v>
      </c>
      <c r="F36">
        <v>20.263999999999999</v>
      </c>
      <c r="G36">
        <v>21.395</v>
      </c>
      <c r="H36">
        <v>21.414999999999999</v>
      </c>
      <c r="I36">
        <v>21.199000000000002</v>
      </c>
      <c r="K36">
        <f t="shared" si="0"/>
        <v>7</v>
      </c>
      <c r="L36">
        <f t="shared" si="1"/>
        <v>21.414999999999999</v>
      </c>
    </row>
    <row r="37" spans="1:12" x14ac:dyDescent="0.3">
      <c r="A37" t="s">
        <v>257</v>
      </c>
      <c r="B37">
        <v>5.4850000000000003</v>
      </c>
      <c r="C37">
        <v>24.428000000000001</v>
      </c>
      <c r="D37">
        <v>25.878</v>
      </c>
      <c r="E37">
        <v>24.311</v>
      </c>
      <c r="F37">
        <v>24.326000000000001</v>
      </c>
      <c r="G37">
        <v>25.954999999999998</v>
      </c>
      <c r="H37">
        <v>26.015000000000001</v>
      </c>
      <c r="I37">
        <v>25.969000000000001</v>
      </c>
      <c r="K37">
        <f t="shared" si="0"/>
        <v>7</v>
      </c>
      <c r="L37">
        <f t="shared" si="1"/>
        <v>26.015000000000001</v>
      </c>
    </row>
    <row r="38" spans="1:12" x14ac:dyDescent="0.3">
      <c r="A38" t="s">
        <v>258</v>
      </c>
      <c r="B38">
        <v>6.68</v>
      </c>
      <c r="C38">
        <v>24.050999999999998</v>
      </c>
      <c r="D38">
        <v>25.122</v>
      </c>
      <c r="E38">
        <v>24.045999999999999</v>
      </c>
      <c r="F38">
        <v>24.094999999999999</v>
      </c>
      <c r="G38">
        <v>25.183</v>
      </c>
      <c r="H38">
        <v>25.222999999999999</v>
      </c>
      <c r="I38">
        <v>25.148</v>
      </c>
      <c r="K38">
        <f t="shared" si="0"/>
        <v>7</v>
      </c>
      <c r="L38">
        <f t="shared" si="1"/>
        <v>25.222999999999999</v>
      </c>
    </row>
    <row r="39" spans="1:12" x14ac:dyDescent="0.3">
      <c r="A39" t="s">
        <v>259</v>
      </c>
      <c r="B39">
        <v>6.7729999999999997</v>
      </c>
      <c r="C39">
        <v>24.882000000000001</v>
      </c>
      <c r="D39">
        <v>26.013000000000002</v>
      </c>
      <c r="E39">
        <v>24.846</v>
      </c>
      <c r="F39">
        <v>24.898</v>
      </c>
      <c r="G39">
        <v>26.058</v>
      </c>
      <c r="H39">
        <v>26.11</v>
      </c>
      <c r="I39">
        <v>26.05</v>
      </c>
      <c r="K39">
        <f t="shared" si="0"/>
        <v>7</v>
      </c>
      <c r="L39">
        <f t="shared" si="1"/>
        <v>26.11</v>
      </c>
    </row>
    <row r="40" spans="1:12" x14ac:dyDescent="0.3">
      <c r="A40" t="s">
        <v>260</v>
      </c>
      <c r="B40">
        <v>6.6959999999999997</v>
      </c>
      <c r="C40">
        <v>28.035</v>
      </c>
      <c r="D40">
        <v>29.369</v>
      </c>
      <c r="E40">
        <v>28.010999999999999</v>
      </c>
      <c r="F40">
        <v>28.044</v>
      </c>
      <c r="G40">
        <v>29.451000000000001</v>
      </c>
      <c r="H40">
        <v>29.539000000000001</v>
      </c>
      <c r="I40">
        <v>29.748000000000001</v>
      </c>
      <c r="K40">
        <f t="shared" si="0"/>
        <v>8</v>
      </c>
      <c r="L40">
        <f t="shared" si="1"/>
        <v>29.748000000000001</v>
      </c>
    </row>
    <row r="41" spans="1:12" x14ac:dyDescent="0.3">
      <c r="A41" t="s">
        <v>261</v>
      </c>
      <c r="B41">
        <v>6.1779999999999999</v>
      </c>
      <c r="C41">
        <v>20.585000000000001</v>
      </c>
      <c r="D41">
        <v>21.459</v>
      </c>
      <c r="E41">
        <v>20.53</v>
      </c>
      <c r="F41">
        <v>20.55</v>
      </c>
      <c r="G41">
        <v>21.463999999999999</v>
      </c>
      <c r="H41">
        <v>21.506</v>
      </c>
      <c r="I41">
        <v>21.463000000000001</v>
      </c>
      <c r="K41">
        <f t="shared" si="0"/>
        <v>7</v>
      </c>
      <c r="L41">
        <f t="shared" si="1"/>
        <v>21.506</v>
      </c>
    </row>
    <row r="42" spans="1:12" x14ac:dyDescent="0.3">
      <c r="A42" t="s">
        <v>262</v>
      </c>
      <c r="B42">
        <v>6.2460000000000004</v>
      </c>
      <c r="C42">
        <v>19.292000000000002</v>
      </c>
      <c r="D42">
        <v>20.120999999999999</v>
      </c>
      <c r="E42">
        <v>19.260999999999999</v>
      </c>
      <c r="F42">
        <v>19.289000000000001</v>
      </c>
      <c r="G42">
        <v>20.13</v>
      </c>
      <c r="H42">
        <v>20.151</v>
      </c>
      <c r="I42">
        <v>20.04</v>
      </c>
      <c r="K42">
        <f t="shared" si="0"/>
        <v>7</v>
      </c>
      <c r="L42">
        <f t="shared" si="1"/>
        <v>20.151</v>
      </c>
    </row>
    <row r="43" spans="1:12" x14ac:dyDescent="0.3">
      <c r="A43" t="s">
        <v>263</v>
      </c>
      <c r="B43">
        <v>6.117</v>
      </c>
      <c r="C43">
        <v>24.157</v>
      </c>
      <c r="D43">
        <v>25.236000000000001</v>
      </c>
      <c r="E43">
        <v>24.140999999999998</v>
      </c>
      <c r="F43">
        <v>24.166</v>
      </c>
      <c r="G43">
        <v>25.265000000000001</v>
      </c>
      <c r="H43">
        <v>25.314</v>
      </c>
      <c r="I43">
        <v>25.277000000000001</v>
      </c>
      <c r="K43">
        <f t="shared" si="0"/>
        <v>7</v>
      </c>
      <c r="L43">
        <f t="shared" si="1"/>
        <v>25.314</v>
      </c>
    </row>
    <row r="44" spans="1:12" x14ac:dyDescent="0.3">
      <c r="A44" t="s">
        <v>264</v>
      </c>
      <c r="B44">
        <v>6.4429999999999996</v>
      </c>
      <c r="C44">
        <v>21.175999999999998</v>
      </c>
      <c r="D44">
        <v>22.568000000000001</v>
      </c>
      <c r="E44">
        <v>21.088999999999999</v>
      </c>
      <c r="F44">
        <v>21.132000000000001</v>
      </c>
      <c r="G44">
        <v>22.597000000000001</v>
      </c>
      <c r="H44">
        <v>22.576000000000001</v>
      </c>
      <c r="I44">
        <v>22.082999999999998</v>
      </c>
      <c r="K44">
        <f t="shared" si="0"/>
        <v>6</v>
      </c>
      <c r="L44">
        <f t="shared" si="1"/>
        <v>22.597000000000001</v>
      </c>
    </row>
    <row r="45" spans="1:12" x14ac:dyDescent="0.3">
      <c r="A45" t="s">
        <v>265</v>
      </c>
      <c r="B45">
        <v>6.4039999999999999</v>
      </c>
      <c r="C45">
        <v>20.835999999999999</v>
      </c>
      <c r="D45">
        <v>21.876999999999999</v>
      </c>
      <c r="E45">
        <v>20.808</v>
      </c>
      <c r="F45">
        <v>20.861000000000001</v>
      </c>
      <c r="G45">
        <v>21.905000000000001</v>
      </c>
      <c r="H45">
        <v>21.927</v>
      </c>
      <c r="I45">
        <v>21.751000000000001</v>
      </c>
      <c r="K45">
        <f t="shared" si="0"/>
        <v>7</v>
      </c>
      <c r="L45">
        <f t="shared" si="1"/>
        <v>21.927</v>
      </c>
    </row>
    <row r="46" spans="1:12" x14ac:dyDescent="0.3">
      <c r="A46" t="s">
        <v>266</v>
      </c>
      <c r="B46">
        <v>5.5179999999999998</v>
      </c>
      <c r="C46">
        <v>24.291</v>
      </c>
      <c r="D46">
        <v>25.417000000000002</v>
      </c>
      <c r="E46">
        <v>24.271000000000001</v>
      </c>
      <c r="F46">
        <v>24.332000000000001</v>
      </c>
      <c r="G46">
        <v>25.469000000000001</v>
      </c>
      <c r="H46">
        <v>25.53</v>
      </c>
      <c r="I46">
        <v>25.561</v>
      </c>
      <c r="K46">
        <f t="shared" si="0"/>
        <v>8</v>
      </c>
      <c r="L46">
        <f t="shared" si="1"/>
        <v>25.561</v>
      </c>
    </row>
    <row r="47" spans="1:12" x14ac:dyDescent="0.3">
      <c r="A47" t="s">
        <v>267</v>
      </c>
      <c r="B47">
        <v>6.7039999999999997</v>
      </c>
      <c r="C47">
        <v>23.189</v>
      </c>
      <c r="D47">
        <v>24.24</v>
      </c>
      <c r="E47">
        <v>23.206</v>
      </c>
      <c r="F47">
        <v>23.283999999999999</v>
      </c>
      <c r="G47">
        <v>24.28</v>
      </c>
      <c r="H47">
        <v>24.317</v>
      </c>
      <c r="I47">
        <v>24.22</v>
      </c>
      <c r="K47">
        <f t="shared" si="0"/>
        <v>7</v>
      </c>
      <c r="L47">
        <f t="shared" si="1"/>
        <v>24.317</v>
      </c>
    </row>
    <row r="48" spans="1:12" x14ac:dyDescent="0.3">
      <c r="A48" t="s">
        <v>268</v>
      </c>
      <c r="B48">
        <v>5.9619999999999997</v>
      </c>
      <c r="C48">
        <v>16.052</v>
      </c>
      <c r="D48">
        <v>17.169</v>
      </c>
      <c r="E48">
        <v>16.03</v>
      </c>
      <c r="F48">
        <v>16.048999999999999</v>
      </c>
      <c r="G48">
        <v>17.189</v>
      </c>
      <c r="H48">
        <v>17.193000000000001</v>
      </c>
      <c r="I48">
        <v>16.920000000000002</v>
      </c>
      <c r="K48">
        <f t="shared" si="0"/>
        <v>7</v>
      </c>
      <c r="L48">
        <f t="shared" si="1"/>
        <v>17.193000000000001</v>
      </c>
    </row>
    <row r="49" spans="1:12" x14ac:dyDescent="0.3">
      <c r="A49" t="s">
        <v>269</v>
      </c>
      <c r="B49">
        <v>6.2050000000000001</v>
      </c>
      <c r="C49">
        <v>17.582999999999998</v>
      </c>
      <c r="D49">
        <v>18.498999999999999</v>
      </c>
      <c r="E49">
        <v>17.600000000000001</v>
      </c>
      <c r="F49">
        <v>17.617000000000001</v>
      </c>
      <c r="G49">
        <v>18.521000000000001</v>
      </c>
      <c r="H49">
        <v>18.548999999999999</v>
      </c>
      <c r="I49">
        <v>18.454000000000001</v>
      </c>
      <c r="K49">
        <f t="shared" si="0"/>
        <v>7</v>
      </c>
      <c r="L49">
        <f t="shared" si="1"/>
        <v>18.548999999999999</v>
      </c>
    </row>
    <row r="50" spans="1:12" x14ac:dyDescent="0.3">
      <c r="A50" t="s">
        <v>270</v>
      </c>
      <c r="B50">
        <v>6.4260000000000002</v>
      </c>
      <c r="C50">
        <v>20.25</v>
      </c>
      <c r="D50">
        <v>21.231999999999999</v>
      </c>
      <c r="E50">
        <v>20.286999999999999</v>
      </c>
      <c r="F50">
        <v>20.335000000000001</v>
      </c>
      <c r="G50">
        <v>21.268999999999998</v>
      </c>
      <c r="H50">
        <v>21.297999999999998</v>
      </c>
      <c r="I50">
        <v>21.173999999999999</v>
      </c>
      <c r="K50">
        <f t="shared" si="0"/>
        <v>7</v>
      </c>
      <c r="L50">
        <f t="shared" si="1"/>
        <v>21.297999999999998</v>
      </c>
    </row>
    <row r="51" spans="1:12" x14ac:dyDescent="0.3">
      <c r="A51" t="s">
        <v>271</v>
      </c>
      <c r="B51">
        <v>6.3079999999999998</v>
      </c>
      <c r="C51">
        <v>25.303999999999998</v>
      </c>
      <c r="D51">
        <v>26.66</v>
      </c>
      <c r="E51">
        <v>25.262</v>
      </c>
      <c r="F51">
        <v>25.343</v>
      </c>
      <c r="G51">
        <v>26.715</v>
      </c>
      <c r="H51">
        <v>26.756</v>
      </c>
      <c r="I51">
        <v>26.568000000000001</v>
      </c>
      <c r="K51">
        <f t="shared" si="0"/>
        <v>7</v>
      </c>
      <c r="L51">
        <f t="shared" si="1"/>
        <v>26.756</v>
      </c>
    </row>
    <row r="52" spans="1:12" x14ac:dyDescent="0.3">
      <c r="A52" t="s">
        <v>272</v>
      </c>
      <c r="B52">
        <v>7.0069999999999997</v>
      </c>
      <c r="C52">
        <v>27.55</v>
      </c>
      <c r="D52">
        <v>28.666</v>
      </c>
      <c r="E52">
        <v>27.513999999999999</v>
      </c>
      <c r="F52">
        <v>27.763000000000002</v>
      </c>
      <c r="G52">
        <v>28.672999999999998</v>
      </c>
      <c r="H52">
        <v>28.687000000000001</v>
      </c>
      <c r="I52">
        <v>28.48</v>
      </c>
      <c r="K52">
        <f t="shared" si="0"/>
        <v>7</v>
      </c>
      <c r="L52">
        <f t="shared" si="1"/>
        <v>28.687000000000001</v>
      </c>
    </row>
    <row r="53" spans="1:12" x14ac:dyDescent="0.3">
      <c r="A53" t="s">
        <v>273</v>
      </c>
      <c r="B53">
        <v>6.9059999999999997</v>
      </c>
      <c r="C53">
        <v>27.332999999999998</v>
      </c>
      <c r="D53">
        <v>28.419</v>
      </c>
      <c r="E53">
        <v>27.303000000000001</v>
      </c>
      <c r="F53">
        <v>27.489000000000001</v>
      </c>
      <c r="G53">
        <v>28.405000000000001</v>
      </c>
      <c r="H53">
        <v>28.437000000000001</v>
      </c>
      <c r="I53">
        <v>28.353000000000002</v>
      </c>
      <c r="K53">
        <f t="shared" si="0"/>
        <v>7</v>
      </c>
      <c r="L53">
        <f t="shared" si="1"/>
        <v>28.437000000000001</v>
      </c>
    </row>
    <row r="54" spans="1:12" x14ac:dyDescent="0.3">
      <c r="A54" t="s">
        <v>274</v>
      </c>
      <c r="B54">
        <v>6.5119999999999996</v>
      </c>
      <c r="C54">
        <v>29.951000000000001</v>
      </c>
      <c r="D54">
        <v>31.471</v>
      </c>
      <c r="E54">
        <v>29.917000000000002</v>
      </c>
      <c r="F54">
        <v>30.181999999999999</v>
      </c>
      <c r="G54">
        <v>31.44</v>
      </c>
      <c r="H54">
        <v>31.48</v>
      </c>
      <c r="I54">
        <v>31.355</v>
      </c>
      <c r="K54">
        <f t="shared" si="0"/>
        <v>7</v>
      </c>
      <c r="L54">
        <f t="shared" si="1"/>
        <v>31.48</v>
      </c>
    </row>
    <row r="56" spans="1:12" x14ac:dyDescent="0.3">
      <c r="A56" t="s">
        <v>275</v>
      </c>
    </row>
    <row r="57" spans="1:12" x14ac:dyDescent="0.3">
      <c r="A57" t="s">
        <v>276</v>
      </c>
    </row>
    <row r="58" spans="1:12" x14ac:dyDescent="0.3">
      <c r="A58" t="s">
        <v>277</v>
      </c>
    </row>
    <row r="59" spans="1:12" x14ac:dyDescent="0.3">
      <c r="A59" t="s">
        <v>278</v>
      </c>
    </row>
    <row r="60" spans="1:12" x14ac:dyDescent="0.3">
      <c r="A60" t="s">
        <v>279</v>
      </c>
    </row>
    <row r="61" spans="1:12" x14ac:dyDescent="0.3">
      <c r="A61" t="s">
        <v>280</v>
      </c>
    </row>
    <row r="62" spans="1:12" x14ac:dyDescent="0.3">
      <c r="A62" t="s">
        <v>281</v>
      </c>
    </row>
    <row r="63" spans="1:12" x14ac:dyDescent="0.3">
      <c r="A63" t="s">
        <v>282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J33" sqref="J33"/>
    </sheetView>
  </sheetViews>
  <sheetFormatPr defaultRowHeight="16.5" x14ac:dyDescent="0.3"/>
  <sheetData>
    <row r="2" spans="2:7" x14ac:dyDescent="0.3">
      <c r="B2" t="s">
        <v>283</v>
      </c>
      <c r="C2">
        <v>10</v>
      </c>
      <c r="D2">
        <v>30</v>
      </c>
      <c r="E2">
        <v>50</v>
      </c>
      <c r="F2">
        <v>70</v>
      </c>
      <c r="G2">
        <v>90</v>
      </c>
    </row>
    <row r="3" spans="2:7" x14ac:dyDescent="0.3">
      <c r="B3" t="s">
        <v>61</v>
      </c>
      <c r="C3">
        <v>0</v>
      </c>
      <c r="D3">
        <v>0</v>
      </c>
      <c r="E3">
        <v>0</v>
      </c>
      <c r="F3">
        <v>0</v>
      </c>
      <c r="G3">
        <v>0</v>
      </c>
    </row>
    <row r="4" spans="2:7" x14ac:dyDescent="0.3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</row>
    <row r="5" spans="2:7" x14ac:dyDescent="0.3">
      <c r="B5" t="s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6" spans="2:7" x14ac:dyDescent="0.3">
      <c r="B6" t="s">
        <v>64</v>
      </c>
      <c r="C6">
        <v>9</v>
      </c>
      <c r="D6">
        <v>13</v>
      </c>
      <c r="E6">
        <v>8</v>
      </c>
      <c r="F6">
        <v>0</v>
      </c>
      <c r="G6">
        <v>0</v>
      </c>
    </row>
    <row r="7" spans="2:7" x14ac:dyDescent="0.3">
      <c r="B7" t="s">
        <v>65</v>
      </c>
      <c r="C7">
        <v>39</v>
      </c>
      <c r="D7">
        <v>37</v>
      </c>
      <c r="E7">
        <v>21</v>
      </c>
      <c r="F7">
        <v>0</v>
      </c>
      <c r="G7">
        <v>0</v>
      </c>
    </row>
    <row r="8" spans="2:7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</row>
    <row r="9" spans="2:7" x14ac:dyDescent="0.3">
      <c r="B9" t="s">
        <v>7</v>
      </c>
      <c r="C9">
        <v>0</v>
      </c>
      <c r="D9">
        <v>0</v>
      </c>
      <c r="E9">
        <v>0</v>
      </c>
      <c r="F9">
        <v>1</v>
      </c>
      <c r="G9">
        <v>47</v>
      </c>
    </row>
    <row r="10" spans="2:7" x14ac:dyDescent="0.3">
      <c r="B10" t="s">
        <v>8</v>
      </c>
      <c r="C10">
        <v>4</v>
      </c>
      <c r="D10">
        <v>2</v>
      </c>
      <c r="E10">
        <v>23</v>
      </c>
      <c r="F10">
        <v>51</v>
      </c>
      <c r="G10">
        <v>4</v>
      </c>
    </row>
    <row r="13" spans="2:7" x14ac:dyDescent="0.3">
      <c r="B13" t="s">
        <v>275</v>
      </c>
    </row>
    <row r="14" spans="2:7" x14ac:dyDescent="0.3">
      <c r="B14" t="s">
        <v>276</v>
      </c>
    </row>
    <row r="15" spans="2:7" x14ac:dyDescent="0.3">
      <c r="B15" t="s">
        <v>277</v>
      </c>
    </row>
    <row r="16" spans="2:7" x14ac:dyDescent="0.3">
      <c r="B16" t="s">
        <v>278</v>
      </c>
    </row>
    <row r="17" spans="2:2" x14ac:dyDescent="0.3">
      <c r="B17" t="s">
        <v>279</v>
      </c>
    </row>
    <row r="18" spans="2:2" x14ac:dyDescent="0.3">
      <c r="B18" t="s">
        <v>280</v>
      </c>
    </row>
    <row r="19" spans="2:2" x14ac:dyDescent="0.3">
      <c r="B19" t="s">
        <v>281</v>
      </c>
    </row>
    <row r="20" spans="2:2" x14ac:dyDescent="0.3">
      <c r="B20" t="s">
        <v>282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psnr_10</vt:lpstr>
      <vt:lpstr>psnr_30</vt:lpstr>
      <vt:lpstr>psnr_50</vt:lpstr>
      <vt:lpstr>psnr_70</vt:lpstr>
      <vt:lpstr>psnr_90</vt:lpstr>
      <vt:lpstr>패턴(Adpative Method 적용)  이걸로논문쓰기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dhkim</dc:creator>
  <cp:lastModifiedBy>dhkim</cp:lastModifiedBy>
  <dcterms:created xsi:type="dcterms:W3CDTF">2021-02-22T14:11:44Z</dcterms:created>
  <dcterms:modified xsi:type="dcterms:W3CDTF">2021-02-22T14:29:19Z</dcterms:modified>
</cp:coreProperties>
</file>